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8.xml" ContentType="application/vnd.openxmlformats-officedocument.spreadsheetml.table+xml"/>
  <Override PartName="/xl/tables/table9.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2.xml" ContentType="application/vnd.openxmlformats-officedocument.drawing+xml"/>
  <Override PartName="/xl/tables/table10.xml" ContentType="application/vnd.openxmlformats-officedocument.spreadsheetml.table+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OLUWASEUN\Desktop\"/>
    </mc:Choice>
  </mc:AlternateContent>
  <xr:revisionPtr revIDLastSave="0" documentId="13_ncr:1_{209F5F7C-A0F1-451B-A3C4-94F2945FFC17}" xr6:coauthVersionLast="47" xr6:coauthVersionMax="47" xr10:uidLastSave="{00000000-0000-0000-0000-000000000000}"/>
  <bookViews>
    <workbookView xWindow="-120" yWindow="-120" windowWidth="20730" windowHeight="11160" firstSheet="1" activeTab="5" xr2:uid="{00000000-000D-0000-FFFF-FFFF00000000}"/>
  </bookViews>
  <sheets>
    <sheet name="Amazon" sheetId="7" r:id="rId1"/>
    <sheet name=" Amazon Data and Analysis" sheetId="2" r:id="rId2"/>
    <sheet name="Other Analysis" sheetId="12" r:id="rId3"/>
    <sheet name="Pivot table" sheetId="1" r:id="rId4"/>
    <sheet name="charts" sheetId="9" r:id="rId5"/>
    <sheet name="Amazon Dashboard" sheetId="10" r:id="rId6"/>
  </sheets>
  <definedNames>
    <definedName name="ExternalData_1" localSheetId="0" hidden="1">Amazon!$A$1:$P$1466</definedName>
    <definedName name="Slicer_Discount_price_level">#N/A</definedName>
    <definedName name="Slicer_Product_Category">#N/A</definedName>
    <definedName name="Slicer_Product_Category1">#N/A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4" i="2" l="1"/>
  <c r="V25" i="2"/>
  <c r="V22" i="2"/>
  <c r="R13" i="2"/>
  <c r="R14" i="2"/>
  <c r="E2" i="2"/>
  <c r="L1351"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O2" i="2"/>
  <c r="M20" i="2"/>
  <c r="M13" i="2"/>
  <c r="L2" i="2"/>
  <c r="V28" i="2"/>
  <c r="V27" i="2"/>
  <c r="V26"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2" i="2"/>
  <c r="L1353" i="2"/>
  <c r="L1354" i="2"/>
  <c r="L1355" i="2"/>
  <c r="L1356" i="2"/>
  <c r="L1357" i="2"/>
  <c r="L1358" i="2"/>
  <c r="L1359" i="2"/>
  <c r="L1360" i="2"/>
  <c r="L1361" i="2"/>
  <c r="L1362" i="2"/>
  <c r="L1363" i="2"/>
  <c r="L1364" i="2"/>
  <c r="L1365" i="2"/>
  <c r="L1366" i="2"/>
  <c r="L1367" i="2"/>
  <c r="L1368" i="2"/>
  <c r="L1369" i="2"/>
  <c r="L1370" i="2"/>
  <c r="L1371" i="2"/>
  <c r="L1372" i="2"/>
  <c r="L1373" i="2"/>
  <c r="X22" i="2" l="1"/>
  <c r="X24" i="2"/>
  <c r="AB25" i="2" s="1"/>
  <c r="X23" i="2"/>
  <c r="AB24" i="2" s="1"/>
  <c r="X25" i="2"/>
  <c r="AB23" i="2" s="1"/>
  <c r="X26" i="2"/>
  <c r="AB27" i="2"/>
  <c r="AB26" i="2"/>
  <c r="V23" i="2" l="1"/>
  <c r="V16" i="2"/>
  <c r="V17" i="2"/>
  <c r="V18" i="2"/>
  <c r="S4" i="12" l="1"/>
  <c r="S5" i="12"/>
  <c r="S6" i="12"/>
  <c r="S7" i="12"/>
  <c r="S8" i="12"/>
  <c r="S9" i="12"/>
  <c r="S10" i="12"/>
  <c r="S11" i="12"/>
  <c r="S12" i="12"/>
  <c r="S13" i="12"/>
  <c r="S14" i="12"/>
  <c r="S15" i="12"/>
  <c r="S16" i="12"/>
  <c r="S17" i="12"/>
  <c r="S18" i="12"/>
  <c r="S19" i="12"/>
  <c r="S20" i="12"/>
  <c r="S21" i="12"/>
  <c r="S22" i="12"/>
  <c r="S23" i="12"/>
  <c r="S24" i="12"/>
  <c r="S25" i="12"/>
  <c r="S26" i="12"/>
  <c r="S27" i="12"/>
  <c r="S28" i="12"/>
  <c r="S29" i="12"/>
  <c r="S30" i="12"/>
  <c r="S31" i="12"/>
  <c r="S32" i="12"/>
  <c r="S33" i="12"/>
  <c r="S34" i="12"/>
  <c r="S35" i="12"/>
  <c r="S36" i="12"/>
  <c r="S37" i="12"/>
  <c r="S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S67" i="12"/>
  <c r="S68" i="12"/>
  <c r="S69" i="12"/>
  <c r="S70" i="12"/>
  <c r="S71" i="12"/>
  <c r="S72" i="12"/>
  <c r="S73" i="12"/>
  <c r="S74" i="12"/>
  <c r="S75" i="12"/>
  <c r="S76" i="12"/>
  <c r="S77" i="12"/>
  <c r="S78" i="12"/>
  <c r="S79" i="12"/>
  <c r="S80" i="12"/>
  <c r="S81" i="12"/>
  <c r="S82" i="12"/>
  <c r="S83" i="12"/>
  <c r="S84" i="12"/>
  <c r="S85" i="12"/>
  <c r="S86" i="12"/>
  <c r="S87" i="12"/>
  <c r="S88" i="12"/>
  <c r="S89" i="12"/>
  <c r="S90" i="12"/>
  <c r="S91" i="12"/>
  <c r="S92" i="12"/>
  <c r="S93" i="12"/>
  <c r="S94" i="12"/>
  <c r="S95" i="12"/>
  <c r="S96" i="12"/>
  <c r="S97" i="12"/>
  <c r="S98" i="12"/>
  <c r="S99" i="12"/>
  <c r="S100" i="12"/>
  <c r="S101" i="12"/>
  <c r="S102" i="12"/>
  <c r="S103" i="12"/>
  <c r="S104" i="12"/>
  <c r="S105" i="12"/>
  <c r="S106" i="12"/>
  <c r="S107" i="12"/>
  <c r="S108" i="12"/>
  <c r="S109" i="12"/>
  <c r="S110" i="12"/>
  <c r="S111" i="12"/>
  <c r="S112" i="12"/>
  <c r="S113" i="12"/>
  <c r="S114" i="12"/>
  <c r="S115" i="12"/>
  <c r="S116" i="12"/>
  <c r="S117" i="12"/>
  <c r="S118" i="12"/>
  <c r="S119" i="12"/>
  <c r="S120" i="12"/>
  <c r="S121" i="12"/>
  <c r="S122" i="12"/>
  <c r="S123" i="12"/>
  <c r="S124" i="12"/>
  <c r="S125" i="12"/>
  <c r="S126" i="12"/>
  <c r="S127" i="12"/>
  <c r="S128" i="12"/>
  <c r="S129" i="12"/>
  <c r="S130" i="12"/>
  <c r="S131" i="12"/>
  <c r="S132" i="12"/>
  <c r="S133" i="12"/>
  <c r="S134" i="12"/>
  <c r="S135" i="12"/>
  <c r="S136" i="12"/>
  <c r="S137" i="12"/>
  <c r="S138" i="12"/>
  <c r="S139" i="12"/>
  <c r="S140" i="12"/>
  <c r="S141" i="12"/>
  <c r="S142" i="12"/>
  <c r="S143" i="12"/>
  <c r="S144" i="12"/>
  <c r="S145" i="12"/>
  <c r="S146" i="12"/>
  <c r="S147" i="12"/>
  <c r="S148" i="12"/>
  <c r="S149" i="12"/>
  <c r="S150" i="12"/>
  <c r="S151" i="12"/>
  <c r="S152" i="12"/>
  <c r="S153" i="12"/>
  <c r="S154" i="12"/>
  <c r="S155" i="12"/>
  <c r="S156" i="12"/>
  <c r="S157" i="12"/>
  <c r="S158" i="12"/>
  <c r="S159" i="12"/>
  <c r="S160" i="12"/>
  <c r="S161" i="12"/>
  <c r="S162" i="12"/>
  <c r="S163" i="12"/>
  <c r="S164" i="12"/>
  <c r="S165" i="12"/>
  <c r="S166" i="12"/>
  <c r="S167" i="12"/>
  <c r="S168" i="12"/>
  <c r="S169" i="12"/>
  <c r="S170" i="12"/>
  <c r="S171" i="12"/>
  <c r="S172" i="12"/>
  <c r="S173" i="12"/>
  <c r="S174" i="12"/>
  <c r="S175" i="12"/>
  <c r="S176" i="12"/>
  <c r="S177" i="12"/>
  <c r="S178" i="12"/>
  <c r="S179" i="12"/>
  <c r="S180" i="12"/>
  <c r="S181" i="12"/>
  <c r="S182" i="12"/>
  <c r="S183" i="12"/>
  <c r="S184" i="12"/>
  <c r="S185" i="12"/>
  <c r="S186" i="12"/>
  <c r="S187" i="12"/>
  <c r="S188" i="12"/>
  <c r="S189" i="12"/>
  <c r="S190" i="12"/>
  <c r="S191" i="12"/>
  <c r="S192" i="12"/>
  <c r="S193" i="12"/>
  <c r="S194" i="12"/>
  <c r="S195" i="12"/>
  <c r="S196" i="12"/>
  <c r="S197" i="12"/>
  <c r="S198" i="12"/>
  <c r="S199" i="12"/>
  <c r="S200" i="12"/>
  <c r="S201" i="12"/>
  <c r="S202" i="12"/>
  <c r="S203" i="12"/>
  <c r="S204" i="12"/>
  <c r="S205" i="12"/>
  <c r="S206" i="12"/>
  <c r="S207" i="12"/>
  <c r="S208" i="12"/>
  <c r="S209" i="12"/>
  <c r="S210" i="12"/>
  <c r="S211" i="12"/>
  <c r="S212" i="12"/>
  <c r="S213" i="12"/>
  <c r="S214" i="12"/>
  <c r="S215" i="12"/>
  <c r="S216" i="12"/>
  <c r="S217" i="12"/>
  <c r="S218" i="12"/>
  <c r="S219" i="12"/>
  <c r="S220" i="12"/>
  <c r="S221" i="12"/>
  <c r="S222" i="12"/>
  <c r="S223" i="12"/>
  <c r="S224" i="12"/>
  <c r="S225" i="12"/>
  <c r="S226" i="12"/>
  <c r="S227" i="12"/>
  <c r="S228" i="12"/>
  <c r="S229" i="12"/>
  <c r="S230" i="12"/>
  <c r="S231" i="12"/>
  <c r="S232" i="12"/>
  <c r="S233" i="12"/>
  <c r="S234" i="12"/>
  <c r="S235" i="12"/>
  <c r="S236" i="12"/>
  <c r="S237" i="12"/>
  <c r="S238" i="12"/>
  <c r="S239" i="12"/>
  <c r="S240" i="12"/>
  <c r="S241" i="12"/>
  <c r="S242" i="12"/>
  <c r="S243" i="12"/>
  <c r="S244" i="12"/>
  <c r="S245" i="12"/>
  <c r="S246" i="12"/>
  <c r="S247" i="12"/>
  <c r="S248" i="12"/>
  <c r="S249" i="12"/>
  <c r="S250" i="12"/>
  <c r="S251" i="12"/>
  <c r="S252" i="12"/>
  <c r="S253" i="12"/>
  <c r="S254" i="12"/>
  <c r="S255" i="12"/>
  <c r="S256" i="12"/>
  <c r="S257" i="12"/>
  <c r="S258" i="12"/>
  <c r="S259" i="12"/>
  <c r="S260" i="12"/>
  <c r="S261" i="12"/>
  <c r="S262" i="12"/>
  <c r="S263" i="12"/>
  <c r="S264" i="12"/>
  <c r="S265" i="12"/>
  <c r="S266" i="12"/>
  <c r="S267" i="12"/>
  <c r="S268" i="12"/>
  <c r="S269" i="12"/>
  <c r="S270" i="12"/>
  <c r="S271" i="12"/>
  <c r="S272" i="12"/>
  <c r="S273" i="12"/>
  <c r="S274" i="12"/>
  <c r="S275" i="12"/>
  <c r="S276" i="12"/>
  <c r="S277" i="12"/>
  <c r="S278" i="12"/>
  <c r="S279" i="12"/>
  <c r="S280" i="12"/>
  <c r="S281" i="12"/>
  <c r="S282" i="12"/>
  <c r="S283" i="12"/>
  <c r="S284" i="12"/>
  <c r="S285" i="12"/>
  <c r="S286" i="12"/>
  <c r="S287" i="12"/>
  <c r="S288" i="12"/>
  <c r="S289" i="12"/>
  <c r="S290" i="12"/>
  <c r="S291" i="12"/>
  <c r="S292" i="12"/>
  <c r="S293" i="12"/>
  <c r="S294" i="12"/>
  <c r="S295" i="12"/>
  <c r="S296" i="12"/>
  <c r="S297" i="12"/>
  <c r="S298" i="12"/>
  <c r="S299" i="12"/>
  <c r="S300" i="12"/>
  <c r="S301" i="12"/>
  <c r="S302" i="12"/>
  <c r="S303" i="12"/>
  <c r="S304" i="12"/>
  <c r="S305" i="12"/>
  <c r="S306" i="12"/>
  <c r="S307" i="12"/>
  <c r="S308" i="12"/>
  <c r="S309" i="12"/>
  <c r="S310" i="12"/>
  <c r="S311" i="12"/>
  <c r="S312" i="12"/>
  <c r="S313" i="12"/>
  <c r="S314" i="12"/>
  <c r="S315" i="12"/>
  <c r="S316" i="12"/>
  <c r="S317" i="12"/>
  <c r="S318" i="12"/>
  <c r="S319" i="12"/>
  <c r="S320" i="12"/>
  <c r="S321" i="12"/>
  <c r="S322" i="12"/>
  <c r="S323" i="12"/>
  <c r="S324" i="12"/>
  <c r="S325" i="12"/>
  <c r="S326" i="12"/>
  <c r="S327" i="12"/>
  <c r="S328" i="12"/>
  <c r="S329" i="12"/>
  <c r="S330" i="12"/>
  <c r="S331" i="12"/>
  <c r="S332" i="12"/>
  <c r="S333" i="12"/>
  <c r="S334" i="12"/>
  <c r="S335" i="12"/>
  <c r="S336" i="12"/>
  <c r="S337" i="12"/>
  <c r="S338" i="12"/>
  <c r="S339" i="12"/>
  <c r="S340" i="12"/>
  <c r="S341" i="12"/>
  <c r="S342" i="12"/>
  <c r="S343" i="12"/>
  <c r="S344" i="12"/>
  <c r="S345" i="12"/>
  <c r="S346" i="12"/>
  <c r="S347" i="12"/>
  <c r="S348" i="12"/>
  <c r="S349" i="12"/>
  <c r="S350" i="12"/>
  <c r="S351" i="12"/>
  <c r="S352" i="12"/>
  <c r="S353" i="12"/>
  <c r="S354" i="12"/>
  <c r="S355" i="12"/>
  <c r="S356" i="12"/>
  <c r="S357" i="12"/>
  <c r="S358" i="12"/>
  <c r="S359" i="12"/>
  <c r="S360" i="12"/>
  <c r="S361" i="12"/>
  <c r="S362" i="12"/>
  <c r="S363" i="12"/>
  <c r="S364" i="12"/>
  <c r="S365" i="12"/>
  <c r="S366" i="12"/>
  <c r="S367" i="12"/>
  <c r="S368" i="12"/>
  <c r="S369" i="12"/>
  <c r="S370" i="12"/>
  <c r="S371" i="12"/>
  <c r="S372" i="12"/>
  <c r="S373" i="12"/>
  <c r="S374" i="12"/>
  <c r="S375" i="12"/>
  <c r="S376" i="12"/>
  <c r="S377" i="12"/>
  <c r="S378" i="12"/>
  <c r="S379" i="12"/>
  <c r="S380" i="12"/>
  <c r="S381" i="12"/>
  <c r="S382" i="12"/>
  <c r="S383" i="12"/>
  <c r="S384" i="12"/>
  <c r="S385" i="12"/>
  <c r="S386" i="12"/>
  <c r="S387" i="12"/>
  <c r="S388" i="12"/>
  <c r="S389" i="12"/>
  <c r="S390" i="12"/>
  <c r="S391" i="12"/>
  <c r="S392" i="12"/>
  <c r="S393" i="12"/>
  <c r="S394" i="12"/>
  <c r="S395" i="12"/>
  <c r="S396" i="12"/>
  <c r="S397" i="12"/>
  <c r="S398" i="12"/>
  <c r="S399" i="12"/>
  <c r="S400" i="12"/>
  <c r="S401" i="12"/>
  <c r="S402" i="12"/>
  <c r="S403" i="12"/>
  <c r="S404" i="12"/>
  <c r="S405" i="12"/>
  <c r="S406" i="12"/>
  <c r="S407" i="12"/>
  <c r="S408" i="12"/>
  <c r="S409" i="12"/>
  <c r="S410" i="12"/>
  <c r="S411" i="12"/>
  <c r="S412" i="12"/>
  <c r="S413" i="12"/>
  <c r="S414" i="12"/>
  <c r="S415" i="12"/>
  <c r="S416" i="12"/>
  <c r="S417" i="12"/>
  <c r="S418" i="12"/>
  <c r="S419" i="12"/>
  <c r="S420" i="12"/>
  <c r="S421" i="12"/>
  <c r="S422" i="12"/>
  <c r="S423" i="12"/>
  <c r="S424" i="12"/>
  <c r="S425" i="12"/>
  <c r="S426" i="12"/>
  <c r="S427" i="12"/>
  <c r="S428" i="12"/>
  <c r="S429" i="12"/>
  <c r="S430" i="12"/>
  <c r="S431" i="12"/>
  <c r="S432" i="12"/>
  <c r="S433" i="12"/>
  <c r="S434" i="12"/>
  <c r="S435" i="12"/>
  <c r="S436" i="12"/>
  <c r="S437" i="12"/>
  <c r="S438" i="12"/>
  <c r="S439" i="12"/>
  <c r="S440" i="12"/>
  <c r="S441" i="12"/>
  <c r="S442" i="12"/>
  <c r="S443" i="12"/>
  <c r="S444" i="12"/>
  <c r="S445" i="12"/>
  <c r="S446" i="12"/>
  <c r="S447" i="12"/>
  <c r="S448" i="12"/>
  <c r="S449" i="12"/>
  <c r="S450" i="12"/>
  <c r="S451" i="12"/>
  <c r="S452" i="12"/>
  <c r="S453" i="12"/>
  <c r="S454" i="12"/>
  <c r="S455" i="12"/>
  <c r="S456" i="12"/>
  <c r="S457" i="12"/>
  <c r="S458" i="12"/>
  <c r="S459" i="12"/>
  <c r="S460" i="12"/>
  <c r="S461" i="12"/>
  <c r="S462" i="12"/>
  <c r="S463" i="12"/>
  <c r="S464" i="12"/>
  <c r="S465" i="12"/>
  <c r="S466" i="12"/>
  <c r="S467" i="12"/>
  <c r="S468" i="12"/>
  <c r="S469" i="12"/>
  <c r="S470" i="12"/>
  <c r="S471" i="12"/>
  <c r="S472" i="12"/>
  <c r="S473" i="12"/>
  <c r="S474" i="12"/>
  <c r="S475" i="12"/>
  <c r="S476" i="12"/>
  <c r="S477" i="12"/>
  <c r="S478" i="12"/>
  <c r="S479" i="12"/>
  <c r="S480" i="12"/>
  <c r="S481" i="12"/>
  <c r="S482" i="12"/>
  <c r="S483" i="12"/>
  <c r="S484" i="12"/>
  <c r="S485" i="12"/>
  <c r="S486" i="12"/>
  <c r="S487" i="12"/>
  <c r="S488" i="12"/>
  <c r="S489" i="12"/>
  <c r="S490" i="12"/>
  <c r="S491" i="12"/>
  <c r="S492" i="12"/>
  <c r="S493" i="12"/>
  <c r="S494" i="12"/>
  <c r="S495" i="12"/>
  <c r="S496" i="12"/>
  <c r="S497" i="12"/>
  <c r="S498" i="12"/>
  <c r="S499" i="12"/>
  <c r="S500" i="12"/>
  <c r="S501" i="12"/>
  <c r="S502" i="12"/>
  <c r="S503" i="12"/>
  <c r="S504" i="12"/>
  <c r="S505" i="12"/>
  <c r="S506" i="12"/>
  <c r="S507" i="12"/>
  <c r="S508" i="12"/>
  <c r="S509" i="12"/>
  <c r="S510" i="12"/>
  <c r="S511" i="12"/>
  <c r="S512" i="12"/>
  <c r="S513" i="12"/>
  <c r="S514" i="12"/>
  <c r="S515" i="12"/>
  <c r="S516" i="12"/>
  <c r="S517" i="12"/>
  <c r="S518" i="12"/>
  <c r="S519" i="12"/>
  <c r="S520" i="12"/>
  <c r="S521" i="12"/>
  <c r="S522" i="12"/>
  <c r="S523" i="12"/>
  <c r="S524" i="12"/>
  <c r="S525" i="12"/>
  <c r="S526" i="12"/>
  <c r="S527" i="12"/>
  <c r="S528" i="12"/>
  <c r="S529" i="12"/>
  <c r="S530" i="12"/>
  <c r="S531" i="12"/>
  <c r="S532" i="12"/>
  <c r="S533" i="12"/>
  <c r="S534" i="12"/>
  <c r="S535" i="12"/>
  <c r="S536" i="12"/>
  <c r="S537" i="12"/>
  <c r="S538" i="12"/>
  <c r="S539" i="12"/>
  <c r="S540" i="12"/>
  <c r="S541" i="12"/>
  <c r="S542" i="12"/>
  <c r="S543" i="12"/>
  <c r="S544" i="12"/>
  <c r="S545" i="12"/>
  <c r="S546" i="12"/>
  <c r="S547" i="12"/>
  <c r="S548" i="12"/>
  <c r="S549" i="12"/>
  <c r="S550" i="12"/>
  <c r="S551" i="12"/>
  <c r="S552" i="12"/>
  <c r="S553" i="12"/>
  <c r="S554" i="12"/>
  <c r="S555" i="12"/>
  <c r="S556" i="12"/>
  <c r="S557" i="12"/>
  <c r="S558" i="12"/>
  <c r="S559" i="12"/>
  <c r="S560" i="12"/>
  <c r="S561" i="12"/>
  <c r="S562" i="12"/>
  <c r="S563" i="12"/>
  <c r="S564" i="12"/>
  <c r="S565" i="12"/>
  <c r="S566" i="12"/>
  <c r="S567" i="12"/>
  <c r="S568" i="12"/>
  <c r="S569" i="12"/>
  <c r="S570" i="12"/>
  <c r="S571" i="12"/>
  <c r="S572" i="12"/>
  <c r="S573" i="12"/>
  <c r="S574" i="12"/>
  <c r="S575" i="12"/>
  <c r="S576" i="12"/>
  <c r="S577" i="12"/>
  <c r="S578" i="12"/>
  <c r="S579" i="12"/>
  <c r="S580" i="12"/>
  <c r="S581" i="12"/>
  <c r="S582" i="12"/>
  <c r="S583" i="12"/>
  <c r="S584" i="12"/>
  <c r="S585" i="12"/>
  <c r="S586" i="12"/>
  <c r="S587" i="12"/>
  <c r="S588" i="12"/>
  <c r="S589" i="12"/>
  <c r="S590" i="12"/>
  <c r="S591" i="12"/>
  <c r="S592" i="12"/>
  <c r="S593" i="12"/>
  <c r="S594" i="12"/>
  <c r="S595" i="12"/>
  <c r="S596" i="12"/>
  <c r="S597" i="12"/>
  <c r="S598" i="12"/>
  <c r="S599" i="12"/>
  <c r="S600" i="12"/>
  <c r="S601" i="12"/>
  <c r="S602" i="12"/>
  <c r="S603" i="12"/>
  <c r="S604" i="12"/>
  <c r="S605" i="12"/>
  <c r="S606" i="12"/>
  <c r="S607" i="12"/>
  <c r="S608" i="12"/>
  <c r="S609" i="12"/>
  <c r="S610" i="12"/>
  <c r="S611" i="12"/>
  <c r="S612" i="12"/>
  <c r="S613" i="12"/>
  <c r="S614" i="12"/>
  <c r="S615" i="12"/>
  <c r="S616" i="12"/>
  <c r="S617" i="12"/>
  <c r="S618" i="12"/>
  <c r="S619" i="12"/>
  <c r="S620" i="12"/>
  <c r="S621" i="12"/>
  <c r="S622" i="12"/>
  <c r="S623" i="12"/>
  <c r="S624" i="12"/>
  <c r="S625" i="12"/>
  <c r="S626" i="12"/>
  <c r="S627" i="12"/>
  <c r="S628" i="12"/>
  <c r="S629" i="12"/>
  <c r="S630" i="12"/>
  <c r="S631" i="12"/>
  <c r="S632" i="12"/>
  <c r="S633" i="12"/>
  <c r="S634" i="12"/>
  <c r="S635" i="12"/>
  <c r="S636" i="12"/>
  <c r="S637" i="12"/>
  <c r="S638" i="12"/>
  <c r="S639" i="12"/>
  <c r="S640" i="12"/>
  <c r="S641" i="12"/>
  <c r="S642" i="12"/>
  <c r="S643" i="12"/>
  <c r="S644" i="12"/>
  <c r="S645" i="12"/>
  <c r="S646" i="12"/>
  <c r="S647" i="12"/>
  <c r="S648" i="12"/>
  <c r="S649" i="12"/>
  <c r="S650" i="12"/>
  <c r="S651" i="12"/>
  <c r="S652" i="12"/>
  <c r="S653" i="12"/>
  <c r="S654" i="12"/>
  <c r="S655" i="12"/>
  <c r="S656" i="12"/>
  <c r="S657" i="12"/>
  <c r="S658" i="12"/>
  <c r="S659" i="12"/>
  <c r="S660" i="12"/>
  <c r="S661" i="12"/>
  <c r="S662" i="12"/>
  <c r="S663" i="12"/>
  <c r="S664" i="12"/>
  <c r="S665" i="12"/>
  <c r="S666" i="12"/>
  <c r="S667" i="12"/>
  <c r="S668" i="12"/>
  <c r="S669" i="12"/>
  <c r="S670" i="12"/>
  <c r="S671" i="12"/>
  <c r="S672" i="12"/>
  <c r="S673" i="12"/>
  <c r="S674" i="12"/>
  <c r="S675" i="12"/>
  <c r="S676" i="12"/>
  <c r="S677" i="12"/>
  <c r="S678" i="12"/>
  <c r="S679" i="12"/>
  <c r="S680" i="12"/>
  <c r="S681" i="12"/>
  <c r="S682" i="12"/>
  <c r="S683" i="12"/>
  <c r="S684" i="12"/>
  <c r="S685" i="12"/>
  <c r="S686" i="12"/>
  <c r="S687" i="12"/>
  <c r="S688" i="12"/>
  <c r="S689" i="12"/>
  <c r="S690" i="12"/>
  <c r="S691" i="12"/>
  <c r="S692" i="12"/>
  <c r="S693" i="12"/>
  <c r="S694" i="12"/>
  <c r="S695" i="12"/>
  <c r="S696" i="12"/>
  <c r="S697" i="12"/>
  <c r="S698" i="12"/>
  <c r="S699" i="12"/>
  <c r="S700" i="12"/>
  <c r="S701" i="12"/>
  <c r="S702" i="12"/>
  <c r="S703" i="12"/>
  <c r="S704" i="12"/>
  <c r="S705" i="12"/>
  <c r="S706" i="12"/>
  <c r="S707" i="12"/>
  <c r="S708" i="12"/>
  <c r="S709" i="12"/>
  <c r="S710" i="12"/>
  <c r="S711" i="12"/>
  <c r="S712" i="12"/>
  <c r="S713" i="12"/>
  <c r="S714" i="12"/>
  <c r="S715" i="12"/>
  <c r="S716" i="12"/>
  <c r="S717" i="12"/>
  <c r="S718" i="12"/>
  <c r="S719" i="12"/>
  <c r="S720" i="12"/>
  <c r="S721" i="12"/>
  <c r="S722" i="12"/>
  <c r="S723" i="12"/>
  <c r="S724" i="12"/>
  <c r="S725" i="12"/>
  <c r="S726" i="12"/>
  <c r="S727" i="12"/>
  <c r="S728" i="12"/>
  <c r="S729" i="12"/>
  <c r="S730" i="12"/>
  <c r="S731" i="12"/>
  <c r="S732" i="12"/>
  <c r="S733" i="12"/>
  <c r="S734" i="12"/>
  <c r="S735" i="12"/>
  <c r="S736" i="12"/>
  <c r="S737" i="12"/>
  <c r="S738" i="12"/>
  <c r="S739" i="12"/>
  <c r="S740" i="12"/>
  <c r="S741" i="12"/>
  <c r="S742" i="12"/>
  <c r="S743" i="12"/>
  <c r="S744" i="12"/>
  <c r="S745" i="12"/>
  <c r="S746" i="12"/>
  <c r="S747" i="12"/>
  <c r="S748" i="12"/>
  <c r="S749" i="12"/>
  <c r="S750" i="12"/>
  <c r="S751" i="12"/>
  <c r="S752" i="12"/>
  <c r="S753" i="12"/>
  <c r="S754" i="12"/>
  <c r="S755" i="12"/>
  <c r="S756" i="12"/>
  <c r="S757" i="12"/>
  <c r="S758" i="12"/>
  <c r="S759" i="12"/>
  <c r="S760" i="12"/>
  <c r="S761" i="12"/>
  <c r="S762" i="12"/>
  <c r="S763" i="12"/>
  <c r="S764" i="12"/>
  <c r="S765" i="12"/>
  <c r="S766" i="12"/>
  <c r="S767" i="12"/>
  <c r="S768" i="12"/>
  <c r="S769" i="12"/>
  <c r="S770" i="12"/>
  <c r="S771" i="12"/>
  <c r="S772" i="12"/>
  <c r="S773" i="12"/>
  <c r="S774" i="12"/>
  <c r="S775" i="12"/>
  <c r="S776" i="12"/>
  <c r="S777" i="12"/>
  <c r="S778" i="12"/>
  <c r="S779" i="12"/>
  <c r="S780" i="12"/>
  <c r="S781" i="12"/>
  <c r="S782" i="12"/>
  <c r="S783" i="12"/>
  <c r="S784" i="12"/>
  <c r="S785" i="12"/>
  <c r="S786" i="12"/>
  <c r="S787" i="12"/>
  <c r="S788" i="12"/>
  <c r="S789" i="12"/>
  <c r="S790" i="12"/>
  <c r="S791" i="12"/>
  <c r="S792" i="12"/>
  <c r="S793" i="12"/>
  <c r="S794" i="12"/>
  <c r="S795" i="12"/>
  <c r="S796" i="12"/>
  <c r="S797" i="12"/>
  <c r="S798" i="12"/>
  <c r="S799" i="12"/>
  <c r="S800" i="12"/>
  <c r="S801" i="12"/>
  <c r="S802" i="12"/>
  <c r="S803" i="12"/>
  <c r="S804" i="12"/>
  <c r="S805" i="12"/>
  <c r="S806" i="12"/>
  <c r="S807" i="12"/>
  <c r="S808" i="12"/>
  <c r="S809" i="12"/>
  <c r="S810" i="12"/>
  <c r="S811" i="12"/>
  <c r="S812" i="12"/>
  <c r="S813" i="12"/>
  <c r="S814" i="12"/>
  <c r="S815" i="12"/>
  <c r="S816" i="12"/>
  <c r="S817" i="12"/>
  <c r="S818" i="12"/>
  <c r="S819" i="12"/>
  <c r="S820" i="12"/>
  <c r="S821" i="12"/>
  <c r="S822" i="12"/>
  <c r="S823" i="12"/>
  <c r="S824" i="12"/>
  <c r="S825" i="12"/>
  <c r="S826" i="12"/>
  <c r="S827" i="12"/>
  <c r="S828" i="12"/>
  <c r="S829" i="12"/>
  <c r="S830" i="12"/>
  <c r="S831" i="12"/>
  <c r="S832" i="12"/>
  <c r="S833" i="12"/>
  <c r="S834" i="12"/>
  <c r="S835" i="12"/>
  <c r="S836" i="12"/>
  <c r="S837" i="12"/>
  <c r="S838" i="12"/>
  <c r="S839" i="12"/>
  <c r="S840" i="12"/>
  <c r="S841" i="12"/>
  <c r="S842" i="12"/>
  <c r="S843" i="12"/>
  <c r="S844" i="12"/>
  <c r="S845" i="12"/>
  <c r="S846" i="12"/>
  <c r="S847" i="12"/>
  <c r="S848" i="12"/>
  <c r="S849" i="12"/>
  <c r="S850" i="12"/>
  <c r="S851" i="12"/>
  <c r="S852" i="12"/>
  <c r="S853" i="12"/>
  <c r="S854" i="12"/>
  <c r="S855" i="12"/>
  <c r="S856" i="12"/>
  <c r="S857" i="12"/>
  <c r="S858" i="12"/>
  <c r="S859" i="12"/>
  <c r="S860" i="12"/>
  <c r="S861" i="12"/>
  <c r="S862" i="12"/>
  <c r="S863" i="12"/>
  <c r="S864" i="12"/>
  <c r="S865" i="12"/>
  <c r="S866" i="12"/>
  <c r="S867" i="12"/>
  <c r="S868" i="12"/>
  <c r="S869" i="12"/>
  <c r="S870" i="12"/>
  <c r="S871" i="12"/>
  <c r="S872" i="12"/>
  <c r="S873" i="12"/>
  <c r="S874" i="12"/>
  <c r="S875" i="12"/>
  <c r="S876" i="12"/>
  <c r="S877" i="12"/>
  <c r="S878" i="12"/>
  <c r="S879" i="12"/>
  <c r="S880" i="12"/>
  <c r="S881" i="12"/>
  <c r="S882" i="12"/>
  <c r="S883" i="12"/>
  <c r="S884" i="12"/>
  <c r="S885" i="12"/>
  <c r="S886" i="12"/>
  <c r="S887" i="12"/>
  <c r="S888" i="12"/>
  <c r="S889" i="12"/>
  <c r="S890" i="12"/>
  <c r="S891" i="12"/>
  <c r="S892" i="12"/>
  <c r="S893" i="12"/>
  <c r="S894" i="12"/>
  <c r="S895" i="12"/>
  <c r="S896" i="12"/>
  <c r="S897" i="12"/>
  <c r="S898" i="12"/>
  <c r="S899" i="12"/>
  <c r="S900" i="12"/>
  <c r="S901" i="12"/>
  <c r="S902" i="12"/>
  <c r="S903" i="12"/>
  <c r="S904" i="12"/>
  <c r="S905" i="12"/>
  <c r="S906" i="12"/>
  <c r="S907" i="12"/>
  <c r="S908" i="12"/>
  <c r="S909" i="12"/>
  <c r="S910" i="12"/>
  <c r="S911" i="12"/>
  <c r="S912" i="12"/>
  <c r="S913" i="12"/>
  <c r="S914" i="12"/>
  <c r="S915" i="12"/>
  <c r="S916" i="12"/>
  <c r="S917" i="12"/>
  <c r="S918" i="12"/>
  <c r="S919" i="12"/>
  <c r="S920" i="12"/>
  <c r="S921" i="12"/>
  <c r="S922" i="12"/>
  <c r="S923" i="12"/>
  <c r="S924" i="12"/>
  <c r="S925" i="12"/>
  <c r="S926" i="12"/>
  <c r="S927" i="12"/>
  <c r="S928" i="12"/>
  <c r="S929" i="12"/>
  <c r="S930" i="12"/>
  <c r="S931" i="12"/>
  <c r="S932" i="12"/>
  <c r="S933" i="12"/>
  <c r="S934" i="12"/>
  <c r="S935" i="12"/>
  <c r="S936" i="12"/>
  <c r="S937" i="12"/>
  <c r="S938" i="12"/>
  <c r="S939" i="12"/>
  <c r="S940" i="12"/>
  <c r="S941" i="12"/>
  <c r="S942" i="12"/>
  <c r="S943" i="12"/>
  <c r="S944" i="12"/>
  <c r="S945" i="12"/>
  <c r="S946" i="12"/>
  <c r="S947" i="12"/>
  <c r="S948" i="12"/>
  <c r="S949" i="12"/>
  <c r="S950" i="12"/>
  <c r="S951" i="12"/>
  <c r="S952" i="12"/>
  <c r="S953" i="12"/>
  <c r="S954" i="12"/>
  <c r="S955" i="12"/>
  <c r="S956" i="12"/>
  <c r="S957" i="12"/>
  <c r="S958" i="12"/>
  <c r="S959" i="12"/>
  <c r="S960" i="12"/>
  <c r="S961" i="12"/>
  <c r="S962" i="12"/>
  <c r="S963" i="12"/>
  <c r="S964" i="12"/>
  <c r="S965" i="12"/>
  <c r="S966" i="12"/>
  <c r="S967" i="12"/>
  <c r="S968" i="12"/>
  <c r="S969" i="12"/>
  <c r="S970" i="12"/>
  <c r="S971" i="12"/>
  <c r="S972" i="12"/>
  <c r="S973" i="12"/>
  <c r="S974" i="12"/>
  <c r="S975" i="12"/>
  <c r="S976" i="12"/>
  <c r="S977" i="12"/>
  <c r="S978" i="12"/>
  <c r="S979" i="12"/>
  <c r="S980" i="12"/>
  <c r="S981" i="12"/>
  <c r="S982" i="12"/>
  <c r="S983" i="12"/>
  <c r="S984" i="12"/>
  <c r="S985" i="12"/>
  <c r="S986" i="12"/>
  <c r="S987" i="12"/>
  <c r="S988" i="12"/>
  <c r="S989" i="12"/>
  <c r="S990" i="12"/>
  <c r="S991" i="12"/>
  <c r="S992" i="12"/>
  <c r="S993" i="12"/>
  <c r="S994" i="12"/>
  <c r="S995" i="12"/>
  <c r="S996" i="12"/>
  <c r="S997" i="12"/>
  <c r="S998" i="12"/>
  <c r="S999" i="12"/>
  <c r="S1000" i="12"/>
  <c r="S1001" i="12"/>
  <c r="S1002" i="12"/>
  <c r="S1003" i="12"/>
  <c r="S1004" i="12"/>
  <c r="S1005" i="12"/>
  <c r="S1006" i="12"/>
  <c r="S1007" i="12"/>
  <c r="S1008" i="12"/>
  <c r="S1009" i="12"/>
  <c r="S1010" i="12"/>
  <c r="S1011" i="12"/>
  <c r="S1012" i="12"/>
  <c r="S1013" i="12"/>
  <c r="S1014" i="12"/>
  <c r="S1015" i="12"/>
  <c r="S1016" i="12"/>
  <c r="S1017" i="12"/>
  <c r="S1018" i="12"/>
  <c r="S1019" i="12"/>
  <c r="S1020" i="12"/>
  <c r="S1021" i="12"/>
  <c r="S1022" i="12"/>
  <c r="S1023" i="12"/>
  <c r="S1024" i="12"/>
  <c r="S1025" i="12"/>
  <c r="S1026" i="12"/>
  <c r="S1027" i="12"/>
  <c r="S1028" i="12"/>
  <c r="S1029" i="12"/>
  <c r="S1030" i="12"/>
  <c r="S1031" i="12"/>
  <c r="S1032" i="12"/>
  <c r="S1033" i="12"/>
  <c r="S1034" i="12"/>
  <c r="S1035" i="12"/>
  <c r="S1036" i="12"/>
  <c r="S1037" i="12"/>
  <c r="S1038" i="12"/>
  <c r="S1039" i="12"/>
  <c r="S1040" i="12"/>
  <c r="S1041" i="12"/>
  <c r="S1042" i="12"/>
  <c r="S1043" i="12"/>
  <c r="S1044" i="12"/>
  <c r="S1045" i="12"/>
  <c r="S1046" i="12"/>
  <c r="S1047" i="12"/>
  <c r="S1048" i="12"/>
  <c r="S1049" i="12"/>
  <c r="S1050" i="12"/>
  <c r="S1051" i="12"/>
  <c r="S1052" i="12"/>
  <c r="S1053" i="12"/>
  <c r="S1054" i="12"/>
  <c r="S1055" i="12"/>
  <c r="S1056" i="12"/>
  <c r="S1057" i="12"/>
  <c r="S1058" i="12"/>
  <c r="S1059" i="12"/>
  <c r="S1060" i="12"/>
  <c r="S1061" i="12"/>
  <c r="S1062" i="12"/>
  <c r="S1063" i="12"/>
  <c r="S1064" i="12"/>
  <c r="S1065" i="12"/>
  <c r="S1066" i="12"/>
  <c r="S1067" i="12"/>
  <c r="S1068" i="12"/>
  <c r="S1069" i="12"/>
  <c r="S1070" i="12"/>
  <c r="S1071" i="12"/>
  <c r="S1072" i="12"/>
  <c r="S1073" i="12"/>
  <c r="S1074" i="12"/>
  <c r="S1075" i="12"/>
  <c r="S1076" i="12"/>
  <c r="S1077" i="12"/>
  <c r="S1078" i="12"/>
  <c r="S1079" i="12"/>
  <c r="S1080" i="12"/>
  <c r="S1081" i="12"/>
  <c r="S1082" i="12"/>
  <c r="S1083" i="12"/>
  <c r="S1084" i="12"/>
  <c r="S1085" i="12"/>
  <c r="S1086" i="12"/>
  <c r="S1087" i="12"/>
  <c r="S1088" i="12"/>
  <c r="S1089" i="12"/>
  <c r="S1090" i="12"/>
  <c r="S1091" i="12"/>
  <c r="S1092" i="12"/>
  <c r="S1093" i="12"/>
  <c r="S1094" i="12"/>
  <c r="S1095" i="12"/>
  <c r="S1096" i="12"/>
  <c r="S1097" i="12"/>
  <c r="S1098" i="12"/>
  <c r="S1099" i="12"/>
  <c r="S1100" i="12"/>
  <c r="S1101" i="12"/>
  <c r="S1102" i="12"/>
  <c r="S1103" i="12"/>
  <c r="S1104" i="12"/>
  <c r="S1105" i="12"/>
  <c r="S1106" i="12"/>
  <c r="S1107" i="12"/>
  <c r="S1108" i="12"/>
  <c r="S1109" i="12"/>
  <c r="S1110" i="12"/>
  <c r="S1111" i="12"/>
  <c r="S1112" i="12"/>
  <c r="S1113" i="12"/>
  <c r="S1114" i="12"/>
  <c r="S1115" i="12"/>
  <c r="S1116" i="12"/>
  <c r="S1117" i="12"/>
  <c r="S1118" i="12"/>
  <c r="S1119" i="12"/>
  <c r="S1120" i="12"/>
  <c r="S1121" i="12"/>
  <c r="S1122" i="12"/>
  <c r="S1123" i="12"/>
  <c r="S1124" i="12"/>
  <c r="S1125" i="12"/>
  <c r="S1126" i="12"/>
  <c r="S1127" i="12"/>
  <c r="S1128" i="12"/>
  <c r="S1129" i="12"/>
  <c r="S1130" i="12"/>
  <c r="S1131" i="12"/>
  <c r="S1132" i="12"/>
  <c r="S1133" i="12"/>
  <c r="S1134" i="12"/>
  <c r="S1135" i="12"/>
  <c r="S1136" i="12"/>
  <c r="S1137" i="12"/>
  <c r="S1138" i="12"/>
  <c r="S1139" i="12"/>
  <c r="S1140" i="12"/>
  <c r="S1141" i="12"/>
  <c r="S1142" i="12"/>
  <c r="S1143" i="12"/>
  <c r="S1144" i="12"/>
  <c r="S1145" i="12"/>
  <c r="S1146" i="12"/>
  <c r="S1147" i="12"/>
  <c r="S1148" i="12"/>
  <c r="S1149" i="12"/>
  <c r="S1150" i="12"/>
  <c r="S1151" i="12"/>
  <c r="S1152" i="12"/>
  <c r="S1153" i="12"/>
  <c r="S1154" i="12"/>
  <c r="S1155" i="12"/>
  <c r="S1156" i="12"/>
  <c r="S1157" i="12"/>
  <c r="S1158" i="12"/>
  <c r="S1159" i="12"/>
  <c r="S1160" i="12"/>
  <c r="S1161" i="12"/>
  <c r="S1162" i="12"/>
  <c r="S1163" i="12"/>
  <c r="S1164" i="12"/>
  <c r="S1165" i="12"/>
  <c r="S1166" i="12"/>
  <c r="S1167" i="12"/>
  <c r="S1168" i="12"/>
  <c r="S1169" i="12"/>
  <c r="S1170" i="12"/>
  <c r="S1171" i="12"/>
  <c r="S1172" i="12"/>
  <c r="S1173" i="12"/>
  <c r="S1174" i="12"/>
  <c r="S1175" i="12"/>
  <c r="S1176" i="12"/>
  <c r="S1177" i="12"/>
  <c r="S1178" i="12"/>
  <c r="S1179" i="12"/>
  <c r="S1180" i="12"/>
  <c r="S1181" i="12"/>
  <c r="S1182" i="12"/>
  <c r="S1183" i="12"/>
  <c r="S1184" i="12"/>
  <c r="S1185" i="12"/>
  <c r="S1186" i="12"/>
  <c r="S1187" i="12"/>
  <c r="S1188" i="12"/>
  <c r="S1189" i="12"/>
  <c r="S1190" i="12"/>
  <c r="S1191" i="12"/>
  <c r="S1192" i="12"/>
  <c r="S1193" i="12"/>
  <c r="S1194" i="12"/>
  <c r="S1195" i="12"/>
  <c r="S1196" i="12"/>
  <c r="S1197" i="12"/>
  <c r="S1198" i="12"/>
  <c r="S1199" i="12"/>
  <c r="S1200" i="12"/>
  <c r="S1201" i="12"/>
  <c r="S1202" i="12"/>
  <c r="S1203" i="12"/>
  <c r="S1204" i="12"/>
  <c r="S1205" i="12"/>
  <c r="S1206" i="12"/>
  <c r="S1207" i="12"/>
  <c r="S1208" i="12"/>
  <c r="S1209" i="12"/>
  <c r="S1210" i="12"/>
  <c r="S1211" i="12"/>
  <c r="S1212" i="12"/>
  <c r="S1213" i="12"/>
  <c r="S1214" i="12"/>
  <c r="S1215" i="12"/>
  <c r="S1216" i="12"/>
  <c r="S1217" i="12"/>
  <c r="S1218" i="12"/>
  <c r="S1219" i="12"/>
  <c r="S1220" i="12"/>
  <c r="S1221" i="12"/>
  <c r="S1222" i="12"/>
  <c r="S1223" i="12"/>
  <c r="S1224" i="12"/>
  <c r="S1225" i="12"/>
  <c r="S1226" i="12"/>
  <c r="S1227" i="12"/>
  <c r="S1228" i="12"/>
  <c r="S1229" i="12"/>
  <c r="S1230" i="12"/>
  <c r="S1231" i="12"/>
  <c r="S1232" i="12"/>
  <c r="S1233" i="12"/>
  <c r="S1234" i="12"/>
  <c r="S1235" i="12"/>
  <c r="S1236" i="12"/>
  <c r="S1237" i="12"/>
  <c r="S1238" i="12"/>
  <c r="S1239" i="12"/>
  <c r="S1240" i="12"/>
  <c r="S1241" i="12"/>
  <c r="S1242" i="12"/>
  <c r="S1243" i="12"/>
  <c r="S1244" i="12"/>
  <c r="S1245" i="12"/>
  <c r="S1246" i="12"/>
  <c r="S1247" i="12"/>
  <c r="S1248" i="12"/>
  <c r="S1249" i="12"/>
  <c r="S1250" i="12"/>
  <c r="S1251" i="12"/>
  <c r="S1252" i="12"/>
  <c r="S1253" i="12"/>
  <c r="S1254" i="12"/>
  <c r="S1255" i="12"/>
  <c r="S1256" i="12"/>
  <c r="S1257" i="12"/>
  <c r="S1258" i="12"/>
  <c r="S1259" i="12"/>
  <c r="S1260" i="12"/>
  <c r="S1261" i="12"/>
  <c r="S1262" i="12"/>
  <c r="S1263" i="12"/>
  <c r="S1264" i="12"/>
  <c r="S1265" i="12"/>
  <c r="S1266" i="12"/>
  <c r="S1267" i="12"/>
  <c r="S1268" i="12"/>
  <c r="S1269" i="12"/>
  <c r="S1270" i="12"/>
  <c r="S1271" i="12"/>
  <c r="S1272" i="12"/>
  <c r="S1273" i="12"/>
  <c r="S1274" i="12"/>
  <c r="S1275" i="12"/>
  <c r="S1276" i="12"/>
  <c r="S1277" i="12"/>
  <c r="S1278" i="12"/>
  <c r="S1279" i="12"/>
  <c r="S1280" i="12"/>
  <c r="S1281" i="12"/>
  <c r="S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19" i="12"/>
  <c r="R520" i="12"/>
  <c r="R521" i="12"/>
  <c r="R522" i="12"/>
  <c r="R523" i="12"/>
  <c r="R524" i="12"/>
  <c r="R525" i="12"/>
  <c r="R526" i="12"/>
  <c r="R527" i="12"/>
  <c r="R528" i="12"/>
  <c r="R529" i="12"/>
  <c r="R530" i="12"/>
  <c r="R531" i="12"/>
  <c r="R532"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R701" i="12"/>
  <c r="R702" i="12"/>
  <c r="R703" i="12"/>
  <c r="R704" i="12"/>
  <c r="R705" i="12"/>
  <c r="R706" i="12"/>
  <c r="R707" i="12"/>
  <c r="R708" i="12"/>
  <c r="R709" i="12"/>
  <c r="R710" i="12"/>
  <c r="R711" i="12"/>
  <c r="R712" i="12"/>
  <c r="R713" i="12"/>
  <c r="R714" i="12"/>
  <c r="R715" i="12"/>
  <c r="R716" i="12"/>
  <c r="R717" i="12"/>
  <c r="R718" i="12"/>
  <c r="R719" i="12"/>
  <c r="R720" i="12"/>
  <c r="R721" i="12"/>
  <c r="R722" i="12"/>
  <c r="R723" i="12"/>
  <c r="R724" i="12"/>
  <c r="R725" i="12"/>
  <c r="R726" i="12"/>
  <c r="R727" i="12"/>
  <c r="R728" i="12"/>
  <c r="R729" i="12"/>
  <c r="R730" i="12"/>
  <c r="R731" i="12"/>
  <c r="R732" i="12"/>
  <c r="R733" i="12"/>
  <c r="R734" i="12"/>
  <c r="R735" i="12"/>
  <c r="R736" i="12"/>
  <c r="R737" i="12"/>
  <c r="R738" i="12"/>
  <c r="R739" i="12"/>
  <c r="R740" i="12"/>
  <c r="R741" i="12"/>
  <c r="R742" i="12"/>
  <c r="R743" i="12"/>
  <c r="R744" i="12"/>
  <c r="R745" i="12"/>
  <c r="R746" i="12"/>
  <c r="R747" i="12"/>
  <c r="R748" i="12"/>
  <c r="R749" i="12"/>
  <c r="R750" i="12"/>
  <c r="R751" i="12"/>
  <c r="R752" i="12"/>
  <c r="R753" i="12"/>
  <c r="R754" i="12"/>
  <c r="R755" i="12"/>
  <c r="R756" i="12"/>
  <c r="R757" i="12"/>
  <c r="R758" i="12"/>
  <c r="R759" i="12"/>
  <c r="R760" i="12"/>
  <c r="R761" i="12"/>
  <c r="R762" i="12"/>
  <c r="R763" i="12"/>
  <c r="R764" i="12"/>
  <c r="R765" i="12"/>
  <c r="R766" i="12"/>
  <c r="R767" i="12"/>
  <c r="R768" i="12"/>
  <c r="R769" i="12"/>
  <c r="R770" i="12"/>
  <c r="R771" i="12"/>
  <c r="R772" i="12"/>
  <c r="R773" i="12"/>
  <c r="R774" i="12"/>
  <c r="R775" i="12"/>
  <c r="R776" i="12"/>
  <c r="R777" i="12"/>
  <c r="R778" i="12"/>
  <c r="R779" i="12"/>
  <c r="R780" i="12"/>
  <c r="R781" i="12"/>
  <c r="R782" i="12"/>
  <c r="R783" i="12"/>
  <c r="R784" i="12"/>
  <c r="R785" i="12"/>
  <c r="R786"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0" i="12"/>
  <c r="R811" i="12"/>
  <c r="R812" i="12"/>
  <c r="R813" i="12"/>
  <c r="R814" i="12"/>
  <c r="R815" i="12"/>
  <c r="R816" i="12"/>
  <c r="R817" i="12"/>
  <c r="R818" i="12"/>
  <c r="R819" i="12"/>
  <c r="R820" i="12"/>
  <c r="R821" i="12"/>
  <c r="R822" i="12"/>
  <c r="R823" i="12"/>
  <c r="R824" i="12"/>
  <c r="R825" i="12"/>
  <c r="R826" i="12"/>
  <c r="R827" i="12"/>
  <c r="R828" i="12"/>
  <c r="R829" i="12"/>
  <c r="R830" i="12"/>
  <c r="R831" i="12"/>
  <c r="R832" i="12"/>
  <c r="R833" i="12"/>
  <c r="R834" i="12"/>
  <c r="R835" i="12"/>
  <c r="R836" i="12"/>
  <c r="R837" i="12"/>
  <c r="R838" i="12"/>
  <c r="R839" i="12"/>
  <c r="R840" i="12"/>
  <c r="R841" i="12"/>
  <c r="R842" i="12"/>
  <c r="R843" i="12"/>
  <c r="R844" i="12"/>
  <c r="R845" i="12"/>
  <c r="R846" i="12"/>
  <c r="R847" i="12"/>
  <c r="R848" i="12"/>
  <c r="R849" i="12"/>
  <c r="R850" i="12"/>
  <c r="R851" i="12"/>
  <c r="R852" i="12"/>
  <c r="R853" i="12"/>
  <c r="R854" i="12"/>
  <c r="R855" i="12"/>
  <c r="R856" i="12"/>
  <c r="R857" i="12"/>
  <c r="R858" i="12"/>
  <c r="R859" i="12"/>
  <c r="R860" i="12"/>
  <c r="R861" i="12"/>
  <c r="R862" i="12"/>
  <c r="R863" i="12"/>
  <c r="R864" i="12"/>
  <c r="R865" i="12"/>
  <c r="R866" i="12"/>
  <c r="R867" i="12"/>
  <c r="R868" i="12"/>
  <c r="R869" i="12"/>
  <c r="R870" i="12"/>
  <c r="R871" i="12"/>
  <c r="R872" i="12"/>
  <c r="R873" i="12"/>
  <c r="R874" i="12"/>
  <c r="R875" i="12"/>
  <c r="R876" i="12"/>
  <c r="R877" i="12"/>
  <c r="R878" i="12"/>
  <c r="R879" i="12"/>
  <c r="R880" i="12"/>
  <c r="R881" i="12"/>
  <c r="R882" i="12"/>
  <c r="R883" i="12"/>
  <c r="R884" i="12"/>
  <c r="R885" i="12"/>
  <c r="R886" i="12"/>
  <c r="R887" i="12"/>
  <c r="R888" i="12"/>
  <c r="R889" i="12"/>
  <c r="R890" i="12"/>
  <c r="R891" i="12"/>
  <c r="R892" i="12"/>
  <c r="R893" i="12"/>
  <c r="R894" i="12"/>
  <c r="R895" i="12"/>
  <c r="R896" i="12"/>
  <c r="R897" i="12"/>
  <c r="R898" i="12"/>
  <c r="R899" i="12"/>
  <c r="R900" i="12"/>
  <c r="R901" i="12"/>
  <c r="R902" i="12"/>
  <c r="R903" i="12"/>
  <c r="R904" i="12"/>
  <c r="R905" i="12"/>
  <c r="R906" i="12"/>
  <c r="R907" i="12"/>
  <c r="R908" i="12"/>
  <c r="R909" i="12"/>
  <c r="R910" i="12"/>
  <c r="R911" i="12"/>
  <c r="R912" i="12"/>
  <c r="R913" i="12"/>
  <c r="R914" i="12"/>
  <c r="R915" i="12"/>
  <c r="R916" i="12"/>
  <c r="R917" i="12"/>
  <c r="R918" i="12"/>
  <c r="R919" i="12"/>
  <c r="R920" i="12"/>
  <c r="R921" i="12"/>
  <c r="R922" i="12"/>
  <c r="R923" i="12"/>
  <c r="R924" i="12"/>
  <c r="R925" i="12"/>
  <c r="R926" i="12"/>
  <c r="R927" i="12"/>
  <c r="R928" i="12"/>
  <c r="R929" i="12"/>
  <c r="R930" i="12"/>
  <c r="R931" i="12"/>
  <c r="R932" i="12"/>
  <c r="R933" i="12"/>
  <c r="R934" i="12"/>
  <c r="R935" i="12"/>
  <c r="R936" i="12"/>
  <c r="R937" i="12"/>
  <c r="R938" i="12"/>
  <c r="R939" i="12"/>
  <c r="R940" i="12"/>
  <c r="R941" i="12"/>
  <c r="R942" i="12"/>
  <c r="R943" i="12"/>
  <c r="R944" i="12"/>
  <c r="R945" i="12"/>
  <c r="R946" i="12"/>
  <c r="R947" i="12"/>
  <c r="R948" i="12"/>
  <c r="R949" i="12"/>
  <c r="R950" i="12"/>
  <c r="R951" i="12"/>
  <c r="R952" i="12"/>
  <c r="R953" i="12"/>
  <c r="R954" i="12"/>
  <c r="R955" i="12"/>
  <c r="R956" i="12"/>
  <c r="R957" i="12"/>
  <c r="R958" i="12"/>
  <c r="R959" i="12"/>
  <c r="R960" i="12"/>
  <c r="R961" i="12"/>
  <c r="R962" i="12"/>
  <c r="R963" i="12"/>
  <c r="R964" i="12"/>
  <c r="R965" i="12"/>
  <c r="R966" i="12"/>
  <c r="R967" i="12"/>
  <c r="R968" i="12"/>
  <c r="R969" i="12"/>
  <c r="R970" i="12"/>
  <c r="R971" i="12"/>
  <c r="R972" i="12"/>
  <c r="R973" i="12"/>
  <c r="R974" i="12"/>
  <c r="R975" i="12"/>
  <c r="R976" i="12"/>
  <c r="R977" i="12"/>
  <c r="R978" i="12"/>
  <c r="R979" i="12"/>
  <c r="R980" i="12"/>
  <c r="R981" i="12"/>
  <c r="R982" i="12"/>
  <c r="R983" i="12"/>
  <c r="R984" i="12"/>
  <c r="R985" i="12"/>
  <c r="R986" i="12"/>
  <c r="R987" i="12"/>
  <c r="R988" i="12"/>
  <c r="R989" i="12"/>
  <c r="R990" i="12"/>
  <c r="R991" i="12"/>
  <c r="R992" i="12"/>
  <c r="R993" i="12"/>
  <c r="R994" i="12"/>
  <c r="R995" i="12"/>
  <c r="R996" i="12"/>
  <c r="R997" i="12"/>
  <c r="R998" i="12"/>
  <c r="R999" i="12"/>
  <c r="R1000" i="12"/>
  <c r="R1001" i="12"/>
  <c r="R1002" i="12"/>
  <c r="R1003" i="12"/>
  <c r="R1004" i="12"/>
  <c r="R1005" i="12"/>
  <c r="R1006" i="12"/>
  <c r="R1007" i="12"/>
  <c r="R1008" i="12"/>
  <c r="R1009" i="12"/>
  <c r="R1010" i="12"/>
  <c r="R1011" i="12"/>
  <c r="R1012" i="12"/>
  <c r="R1013" i="12"/>
  <c r="R1014" i="12"/>
  <c r="R1015" i="12"/>
  <c r="R1016" i="12"/>
  <c r="R1017" i="12"/>
  <c r="R1018" i="12"/>
  <c r="R1019" i="12"/>
  <c r="R1020" i="12"/>
  <c r="R1021" i="12"/>
  <c r="R1022" i="12"/>
  <c r="R1023" i="12"/>
  <c r="R1024" i="12"/>
  <c r="R1025" i="12"/>
  <c r="R1026" i="12"/>
  <c r="R1027" i="12"/>
  <c r="R1028" i="12"/>
  <c r="R1029" i="12"/>
  <c r="R1030" i="12"/>
  <c r="R1031" i="12"/>
  <c r="R1032" i="12"/>
  <c r="R1033" i="12"/>
  <c r="R1034" i="12"/>
  <c r="R1035" i="12"/>
  <c r="R1036" i="12"/>
  <c r="R1037" i="12"/>
  <c r="R1038" i="12"/>
  <c r="R1039" i="12"/>
  <c r="R1040" i="12"/>
  <c r="R1041" i="12"/>
  <c r="R1042" i="12"/>
  <c r="R1043" i="12"/>
  <c r="R1044" i="12"/>
  <c r="R1045" i="12"/>
  <c r="R1046" i="12"/>
  <c r="R1047" i="12"/>
  <c r="R1048" i="12"/>
  <c r="R1049" i="12"/>
  <c r="R1050" i="12"/>
  <c r="R1051"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73" i="12"/>
  <c r="R1074" i="12"/>
  <c r="R1075" i="12"/>
  <c r="R1076" i="12"/>
  <c r="R1077" i="12"/>
  <c r="R1078" i="12"/>
  <c r="R1079" i="12"/>
  <c r="R1080" i="12"/>
  <c r="R1081" i="12"/>
  <c r="R1082" i="12"/>
  <c r="R1083" i="12"/>
  <c r="R1084" i="12"/>
  <c r="R1085" i="12"/>
  <c r="R1086" i="12"/>
  <c r="R1087" i="12"/>
  <c r="R1088" i="12"/>
  <c r="R1089" i="12"/>
  <c r="R1090" i="12"/>
  <c r="R1091" i="12"/>
  <c r="R1092" i="12"/>
  <c r="R1093" i="12"/>
  <c r="R1094" i="12"/>
  <c r="R1095" i="12"/>
  <c r="R1096" i="12"/>
  <c r="R1097" i="12"/>
  <c r="R1098" i="12"/>
  <c r="R1099" i="12"/>
  <c r="R1100" i="12"/>
  <c r="R1101" i="12"/>
  <c r="R1102" i="12"/>
  <c r="R1103" i="12"/>
  <c r="R1104" i="12"/>
  <c r="R1105" i="12"/>
  <c r="R1106" i="12"/>
  <c r="R1107" i="12"/>
  <c r="R1108" i="12"/>
  <c r="R1109" i="12"/>
  <c r="R1110" i="12"/>
  <c r="R1111" i="12"/>
  <c r="R1112" i="12"/>
  <c r="R1113" i="12"/>
  <c r="R1114" i="12"/>
  <c r="R1115" i="12"/>
  <c r="R1116" i="12"/>
  <c r="R1117" i="12"/>
  <c r="R1118" i="12"/>
  <c r="R1119" i="12"/>
  <c r="R1120" i="12"/>
  <c r="R1121" i="12"/>
  <c r="R1122" i="12"/>
  <c r="R1123" i="12"/>
  <c r="R1124" i="12"/>
  <c r="R1125" i="12"/>
  <c r="R1126" i="12"/>
  <c r="R1127" i="12"/>
  <c r="R1128" i="12"/>
  <c r="R1129" i="12"/>
  <c r="R1130" i="12"/>
  <c r="R1131" i="12"/>
  <c r="R1132" i="12"/>
  <c r="R1133" i="12"/>
  <c r="R1134" i="12"/>
  <c r="R1135" i="12"/>
  <c r="R1136" i="12"/>
  <c r="R1137" i="12"/>
  <c r="R1138" i="12"/>
  <c r="R1139" i="12"/>
  <c r="R1140" i="12"/>
  <c r="R1141" i="12"/>
  <c r="R1142" i="12"/>
  <c r="R1143" i="12"/>
  <c r="R1144" i="12"/>
  <c r="R1145" i="12"/>
  <c r="R1146" i="12"/>
  <c r="R1147" i="12"/>
  <c r="R1148" i="12"/>
  <c r="R1149" i="12"/>
  <c r="R1150" i="12"/>
  <c r="R1151" i="12"/>
  <c r="R1152" i="12"/>
  <c r="R1153" i="12"/>
  <c r="R1154" i="12"/>
  <c r="R1155" i="12"/>
  <c r="R1156" i="12"/>
  <c r="R1157" i="12"/>
  <c r="R1158" i="12"/>
  <c r="R1159" i="12"/>
  <c r="R1160" i="12"/>
  <c r="R1161" i="12"/>
  <c r="R1162" i="12"/>
  <c r="R1163" i="12"/>
  <c r="R1164" i="12"/>
  <c r="R1165" i="12"/>
  <c r="R1166" i="12"/>
  <c r="R1167" i="12"/>
  <c r="R1168" i="12"/>
  <c r="R1169" i="12"/>
  <c r="R1170" i="12"/>
  <c r="R1171" i="12"/>
  <c r="R1172" i="12"/>
  <c r="R1173" i="12"/>
  <c r="R1174" i="12"/>
  <c r="R1175" i="12"/>
  <c r="R1176" i="12"/>
  <c r="R1177" i="12"/>
  <c r="R1178" i="12"/>
  <c r="R1179" i="12"/>
  <c r="R1180" i="12"/>
  <c r="R1181" i="12"/>
  <c r="R1182" i="12"/>
  <c r="R1183" i="12"/>
  <c r="R1184" i="12"/>
  <c r="R1185" i="12"/>
  <c r="R1186" i="12"/>
  <c r="R1187" i="12"/>
  <c r="R1188" i="12"/>
  <c r="R1189" i="12"/>
  <c r="R1190" i="12"/>
  <c r="R1191" i="12"/>
  <c r="R1192" i="12"/>
  <c r="R1193" i="12"/>
  <c r="R1194" i="12"/>
  <c r="R1195" i="12"/>
  <c r="R1196" i="12"/>
  <c r="R1197" i="12"/>
  <c r="R1198" i="12"/>
  <c r="R1199" i="12"/>
  <c r="R1200" i="12"/>
  <c r="R1201" i="12"/>
  <c r="R1202" i="12"/>
  <c r="R1203" i="12"/>
  <c r="R1204" i="12"/>
  <c r="R1205" i="12"/>
  <c r="R1206" i="12"/>
  <c r="R1207" i="12"/>
  <c r="R1208" i="12"/>
  <c r="R1209" i="12"/>
  <c r="R1210" i="12"/>
  <c r="R1211" i="12"/>
  <c r="R1212" i="12"/>
  <c r="R1213" i="12"/>
  <c r="R1214" i="12"/>
  <c r="R1215" i="12"/>
  <c r="R1216" i="12"/>
  <c r="R1217" i="12"/>
  <c r="R1218" i="12"/>
  <c r="R1219" i="12"/>
  <c r="R1220" i="12"/>
  <c r="R1221" i="12"/>
  <c r="R1222" i="12"/>
  <c r="R1223" i="12"/>
  <c r="R1224" i="12"/>
  <c r="R1225" i="12"/>
  <c r="R1226" i="12"/>
  <c r="R1227" i="12"/>
  <c r="R1228" i="12"/>
  <c r="R1229" i="12"/>
  <c r="R1230" i="12"/>
  <c r="R1231" i="12"/>
  <c r="R1232" i="12"/>
  <c r="R1233" i="12"/>
  <c r="R1234" i="12"/>
  <c r="R1235" i="12"/>
  <c r="R1236" i="12"/>
  <c r="R1237" i="12"/>
  <c r="R1238" i="12"/>
  <c r="R1239" i="12"/>
  <c r="R1240" i="12"/>
  <c r="R1241" i="12"/>
  <c r="R1242" i="12"/>
  <c r="R1243" i="12"/>
  <c r="R1244" i="12"/>
  <c r="R1245" i="12"/>
  <c r="R1246" i="12"/>
  <c r="R1247" i="12"/>
  <c r="R1248" i="12"/>
  <c r="R1249" i="12"/>
  <c r="R1250" i="12"/>
  <c r="R1251" i="12"/>
  <c r="R1252" i="12"/>
  <c r="R1253" i="12"/>
  <c r="R1254" i="12"/>
  <c r="R1255" i="12"/>
  <c r="R1256" i="12"/>
  <c r="R1257" i="12"/>
  <c r="R1258" i="12"/>
  <c r="R1259" i="12"/>
  <c r="R1260" i="12"/>
  <c r="R1261" i="12"/>
  <c r="R1262" i="12"/>
  <c r="R1263" i="12"/>
  <c r="R1264" i="12"/>
  <c r="R1265" i="12"/>
  <c r="R1266" i="12"/>
  <c r="R1267" i="12"/>
  <c r="R1268" i="12"/>
  <c r="R1269" i="12"/>
  <c r="R1270" i="12"/>
  <c r="R1271" i="12"/>
  <c r="R1272" i="12"/>
  <c r="R1273" i="12"/>
  <c r="R1274" i="12"/>
  <c r="R1275" i="12"/>
  <c r="R1276" i="12"/>
  <c r="R1277" i="12"/>
  <c r="R1278" i="12"/>
  <c r="R1279" i="12"/>
  <c r="R1280" i="12"/>
  <c r="R1281" i="12"/>
  <c r="R3" i="12"/>
  <c r="U6" i="12"/>
  <c r="U7" i="12"/>
  <c r="U8" i="12"/>
  <c r="U9" i="12"/>
  <c r="U5" i="1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2" i="2"/>
  <c r="M3" i="2"/>
  <c r="M4" i="2"/>
  <c r="M5" i="2"/>
  <c r="M6" i="2"/>
  <c r="M7" i="2"/>
  <c r="M8" i="2"/>
  <c r="M9" i="2"/>
  <c r="M10" i="2"/>
  <c r="M11" i="2"/>
  <c r="M12" i="2"/>
  <c r="M14" i="2"/>
  <c r="M15" i="2"/>
  <c r="M16" i="2"/>
  <c r="M17" i="2"/>
  <c r="M18" i="2"/>
  <c r="M19"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2" i="2"/>
  <c r="H2"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6CFCB1-001E-4660-96A9-4686B1037734}" keepAlive="1" name="Query - amazon" description="Connection to the 'amazon' query in the workbook." type="5" refreshedVersion="7" background="1" saveData="1">
    <dbPr connection="Provider=Microsoft.Mashup.OleDb.1;Data Source=$Workbook$;Location=amazon;Extended Properties=&quot;&quot;" command="SELECT * FROM [amazon]"/>
  </connection>
  <connection id="2" xr16:uid="{C0DF11D5-D695-48E4-8F23-61258831BDD9}" keepAlive="1" name="Query - amazon (2)" description="Connection to the 'amazon (2)' query in the workbook." type="5" refreshedVersion="7" background="1" saveData="1">
    <dbPr connection="Provider=Microsoft.Mashup.OleDb.1;Data Source=$Workbook$;Location=&quot;amazon (2)&quot;;Extended Properties=&quot;&quot;" command="SELECT * FROM [amazon (2)]"/>
  </connection>
  <connection id="3" xr16:uid="{291E2002-CE92-4827-86CE-059EDE755929}" keepAlive="1" name="Query - amazon (3)" description="Connection to the 'amazon (3)' query in the workbook." type="5" refreshedVersion="7" background="1" saveData="1">
    <dbPr connection="Provider=Microsoft.Mashup.OleDb.1;Data Source=$Workbook$;Location=&quot;amazon (3)&quot;;Extended Properties=&quot;&quot;" command="SELECT * FROM [amazon (3)]"/>
  </connection>
</connections>
</file>

<file path=xl/sharedStrings.xml><?xml version="1.0" encoding="utf-8"?>
<sst xmlns="http://schemas.openxmlformats.org/spreadsheetml/2006/main" count="19265" uniqueCount="3940">
  <si>
    <t>B07JW9H4J1</t>
  </si>
  <si>
    <t>B098NS6PVG</t>
  </si>
  <si>
    <t>B096MSW6CT</t>
  </si>
  <si>
    <t>B08HDJ86NZ</t>
  </si>
  <si>
    <t>boAt Deuce USB 300 2 in 1 Type-C &amp; Micro USB Stress Resistant, Tangle-Free, Sturdy Cable with 3A Fast Charging &amp; 480mbps Data Transmission, 10000+ Bends Lifespan and Extended 1.5m Length(Martian Red)</t>
  </si>
  <si>
    <t>B08CF3B7N1</t>
  </si>
  <si>
    <t>B08Y1TFSP6</t>
  </si>
  <si>
    <t>B08WRWPM22</t>
  </si>
  <si>
    <t>boAt Micro USB 55 Tangle-free, Sturdy Micro USB Cable with 3A Fast Charging &amp; 480mbps Data Transmission (Black)</t>
  </si>
  <si>
    <t>B08DDRGWTJ</t>
  </si>
  <si>
    <t>MI Usb Type-C Cable Smartphone (Black)</t>
  </si>
  <si>
    <t>B008IFXQFU</t>
  </si>
  <si>
    <t>B082LZGK39</t>
  </si>
  <si>
    <t>B08CF3D7QR</t>
  </si>
  <si>
    <t>B0789LZTCJ</t>
  </si>
  <si>
    <t>boAt Rugged v3 Extra Tough Unbreakable Braided Micro USB Cable 1.5 Meter (Black)</t>
  </si>
  <si>
    <t>B07KSMBL2H</t>
  </si>
  <si>
    <t>AmazonBasics Flexible Premium HDMI Cable (Black, 4K@60Hz, 18Gbps), 3-Foot</t>
  </si>
  <si>
    <t>B085DTN6R2</t>
  </si>
  <si>
    <t>B09KLVMZ3B</t>
  </si>
  <si>
    <t>Portronics Konnect L 1.2M POR-1401 Fast Charging 3A 8 Pin USB Cable with Charge &amp; Sync Function (White)</t>
  </si>
  <si>
    <t>B083342NKJ</t>
  </si>
  <si>
    <t>B0B6F7LX4C</t>
  </si>
  <si>
    <t>MI 80 cm (32 inches) 5A Series HD Ready Smart Android LED TV L32M7-5AIN (Black)</t>
  </si>
  <si>
    <t>B082LSVT4B</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</si>
  <si>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</si>
  <si>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</si>
  <si>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</si>
  <si>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</si>
  <si>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</si>
  <si>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</si>
  <si>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</si>
  <si>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</si>
  <si>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</si>
  <si>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</si>
  <si>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</si>
  <si>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</si>
  <si>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</si>
  <si>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</si>
  <si>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B08B42LWKN</t>
  </si>
  <si>
    <t>OnePlus 80 cm (32 inches) Y Series HD Ready LED Smart Android TV 32Y1 (Black)</t>
  </si>
  <si>
    <t>B094JNXNPV</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</si>
  <si>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</si>
  <si>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</si>
  <si>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</si>
  <si>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</si>
  <si>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</si>
  <si>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B09CMM3VGK</t>
  </si>
  <si>
    <t>B08QSC1XY8</t>
  </si>
  <si>
    <t>B008FWZGSG</t>
  </si>
  <si>
    <t>Samsung Original Type C to C Cable - 3.28 Feet (1 Meter), White</t>
  </si>
  <si>
    <t>B0B4HJNPV4</t>
  </si>
  <si>
    <t>B08Y1SJVV5</t>
  </si>
  <si>
    <t>B07XLCFSSN</t>
  </si>
  <si>
    <t>Amazonbasics Nylon Braided Usb-C To Lightning Cable, Fast Charging Mfi Certified Smartphone, Iphone Charger (6-Foot, Dark Grey)</t>
  </si>
  <si>
    <t>B09RZS1NQT</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</si>
  <si>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</si>
  <si>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</si>
  <si>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</si>
  <si>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</si>
  <si>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</si>
  <si>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B09JPC82QC</t>
  </si>
  <si>
    <t>Mi 108 cm (43 inches) Full HD Android LED TV 4C | L43M6-INC (Black)</t>
  </si>
  <si>
    <t>B07JW1Y6XV</t>
  </si>
  <si>
    <t>B07KRCW6LZ</t>
  </si>
  <si>
    <t>B09NJN8L25</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</si>
  <si>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</si>
  <si>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</si>
  <si>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</si>
  <si>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</si>
  <si>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</si>
  <si>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</si>
  <si>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</si>
  <si>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B07232M876</t>
  </si>
  <si>
    <t>Amazonbasics Micro Usb Fast Charging Cable For Android Smartphone,Personal Computer,Printer With Gold Plated Connectors (6 Feet, Black)</t>
  </si>
  <si>
    <t>B07P681N66</t>
  </si>
  <si>
    <t>B0711PVX6Z</t>
  </si>
  <si>
    <t>B082T6V3DT</t>
  </si>
  <si>
    <t>B07MKFNHKG</t>
  </si>
  <si>
    <t>VW 80 cm (32 inches) Frameless Series HD Ready LED TV VW32A (Black)</t>
  </si>
  <si>
    <t>B0BFWGBX61</t>
  </si>
  <si>
    <t>Ambrane Unbreakable 3A Fast Charging Braided Type C Cable    1.5 Meter (RCT15, Blue) Supports QC 2.0/3.0 Charging</t>
  </si>
  <si>
    <t>B01N90RZ4M</t>
  </si>
  <si>
    <t>Tata Sky Universal Remote</t>
  </si>
  <si>
    <t>B0088TKTY2</t>
  </si>
  <si>
    <t>B09Q5SWVBJ</t>
  </si>
  <si>
    <t>OnePlus 80 cm (32 inches) Y Series HD Ready Smart Android LED TV 32 Y1S (Black)</t>
  </si>
  <si>
    <t>B0B4DT8MKT</t>
  </si>
  <si>
    <t>B08CDKQ8T6</t>
  </si>
  <si>
    <t>Portronics Konnect L 1.2Mtr, Fast Charging 3A Micro USB Cable with Charge &amp; Sync Function (Grey)</t>
  </si>
  <si>
    <t>B07B275VN9</t>
  </si>
  <si>
    <t>B0B15CPR37</t>
  </si>
  <si>
    <t>Samsung 108 cm (43 inches) Crystal 4K Neo Series Ultra HD Smart LED TV UA43AUE65AKXXL (Black)</t>
  </si>
  <si>
    <t>B0994GFWBH</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</si>
  <si>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</si>
  <si>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</si>
  <si>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</si>
  <si>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</si>
  <si>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</si>
  <si>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</si>
  <si>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</si>
  <si>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</si>
  <si>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</si>
  <si>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</si>
  <si>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</si>
  <si>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B01GGKYKQM</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</si>
  <si>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</si>
  <si>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</si>
  <si>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</si>
  <si>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B09RFC46VP</t>
  </si>
  <si>
    <t>Redmi 108 cm (43 inches) 4K Ultra HD Android Smart LED TV X43 | L43R7-7AIN (Black)</t>
  </si>
  <si>
    <t>B08R69VDHT</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</si>
  <si>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</si>
  <si>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</si>
  <si>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</si>
  <si>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</si>
  <si>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</si>
  <si>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B09ZPM4C2C</t>
  </si>
  <si>
    <t>TCL 80 cm (32 inches) HD Ready Certified Android Smart LED TV 32S5205 (Black)</t>
  </si>
  <si>
    <t>B0B2DJDCPX</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</si>
  <si>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</si>
  <si>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</si>
  <si>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</si>
  <si>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</si>
  <si>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</si>
  <si>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</si>
  <si>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</si>
  <si>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</si>
  <si>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</si>
  <si>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</si>
  <si>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</si>
  <si>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</si>
  <si>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</si>
  <si>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</si>
  <si>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</si>
  <si>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</si>
  <si>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</si>
  <si>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</si>
  <si>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B07JH1C41D</t>
  </si>
  <si>
    <t>Wayona Nylon Braided (2 Pack) Lightning Fast Usb Data Cable Fast Charger Cord For Iphone, Ipad Tablet (3 Ft Pack Of 2, Grey)</t>
  </si>
  <si>
    <t>B0141EZMAI</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</si>
  <si>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</si>
  <si>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</si>
  <si>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</si>
  <si>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</si>
  <si>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</si>
  <si>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</si>
  <si>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</si>
  <si>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</si>
  <si>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</si>
  <si>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</si>
  <si>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B08LKS3LSP</t>
  </si>
  <si>
    <t>B00V4BGDKU</t>
  </si>
  <si>
    <t>TP-Link UE300 USB 3.0 to RJ45 Gigabit Ethernet Network Adapter - Plug and Play</t>
  </si>
  <si>
    <t>B08CHKQ8D4</t>
  </si>
  <si>
    <t>B09BW334ML</t>
  </si>
  <si>
    <t>Dealfreez Case Compatible with Fire TV Stick 3rd Gen 2021 Full Wrap Silicone Remote Cover Anti-Lost with Loop (D-Black)</t>
  </si>
  <si>
    <t>B082T6GVLJ</t>
  </si>
  <si>
    <t>B07DL1KC3H</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</si>
  <si>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</si>
  <si>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</si>
  <si>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</si>
  <si>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</si>
  <si>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</si>
  <si>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</si>
  <si>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</si>
  <si>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</si>
  <si>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</si>
  <si>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B0B9XLX8VR</t>
  </si>
  <si>
    <t>VU 139 cm (55 inches) The GloLED Series 4K Smart LED Google TV 55GloLED (Grey)</t>
  </si>
  <si>
    <t>B08Y5KXR6Z</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</si>
  <si>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</si>
  <si>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</si>
  <si>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</si>
  <si>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</si>
  <si>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</si>
  <si>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</si>
  <si>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</si>
  <si>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</si>
  <si>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</si>
  <si>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B09KH58JZR</t>
  </si>
  <si>
    <t>B09DDCQFMT</t>
  </si>
  <si>
    <t>Electvision Remote Control Compatible with Amazon Fire tv Stick (Pairing Manual Will be Back Side Remote Control)(P)</t>
  </si>
  <si>
    <t>B08RP2L2NL</t>
  </si>
  <si>
    <t>B0B4G2MWSB</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</si>
  <si>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</si>
  <si>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</si>
  <si>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</si>
  <si>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</si>
  <si>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</si>
  <si>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</si>
  <si>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</si>
  <si>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</si>
  <si>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</si>
  <si>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</si>
  <si>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</si>
  <si>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</si>
  <si>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</si>
  <si>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</si>
  <si>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</si>
  <si>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</si>
  <si>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</si>
  <si>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</si>
  <si>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B01D5H8LDM</t>
  </si>
  <si>
    <t>AmazonBasics 3.5mm to 2-Male RCA Adapter Cable For Tablet, Smartphone (Black, 15 feet)</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</si>
  <si>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</si>
  <si>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</si>
  <si>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</si>
  <si>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</si>
  <si>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</si>
  <si>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B09X79PP8F</t>
  </si>
  <si>
    <t>B082T6GVG9</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</si>
  <si>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</si>
  <si>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</si>
  <si>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</si>
  <si>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</si>
  <si>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</si>
  <si>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B071VMP1Z4</t>
  </si>
  <si>
    <t>LRIPL Compatible Sony Bravia LCD/led Remote Works with Almost All Sony led/LCD tv's</t>
  </si>
  <si>
    <t>B071SDRGWL</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</si>
  <si>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</si>
  <si>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</si>
  <si>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</si>
  <si>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</si>
  <si>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</si>
  <si>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B002SZEOLG</t>
  </si>
  <si>
    <t>B08CS3BT4L</t>
  </si>
  <si>
    <t>Kodak 80 cm (32 inches) HD Ready Certified Android LED TV 32HDX7XPRO (Black)</t>
  </si>
  <si>
    <t>B00RFWNJMC</t>
  </si>
  <si>
    <t>B082T6GXS5</t>
  </si>
  <si>
    <t>B09CMQRQM6</t>
  </si>
  <si>
    <t>B005LJQMCK</t>
  </si>
  <si>
    <t>B09C6H53KH</t>
  </si>
  <si>
    <t>B0BB3CBFBM</t>
  </si>
  <si>
    <t>VU 138 cm (55 inches) Premium Series 4K Ultra HD Smart IPS LED TV 55UT (Black)</t>
  </si>
  <si>
    <t>B08QSDKFGQ</t>
  </si>
  <si>
    <t>B08PV1X771</t>
  </si>
  <si>
    <t>Samsung 80 cm (32 inches) Wondertainment Series HD Ready LED Smart TV UA32TE40AAKBXL (Titan Gray)</t>
  </si>
  <si>
    <t>B07YTNKVJQ</t>
  </si>
  <si>
    <t>MI Xiaomi USB Type C HYperCharge Cable 6A 100cm Sturdy and Durable Black Supports 120W HyperCharging</t>
  </si>
  <si>
    <t>B0117H7GZ6</t>
  </si>
  <si>
    <t>B09XJ1LM7R</t>
  </si>
  <si>
    <t>do not buy</t>
  </si>
  <si>
    <t>B084N133Y7</t>
  </si>
  <si>
    <t>Belkin Apple Certified Lightning To Type C Cable, Fast Charging For Iphone, Ipad, Air Pods, 3.3 Feet (1 Meters)    White</t>
  </si>
  <si>
    <t>B088Z1YWBC</t>
  </si>
  <si>
    <t>B07VSG5SXZ</t>
  </si>
  <si>
    <t>ZEBRONICS HAA2021 HDMI version 2.1 cable with 8K @ 60Hz, 4K @ 120Hz, eARC &amp; CEC support, 3D compatible, 2 meters length, 48Gbps max and Gold-plated connectors</t>
  </si>
  <si>
    <t>B08RWCZ6SY</t>
  </si>
  <si>
    <t>B07KSB1MLX</t>
  </si>
  <si>
    <t>AmazonBasics Digital Optical Coax to Analog RCA Audio Converter Adapter with Fiber Cable</t>
  </si>
  <si>
    <t>B081FG1QYX</t>
  </si>
  <si>
    <t>B08R69WBN7</t>
  </si>
  <si>
    <t>B0B3RHX6B6</t>
  </si>
  <si>
    <t>B084N18QZY</t>
  </si>
  <si>
    <t>B081NHWT6Z</t>
  </si>
  <si>
    <t>B07JPJJZ2H</t>
  </si>
  <si>
    <t>B09JKNF147</t>
  </si>
  <si>
    <t>B0B9959XF3</t>
  </si>
  <si>
    <t>Acer 80 cm (32 inches) S Series HD Ready Android Smart LED TV AR32AR2841HDSB (Black)</t>
  </si>
  <si>
    <t>B09PNR6F8Q</t>
  </si>
  <si>
    <t>realme 10W Fast Charging Micro-USB Cable (Braided, Black)</t>
  </si>
  <si>
    <t>B07M69276N</t>
  </si>
  <si>
    <t>B0B1YZ9CB8</t>
  </si>
  <si>
    <t>Acer 139 cm (55 inches) I Series 4K Ultra HD Android Smart LED TV AR55AR2851UDFL (Black)</t>
  </si>
  <si>
    <t>B09YLYB9PB</t>
  </si>
  <si>
    <t>B08CTNJ985</t>
  </si>
  <si>
    <t>Wayona USB Type C 65W Fast Charging 2M/6Ft Long Flash Charge Cable 3A QC 3.0 Data Cable Compatible with Samsung Galaxy S21 S10 S9 S8, iQOO Z3, Vivo, Note 10 9 8, A20e A40 A50 A70, Moto G7 G8 (2M, Grey)</t>
  </si>
  <si>
    <t>B0BP7XLX48</t>
  </si>
  <si>
    <t>B09LHXNZLR</t>
  </si>
  <si>
    <t>B0B3N8VG24</t>
  </si>
  <si>
    <t>B08PSVBB2X</t>
  </si>
  <si>
    <t>Zoul USB C to USB C Fast Charging Cable 65W Type C to Type C Nylon Braided Cord Compatible with Macbook Oneplus 9 10R Samsung Galaxy S22 S21 Ultra Z Flip3 Macbook Air/Pro M1 Google Pixel 11'' iPad Pro 2020/2018 (2M, Grey)</t>
  </si>
  <si>
    <t>B0B3MQXNFB</t>
  </si>
  <si>
    <t>B08XMSKKMM</t>
  </si>
  <si>
    <t>B09L8DT7D6</t>
  </si>
  <si>
    <t>B00GE55L22</t>
  </si>
  <si>
    <t>B0162K34H2</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</si>
  <si>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</si>
  <si>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</si>
  <si>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</si>
  <si>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</si>
  <si>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</si>
  <si>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</si>
  <si>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</si>
  <si>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</si>
  <si>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</si>
  <si>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</si>
  <si>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</si>
  <si>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</si>
  <si>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</si>
  <si>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</si>
  <si>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</si>
  <si>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</si>
  <si>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</si>
  <si>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</si>
  <si>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</si>
  <si>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</si>
  <si>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</si>
  <si>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</si>
  <si>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</si>
  <si>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</si>
  <si>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</si>
  <si>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B0B6F8HHR6</t>
  </si>
  <si>
    <t>MI 108 cm (43 inches) 5A Series Full HD Smart Android LED TV L43M7-EAIN (Black)</t>
  </si>
  <si>
    <t>B084MZXJN6</t>
  </si>
  <si>
    <t>B08XMG618K</t>
  </si>
  <si>
    <t>B0BCKWZ884</t>
  </si>
  <si>
    <t>B00GGGOYEK</t>
  </si>
  <si>
    <t>B07ZR4S1G4</t>
  </si>
  <si>
    <t>B09C635BMM</t>
  </si>
  <si>
    <t>B00GG59HU2</t>
  </si>
  <si>
    <t>BlueRigger High Speed HDMI Cable with Ethernet - Supports 3D, 4K 60Hz and Audio Return - Latest Version (3 Feet / 0.9 Meter)</t>
  </si>
  <si>
    <t>B00RGLI0ZS</t>
  </si>
  <si>
    <t>B09ZPJT8B2</t>
  </si>
  <si>
    <t>TCL 80 cm (32 inches) HD Ready Certified Android Smart LED TV 32S615 (Black)</t>
  </si>
  <si>
    <t>B07HZ2QCGR</t>
  </si>
  <si>
    <t>B095244Q22</t>
  </si>
  <si>
    <t>B08CKW1KH9</t>
  </si>
  <si>
    <t>B0BLV1GNLN</t>
  </si>
  <si>
    <t>B08RHPDNVV</t>
  </si>
  <si>
    <t>B00NH13Q8W</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</si>
  <si>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</si>
  <si>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</si>
  <si>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</si>
  <si>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</si>
  <si>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</si>
  <si>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</si>
  <si>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</si>
  <si>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</si>
  <si>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</si>
  <si>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</si>
  <si>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</si>
  <si>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</si>
  <si>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</si>
  <si>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</si>
  <si>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</si>
  <si>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</si>
  <si>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</si>
  <si>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B083GQGT3Z</t>
  </si>
  <si>
    <t>B09Q8WQ5QJ</t>
  </si>
  <si>
    <t>Portronics Konnect L 60W PD Type C to Type C Mobile Charging Cable, 1.2M, Fast Data Sync, Tangle Resistant, TPE+Nylon Braided(Grey)</t>
  </si>
  <si>
    <t>B07YZG8PPY</t>
  </si>
  <si>
    <t>TATA SKY HD Connection with 1 month basic package and free installation</t>
  </si>
  <si>
    <t>B09H39KTTB</t>
  </si>
  <si>
    <t>B08DCVRW98</t>
  </si>
  <si>
    <t>SoniVision SA-D10 SA-D100 SA-D40 Home Theater Systems Remote Compatible with Sony RM-ANU156</t>
  </si>
  <si>
    <t>B0718ZN31Q</t>
  </si>
  <si>
    <t>B0162LYSFS</t>
  </si>
  <si>
    <t>B07PFJ5VQD</t>
  </si>
  <si>
    <t>Agaro Blaze USBA to micro +Type C 2in1 Braided 1.2M Cable</t>
  </si>
  <si>
    <t>B01J8S6X2I</t>
  </si>
  <si>
    <t>AmazonBasics 6 Feet DisplayPort to DisplayPort Cable - (Not HDMI Cable) (Gold)</t>
  </si>
  <si>
    <t>B09MJ77786</t>
  </si>
  <si>
    <t>MI 108 cm (43 inches) 5X Series 4K Ultra HD LED Smart Android TV L43M6-ES (Grey)</t>
  </si>
  <si>
    <t>B09NNGHG22</t>
  </si>
  <si>
    <t>Sansui 140cm (55 inches) 4K Ultra HD Certified Android LED TV with Dolby Audio &amp; Dolby Vision JSW55ASUHD (Mystique Black)</t>
  </si>
  <si>
    <t>B07V5YF4ND</t>
  </si>
  <si>
    <t>B0B65P827P</t>
  </si>
  <si>
    <t>Zebronics CU3100V Fast charging Type C cable with QC 18W support, 3A max capacity, 1 meter braided cable, Data transfer and Superior durability (Braided Black )</t>
  </si>
  <si>
    <t>B084MZYBTV</t>
  </si>
  <si>
    <t>B097ZQTDVZ</t>
  </si>
  <si>
    <t>B0B5F3YZY4</t>
  </si>
  <si>
    <t>Wayona 3in1 Nylon Braided 66W USB Fast Charging Cable with Type C, Lightening and Micro USB Port, Compatible with iPhone, iPad, Samsung Galaxy, OnePlus, Mi, Oppo, Vivo, iQOO, Xiaomi (1M, Black)</t>
  </si>
  <si>
    <t>B09G5TSGXV</t>
  </si>
  <si>
    <t>B006LW0WDQ</t>
  </si>
  <si>
    <t>Amazon Basics 16-Gauge Speaker Wire - 50 Feet</t>
  </si>
  <si>
    <t>B09YLX91QR</t>
  </si>
  <si>
    <t>B081FJWN52</t>
  </si>
  <si>
    <t>Wayona Usb Type C To Usb Nylon Braided Quick Charger Fast Charging Short Cable For Smartphone (Samsung Galaxy S21/S20/S10/S9/S9+/Note 9/S8/Note 8, Lg G7 G5 G6, Moto G6 G7) (0.25M,Grey)</t>
  </si>
  <si>
    <t>B0758F7KK7</t>
  </si>
  <si>
    <t>B09L835C3V</t>
  </si>
  <si>
    <t>B098TV3L96</t>
  </si>
  <si>
    <t>B08NCKT9FG</t>
  </si>
  <si>
    <t>Boat A 350 Type C Cable 1.5m(Jet Black)</t>
  </si>
  <si>
    <t>B0B4T6MR8N</t>
  </si>
  <si>
    <t>B01GGKZ4NU</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</si>
  <si>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</si>
  <si>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</si>
  <si>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</si>
  <si>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</si>
  <si>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</si>
  <si>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B09RQRZW2X</t>
  </si>
  <si>
    <t>B07924P3C5</t>
  </si>
  <si>
    <t>B08N1WL9XW</t>
  </si>
  <si>
    <t>B07VVXJ2P5</t>
  </si>
  <si>
    <t>SVM Products Unbreakable Set Top Box Stand with Dual Remote Holder (Black)</t>
  </si>
  <si>
    <t>B0BC8BQ432</t>
  </si>
  <si>
    <t>VU 164 cm (65 inches) The GloLED Series 4K Smart LED Google TV 65GloLED (Grey)</t>
  </si>
  <si>
    <t>B06XFTHCNY</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</si>
  <si>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</si>
  <si>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</si>
  <si>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</si>
  <si>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</si>
  <si>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</si>
  <si>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</si>
  <si>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</si>
  <si>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</si>
  <si>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</si>
  <si>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</si>
  <si>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</si>
  <si>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B09F6D21BY</t>
  </si>
  <si>
    <t>B09LQQYNZQ</t>
  </si>
  <si>
    <t>Realme Smart TV Stick 4K</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</si>
  <si>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</si>
  <si>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</si>
  <si>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</si>
  <si>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</si>
  <si>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</si>
  <si>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</si>
  <si>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</si>
  <si>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B09LRZYBH1</t>
  </si>
  <si>
    <t>KRISONS Thunder Speaker, Multimedia Home Theatre, Floor Standing Speaker, LED Display with Bluetooth, FM, USB, Micro SD Card, AUX Connectivity</t>
  </si>
  <si>
    <t>B0B997FBZT</t>
  </si>
  <si>
    <t>Acer 139 cm (55 inches) H Series 4K Ultra HD Android Smart LED TV AR55AR2851UDPRO (Black)</t>
  </si>
  <si>
    <t>B098LCVYPW</t>
  </si>
  <si>
    <t>B09HV71RL1</t>
  </si>
  <si>
    <t>B08PZ6HZLT</t>
  </si>
  <si>
    <t>VW 80 cm (32 inches) HD Ready Android Smart LED TV VW32PRO (Black)</t>
  </si>
  <si>
    <t>B075TJHWVC</t>
  </si>
  <si>
    <t>Airtel Digital TV HD Set Top Box with 1 Month Basic Pack with Recording + Free Standard Installation</t>
  </si>
  <si>
    <t>B09LV13JFB</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</si>
  <si>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</si>
  <si>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</si>
  <si>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</si>
  <si>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</si>
  <si>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</si>
  <si>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</si>
  <si>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</si>
  <si>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</si>
  <si>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</si>
  <si>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</si>
  <si>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</si>
  <si>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B0B3XXSB1K</t>
  </si>
  <si>
    <t>LG 139 cm (55 inches) 4K Ultra HD Smart LED TV 55UQ7500PSF (Ceramic Black)</t>
  </si>
  <si>
    <t>B08RZ12GKR</t>
  </si>
  <si>
    <t>Tata Sky Digital TV HD Setup Box Remote</t>
  </si>
  <si>
    <t>B0B4T8RSJ1</t>
  </si>
  <si>
    <t>B0B7B9V9QP</t>
  </si>
  <si>
    <t>VU 108 cm (43 inches) Premium Series Full HD Smart LED TV 43GA (Black)</t>
  </si>
  <si>
    <t>B08XXVXP3J</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</si>
  <si>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</si>
  <si>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</si>
  <si>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</si>
  <si>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</si>
  <si>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</si>
  <si>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</si>
  <si>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</si>
  <si>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</si>
  <si>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</si>
  <si>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</si>
  <si>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</si>
  <si>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</si>
  <si>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</si>
  <si>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</si>
  <si>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</si>
  <si>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</si>
  <si>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</si>
  <si>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B09HN7LD5L</t>
  </si>
  <si>
    <t>B0BNDD9TN6</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</si>
  <si>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</si>
  <si>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</si>
  <si>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</si>
  <si>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</si>
  <si>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</si>
  <si>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</si>
  <si>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</si>
  <si>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B0B61GCHC1</t>
  </si>
  <si>
    <t>B07RX14W1Q</t>
  </si>
  <si>
    <t>Amazon Basics 10.2 Gbps High-Speed 4K HDMI Cable with Braided Cord, 1.8 Meter, Dark Grey</t>
  </si>
  <si>
    <t>B09PLD9TCD</t>
  </si>
  <si>
    <t>Kodak 126 cm (50 inches) Bezel-Less Design Series 4K Ultra HD Smart Android LED TV 50UHDX7XPROBL (Black)</t>
  </si>
  <si>
    <t>B0B8ZKWGKD</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</si>
  <si>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</si>
  <si>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</si>
  <si>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</si>
  <si>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</si>
  <si>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</si>
  <si>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</si>
  <si>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</si>
  <si>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</si>
  <si>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</si>
  <si>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</si>
  <si>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</si>
  <si>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</si>
  <si>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</si>
  <si>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</si>
  <si>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B08G1RW2Q3</t>
  </si>
  <si>
    <t>EYNK Extra Long Micro USB Fast Charging USB Cable | Micro USB Data Cable | Quick Fast Charging Cable | Charger Sync Cable | High Speed Transfer Android Smartphones V8 Cable (2.4 Amp, 3m,) (White)</t>
  </si>
  <si>
    <t>B08YXJJW8H</t>
  </si>
  <si>
    <t>B09P8M18QM</t>
  </si>
  <si>
    <t>B08BG4M4N7</t>
  </si>
  <si>
    <t>B07VJ9ZTXS</t>
  </si>
  <si>
    <t>Aine HDMI Male to VGA Female Video Converter Adapter Cable (Black)</t>
  </si>
  <si>
    <t>B084872DQY</t>
  </si>
  <si>
    <t>Mi 80 cm (32 inches) HD Ready Android Smart LED TV 4A PRO | L32M5-AL (Black)</t>
  </si>
  <si>
    <t>B00GGGOYEU</t>
  </si>
  <si>
    <t>B08FD2VSD9</t>
  </si>
  <si>
    <t>TCL 108 cm (43 inches) 4K Ultra HD Certified Android Smart LED TV 43P615 (Black)</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</si>
  <si>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</si>
  <si>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</si>
  <si>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</si>
  <si>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</si>
  <si>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</si>
  <si>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</si>
  <si>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</si>
  <si>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</si>
  <si>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</si>
  <si>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</si>
  <si>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</si>
  <si>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</si>
  <si>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</si>
  <si>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B09RWQ7YR6</t>
  </si>
  <si>
    <t>MI 138.8 cm (55 inches) 5X Series 4K Ultra HD LED Smart Android TV L55M6-ES (Grey)</t>
  </si>
  <si>
    <t>B00OFM6PEO</t>
  </si>
  <si>
    <t>B0BF57RN3K</t>
  </si>
  <si>
    <t>B0B3RRWSF6</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</si>
  <si>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</si>
  <si>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</si>
  <si>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</si>
  <si>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</si>
  <si>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B0BBN4DZBD</t>
  </si>
  <si>
    <t>Redmi A1 (Light Blue, 2GB RAM, 32GB Storage) | Segment Best AI Dual Cam | 5000mAh Battery | Leather Texture Design | Android 12</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</si>
  <si>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</si>
  <si>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</si>
  <si>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</si>
  <si>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</si>
  <si>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</si>
  <si>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</si>
  <si>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</si>
  <si>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</si>
  <si>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</si>
  <si>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B0B5LVS732</t>
  </si>
  <si>
    <t>B09V2Q4QVQ</t>
  </si>
  <si>
    <t>Nokia 105 Single SIM, Keypad Mobile Phone with Wireless FM Radio | Charcoal</t>
  </si>
  <si>
    <t>B09V12K8NT</t>
  </si>
  <si>
    <t>B01DEWVZ2C</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</si>
  <si>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</si>
  <si>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</si>
  <si>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</si>
  <si>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</si>
  <si>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</si>
  <si>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</si>
  <si>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</si>
  <si>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</si>
  <si>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B07GPXXNNG</t>
  </si>
  <si>
    <t>boAt Bassheads 100 in Ear Wired Earphones with Mic(Taffy Pink)</t>
  </si>
  <si>
    <t>B0BDYVC5TD</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</si>
  <si>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</si>
  <si>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</si>
  <si>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</si>
  <si>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</si>
  <si>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</si>
  <si>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</si>
  <si>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</si>
  <si>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B08VFF6JQ8</t>
  </si>
  <si>
    <t>B09NVPSCQT</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</si>
  <si>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</si>
  <si>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</si>
  <si>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</si>
  <si>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</si>
  <si>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</si>
  <si>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</si>
  <si>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</si>
  <si>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</si>
  <si>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</si>
  <si>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</si>
  <si>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</si>
  <si>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</si>
  <si>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</si>
  <si>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</si>
  <si>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</si>
  <si>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</si>
  <si>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</si>
  <si>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</si>
  <si>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</si>
  <si>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</si>
  <si>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</si>
  <si>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</si>
  <si>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</si>
  <si>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</si>
  <si>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</si>
  <si>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B0B3N7LR6K</t>
  </si>
  <si>
    <t>B09ZQK9X8G</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</si>
  <si>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</si>
  <si>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</si>
  <si>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</si>
  <si>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</si>
  <si>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</si>
  <si>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</si>
  <si>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</si>
  <si>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</si>
  <si>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</si>
  <si>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</si>
  <si>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</si>
  <si>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</si>
  <si>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</si>
  <si>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</si>
  <si>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</si>
  <si>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</si>
  <si>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B08G28Z33M</t>
  </si>
  <si>
    <t>realme Buds Classic Wired in Ear Earphones with Mic (Black)</t>
  </si>
  <si>
    <t>B09PNKXSKF</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</si>
  <si>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</si>
  <si>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</si>
  <si>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</si>
  <si>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</si>
  <si>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</si>
  <si>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</si>
  <si>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</si>
  <si>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</si>
  <si>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B09MT84WV5</t>
  </si>
  <si>
    <t>Samsung EVO Plus 128GB microSDXC UHS-I U3 130MB/s Full HD &amp; 4K UHD Memory Card with Adapter (MB-MC128KA), Blue</t>
  </si>
  <si>
    <t>B08VS3YLRK</t>
  </si>
  <si>
    <t>B0B4F3QNDM</t>
  </si>
  <si>
    <t>Samsung Galaxy M13 5G (Aqua Green, 6GB, 128GB Storage) | 5000mAh Battery | Upto 12GB RAM with RAM Plus</t>
  </si>
  <si>
    <t>B07GQD4K6L</t>
  </si>
  <si>
    <t>boAt Bassheads 100 in Ear Wired Earphones with Mic(Furious Red)</t>
  </si>
  <si>
    <t>B07WDKLRM4</t>
  </si>
  <si>
    <t>B0BP18W8TM</t>
  </si>
  <si>
    <t>B07GXHC691</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</si>
  <si>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</si>
  <si>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</si>
  <si>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</si>
  <si>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</si>
  <si>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</si>
  <si>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</si>
  <si>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</si>
  <si>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</si>
  <si>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</si>
  <si>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</si>
  <si>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</si>
  <si>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</si>
  <si>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</si>
  <si>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</si>
  <si>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</si>
  <si>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</si>
  <si>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</si>
  <si>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</si>
  <si>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</si>
  <si>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</si>
  <si>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</si>
  <si>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</si>
  <si>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</si>
  <si>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</si>
  <si>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</si>
  <si>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</si>
  <si>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</si>
  <si>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</si>
  <si>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</si>
  <si>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</si>
  <si>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</si>
  <si>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B0B4F5L738</t>
  </si>
  <si>
    <t>B08MTCKDYN</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</si>
  <si>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</si>
  <si>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</si>
  <si>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</si>
  <si>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</si>
  <si>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</si>
  <si>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B0116MIKKC</t>
  </si>
  <si>
    <t>Goldmedal Curve Plus 202042 Plastic Spice 3-Pin 240V Universal Travel Adaptor (White)</t>
  </si>
  <si>
    <t>B09P858DK8</t>
  </si>
  <si>
    <t>B07DJLFMPS</t>
  </si>
  <si>
    <t>HP 32GB Class 10 MicroSD Memory Card (U1 TF Card¬†32GB)</t>
  </si>
  <si>
    <t>B07WHQWXL7</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</si>
  <si>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</si>
  <si>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</si>
  <si>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</si>
  <si>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</si>
  <si>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</si>
  <si>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</si>
  <si>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</si>
  <si>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</si>
  <si>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</si>
  <si>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</si>
  <si>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</si>
  <si>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</si>
  <si>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</si>
  <si>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</si>
  <si>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B09MZCQYHZ</t>
  </si>
  <si>
    <t>B0B4F2ZWL3</t>
  </si>
  <si>
    <t>Samsung Galaxy M13 (Stardust Brown, 6GB, 128GB Storage) | 6000mAh Battery | Upto 12GB RAM with RAM Plus</t>
  </si>
  <si>
    <t>B08VB2CMR3</t>
  </si>
  <si>
    <t>OPPO A74 5G (Fluid Black, 6GB RAM, 128GB Storage) with No Cost EMI/Additional Exchange Offers</t>
  </si>
  <si>
    <t>B095RTJH1M</t>
  </si>
  <si>
    <t>B097R25DP7</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</si>
  <si>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</si>
  <si>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</si>
  <si>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</si>
  <si>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</si>
  <si>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</si>
  <si>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</si>
  <si>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</si>
  <si>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</si>
  <si>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</si>
  <si>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</si>
  <si>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</si>
  <si>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</si>
  <si>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B0B5CGTBKV</t>
  </si>
  <si>
    <t>boAt Wave Call Smart Watch, Smart Talk with Advanced Dedicated Bluetooth Calling Chip, 1.69‚Äù HD Display with 550 NITS &amp; 70% Color Gamut, 150+ Watch Faces, Multi-Sport Modes,HR,SpO2(Caribbean Green)</t>
  </si>
  <si>
    <t>B0B23LW7NV</t>
  </si>
  <si>
    <t>B09KGV7WSV</t>
  </si>
  <si>
    <t>B0971DWFDT</t>
  </si>
  <si>
    <t>Portronics CarPower Mini Car Charger with Dual Output, Fast Charging (Type C PD 18W + QC 3.0A) Compatible with All Smartphones(Black)</t>
  </si>
  <si>
    <t>B0BNV7JM5Y</t>
  </si>
  <si>
    <t>B0B53QFZPY</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</si>
  <si>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</si>
  <si>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</si>
  <si>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</si>
  <si>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</si>
  <si>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</si>
  <si>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B0BMGG6NKT</t>
  </si>
  <si>
    <t>Samsung Galaxy M04 Dark Blue, 4GB RAM, 128GB Storage | Upto 8GB RAM with RAM Plus | MediaTek Helio P35 | 5000 mAh Battery</t>
  </si>
  <si>
    <t>B092JHPL72</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</si>
  <si>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</si>
  <si>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</si>
  <si>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</si>
  <si>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</si>
  <si>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</si>
  <si>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B07Q4QV1DL</t>
  </si>
  <si>
    <t>B0B56YRBNT</t>
  </si>
  <si>
    <t>Tecno Spark 9 (Sky Mirror, 6GB RAM,128GB Storage) | 11GB Expandable RAM | Helio G37 Gaming Processor</t>
  </si>
  <si>
    <t>B01DF26V7A</t>
  </si>
  <si>
    <t>B08K4PSZ3V</t>
  </si>
  <si>
    <t>B0B4F1YC3J</t>
  </si>
  <si>
    <t>B08K4RDQ71</t>
  </si>
  <si>
    <t>B085CZ3SR1</t>
  </si>
  <si>
    <t>B09YV3K34W</t>
  </si>
  <si>
    <t>B09Z6WH2N1</t>
  </si>
  <si>
    <t>B09NL4DJ2Z</t>
  </si>
  <si>
    <t>B0BGSV43WY</t>
  </si>
  <si>
    <t>Noise ColorFit Pro 4 Alpha Bluetooth Calling Smart Watch with 1.78 AMOLED Display, Tru Sync, 60hz Refresh Rate, instacharge, Gesture Control, Functional 360 Digital Crown (Jet Black)</t>
  </si>
  <si>
    <t>B0926V9CTV</t>
  </si>
  <si>
    <t>B07WGPKMP5</t>
  </si>
  <si>
    <t>B0BBFJ9M3X</t>
  </si>
  <si>
    <t>Redmi 11 Prime 5G (Meadow Green, 4GB RAM 64GB ROM) | Prime Design | MTK Dimensity 700 | 50 MP Dual Cam | 5000mAh | 7 Band 5G</t>
  </si>
  <si>
    <t>B09PLFJ7ZW</t>
  </si>
  <si>
    <t>B0B53NXFFR</t>
  </si>
  <si>
    <t>B07GNC2592</t>
  </si>
  <si>
    <t>Portronics CLAMP X Car-Vent Mobile Holder 360 Degree Rotational(Black)</t>
  </si>
  <si>
    <t>B09TP5KBN7</t>
  </si>
  <si>
    <t>B0949SBKMP</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</si>
  <si>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</si>
  <si>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</si>
  <si>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</si>
  <si>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</si>
  <si>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</si>
  <si>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</si>
  <si>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</si>
  <si>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</si>
  <si>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</si>
  <si>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</si>
  <si>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</si>
  <si>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</si>
  <si>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</si>
  <si>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B084DTMYWK</t>
  </si>
  <si>
    <t>Myvn 30W Warp/20W Dash Charging Usb Type C Charger Cable Compatible For Cellular Phones Oneplus 8T 8 8Pro 7 Pro / 7T / 7T Pro Nord And Oneplus 3 / 3T / 5 / 5T / 6 / 6T / 7</t>
  </si>
  <si>
    <t>B0B53QLB9H</t>
  </si>
  <si>
    <t>B0BDYW3RN3</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</si>
  <si>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</si>
  <si>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</si>
  <si>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</si>
  <si>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</si>
  <si>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</si>
  <si>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</si>
  <si>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</si>
  <si>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</si>
  <si>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B0BD92GDQH</t>
  </si>
  <si>
    <t>OnePlus Nord Watch with 1.78‚Äù AMOLED Display, 60 Hz Refresh Rate, 105 Fitness Modes, 10 Days Battery, SPO2, Heart Rate, Stress Monitor, Women Health Tracker &amp; Multiple Watch Face [Midnight Black]</t>
  </si>
  <si>
    <t>B0B5GF6DQD</t>
  </si>
  <si>
    <t>B09JS94MBV</t>
  </si>
  <si>
    <t>Motorola a10 Dual Sim keypad Mobile with 1750 mAh Battery, Expandable Storage Upto 32GB, Wireless FM with Recording - Dark Blue</t>
  </si>
  <si>
    <t>B09YV463SW</t>
  </si>
  <si>
    <t>B09NL4DCXK</t>
  </si>
  <si>
    <t>B0B8CHJLWJ</t>
  </si>
  <si>
    <t>Kyosei Advanced Tempered Glass Compatible with Google Pixel 6a with Military-Grade Anti-Explosion Edge-to-Edge Coverage Screen Protector Guard</t>
  </si>
  <si>
    <t>B0B8ZWNR5T</t>
  </si>
  <si>
    <t>B0BBFJLP21</t>
  </si>
  <si>
    <t>Redmi 11 Prime 5G (Thunder Black, 4GB RAM, 64GB Storage) | Prime Design | MTK Dimensity 700 | 50 MP Dual Cam | 5000mAh | 7 Band 5G</t>
  </si>
  <si>
    <t>B01F262EUU</t>
  </si>
  <si>
    <t>Samsung Original EHS64 Wired in Ear Earphones with Mic, Black</t>
  </si>
  <si>
    <t>B09VZBGL1N</t>
  </si>
  <si>
    <t>B0BNVBJW2S</t>
  </si>
  <si>
    <t>B0B2DJ5RVQ</t>
  </si>
  <si>
    <t>B096TWZRJC</t>
  </si>
  <si>
    <t>B09GP6FBZT</t>
  </si>
  <si>
    <t>B0B3DV7S9B</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</si>
  <si>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</si>
  <si>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</si>
  <si>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</si>
  <si>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</si>
  <si>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</si>
  <si>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</si>
  <si>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</si>
  <si>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</si>
  <si>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</si>
  <si>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</si>
  <si>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</si>
  <si>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B01FSYQ2A4</t>
  </si>
  <si>
    <t>boAt Rockerz 400 Bluetooth On Ear Headphones With Mic With Upto 8 Hours Playback &amp; Soft Padded Ear Cushions(Grey/Green)</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</si>
  <si>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</si>
  <si>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</si>
  <si>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</si>
  <si>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</si>
  <si>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</si>
  <si>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</si>
  <si>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</si>
  <si>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</si>
  <si>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</si>
  <si>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</si>
  <si>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</si>
  <si>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</si>
  <si>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</si>
  <si>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</si>
  <si>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B09NY7W8YD</t>
  </si>
  <si>
    <t>POCO C31 (Shadow Gray, 64 GB) (4 GB RAM)</t>
  </si>
  <si>
    <t>B0BMM7R92G</t>
  </si>
  <si>
    <t>Noise_Colorfit Smart Watch Charger 2 Pin USB Fast Charger Magnetic Charging Cable Adapter (Smart Watch Charger 2 pin)</t>
  </si>
  <si>
    <t>B08M66K48D</t>
  </si>
  <si>
    <t>B09RFB2SJQ</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</si>
  <si>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</si>
  <si>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</si>
  <si>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</si>
  <si>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</si>
  <si>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</si>
  <si>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B0B2X35B1K</t>
  </si>
  <si>
    <t>B09QS9CWLV</t>
  </si>
  <si>
    <t>B0B1NX6JTN</t>
  </si>
  <si>
    <t>Spigen Ultra Hybrid Back Cover Case Compatible with iPhone 14 Pro max (TPU + Poly Carbonate | Crystal Clear)</t>
  </si>
  <si>
    <t>B078G6ZF5Z</t>
  </si>
  <si>
    <t>B0BBW521YC</t>
  </si>
  <si>
    <t>B09HSKYMB3</t>
  </si>
  <si>
    <t>MI REDMI 9i Sport (Carbon Black, 64 GB) (4 GB RAM)</t>
  </si>
  <si>
    <t>B09YV42QHZ</t>
  </si>
  <si>
    <t>B09BF8JBWX</t>
  </si>
  <si>
    <t>Lava A1 Josh 21(Blue Silver) -Dual Sim,Call Blink Notification,Military Grade Certified with 4 Day Battery Backup, Keypad Mobile</t>
  </si>
  <si>
    <t>B0B5YBGCKD</t>
  </si>
  <si>
    <t>B09MY4W73Q</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</si>
  <si>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</si>
  <si>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</si>
  <si>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</si>
  <si>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</si>
  <si>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</si>
  <si>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B08VB57558</t>
  </si>
  <si>
    <t>Samsung Galaxy S20 FE 5G (Cloud Navy, 8GB RAM, 128GB Storage) with No Cost EMI &amp; Additional Exchange Offers</t>
  </si>
  <si>
    <t>B0B9BXKBC7</t>
  </si>
  <si>
    <t>B09NY6TRXG</t>
  </si>
  <si>
    <t>POCO C31 (Royal Blue, 64 GB) (4 GB RAM)</t>
  </si>
  <si>
    <t>B09NVPJ3P4</t>
  </si>
  <si>
    <t>B0B3NDPCS9</t>
  </si>
  <si>
    <t>B09VGKFM7Y</t>
  </si>
  <si>
    <t>Amazon Basics 2 Amp USB Wall Charger &amp; Micro USB Cable (White)</t>
  </si>
  <si>
    <t>B07QCWY5XV</t>
  </si>
  <si>
    <t>B098QXR9X2</t>
  </si>
  <si>
    <t>B07H1S7XW8</t>
  </si>
  <si>
    <t>STRIFF Wall Mount Phone Holder Wall Mount with Adhesive Strips, Charging Holder Compatible with iPhone, Smartphone and Mini Tablet (Pack of 1) (White)</t>
  </si>
  <si>
    <t>B0BNXFDTZ2</t>
  </si>
  <si>
    <t>B088ZFJY82</t>
  </si>
  <si>
    <t>B0B4F4QZ1H</t>
  </si>
  <si>
    <t>Samsung Galaxy M13 5G (Stardust Brown, 6GB, 128GB Storage) | 5000mAh Battery | Upto 12GB RAM with RAM Plus</t>
  </si>
  <si>
    <t>B09BCNQ9R2</t>
  </si>
  <si>
    <t>B0B9BD2YL4</t>
  </si>
  <si>
    <t>B071Z8M4KX</t>
  </si>
  <si>
    <t>boAt BassHeads 100 in-Ear Wired Headphones with Mic (Black)</t>
  </si>
  <si>
    <t>B09N3ZNHTY</t>
  </si>
  <si>
    <t>B005FYNT3G</t>
  </si>
  <si>
    <t>SanDisk Cruzer Blade 32GB USB Flash Drive</t>
  </si>
  <si>
    <t>B01J0XWYKQ</t>
  </si>
  <si>
    <t>Logitech B170 Wireless Mouse, 2.4 GHz with USB Nano Receiver, Optical Tracking, 12-Months Battery Life, Ambidextrous, PC/Mac/Laptop - Black</t>
  </si>
  <si>
    <t>B09CTRPSJR</t>
  </si>
  <si>
    <t>B08JQN8DGZ</t>
  </si>
  <si>
    <t>boAt Airdopes 121v2 in-Ear True Wireless Earbuds with Upto 14 Hours Playback, 8MM Drivers, Battery Indicators, Lightweight Earbuds &amp; Multifunction Controls (Active Black, with Mic)</t>
  </si>
  <si>
    <t>B0B72BSW7K</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</si>
  <si>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</si>
  <si>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</si>
  <si>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</si>
  <si>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</si>
  <si>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</si>
  <si>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</si>
  <si>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</si>
  <si>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</si>
  <si>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</si>
  <si>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B08W56G1K9</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</si>
  <si>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</si>
  <si>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</si>
  <si>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</si>
  <si>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</si>
  <si>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</si>
  <si>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</si>
  <si>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</si>
  <si>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</si>
  <si>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</si>
  <si>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</si>
  <si>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B01HJI0FS2</t>
  </si>
  <si>
    <t>Dell MS116 1000Dpi USB Wired Optical Mouse, Led Tracking, Scrolling Wheel, Plug and Play.</t>
  </si>
  <si>
    <t>B076B8G5D8</t>
  </si>
  <si>
    <t>Boya ByM1 Auxiliary Omnidirectional Lavalier Condenser Microphone with 20ft Audio Cable (Black)</t>
  </si>
  <si>
    <t>B014SZO90Y</t>
  </si>
  <si>
    <t>Duracell Ultra Alkaline AA Battery, 8 Pcs</t>
  </si>
  <si>
    <t>B07KCMR8D6</t>
  </si>
  <si>
    <t>B00N1U9AJS</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</si>
  <si>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</si>
  <si>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</si>
  <si>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</si>
  <si>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</si>
  <si>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</si>
  <si>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</si>
  <si>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B08ZJDWTJ1</t>
  </si>
  <si>
    <t>B08FTFXNNB</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</si>
  <si>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</si>
  <si>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</si>
  <si>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</si>
  <si>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</si>
  <si>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</si>
  <si>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</si>
  <si>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</si>
  <si>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</si>
  <si>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</si>
  <si>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</si>
  <si>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</si>
  <si>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</si>
  <si>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</si>
  <si>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B00KXULGJQ</t>
  </si>
  <si>
    <t>TP-Link AC750 Wifi Range Extender | Up to 750Mbps | Dual Band WiFi Extender, Repeater, Wifi Signal Booster, Access Point| Easy Set-Up | Extends Wifi to Smart Home &amp; Alexa Devices (RE200)</t>
  </si>
  <si>
    <t>B08H9Z3XQW</t>
  </si>
  <si>
    <t>boAt Bassheads 242 in Ear Wired Earphones with Mic(Blue)</t>
  </si>
  <si>
    <t>B08LPJZSSW</t>
  </si>
  <si>
    <t>B08CYPB15D</t>
  </si>
  <si>
    <t>HP 805 Black Original Ink Cartridge</t>
  </si>
  <si>
    <t>B00MFPCY5C</t>
  </si>
  <si>
    <t>B07JJFSG2B</t>
  </si>
  <si>
    <t>SanDisk Ultra 128 GB USB 3.0 Pen Drive (Black)</t>
  </si>
  <si>
    <t>B09NR6G588</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</si>
  <si>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</si>
  <si>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</si>
  <si>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</si>
  <si>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</si>
  <si>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</si>
  <si>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</si>
  <si>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</si>
  <si>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B00LXTFMRS</t>
  </si>
  <si>
    <t>B0B9LDCX89</t>
  </si>
  <si>
    <t>STRIFF Mpad Mouse Mat 230X190X3mm Gaming Mouse Pad, Non-Slip Rubber Base, Waterproof Surface, Premium-Textured, Compatible with Laser and Optical Mice(Universe Black)</t>
  </si>
  <si>
    <t>B0765B3TH7</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</si>
  <si>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</si>
  <si>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</si>
  <si>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</si>
  <si>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</si>
  <si>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</si>
  <si>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</si>
  <si>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</si>
  <si>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B083RCTXLL</t>
  </si>
  <si>
    <t>HP X200 Wireless Mouse with 2.4 GHz Wireless connectivity, Adjustable DPI up to 1600, ambidextrous Design, and 18-Month Long Battery Life. 3-Years Warranty (6VY95AA)</t>
  </si>
  <si>
    <t>B08HLZ28QC</t>
  </si>
  <si>
    <t>B07GVR9TG7</t>
  </si>
  <si>
    <t>TP-Link Archer AC1200 Archer C6 Wi-Fi Speed Up to 867 Mbps/5 GHz + 400 Mbps/2.4 GHz, 5 Gigabit Ports, 4 External Antennas, MU-MIMO, Dual Band, WiFi Coverage with Access Point Mode, Black</t>
  </si>
  <si>
    <t>B0856HY85J</t>
  </si>
  <si>
    <t>boAt Rockerz 550 Over Ear Bluetooth Headphones with Upto 20 Hours Playback, 50MM Drivers, Soft Padded Ear Cushions and Physical Noise Isolation, Without Mic (Black)</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</si>
  <si>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</si>
  <si>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</si>
  <si>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</si>
  <si>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</si>
  <si>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</si>
  <si>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</si>
  <si>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</si>
  <si>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</si>
  <si>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</si>
  <si>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</si>
  <si>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</si>
  <si>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B00LVMTA2A</t>
  </si>
  <si>
    <t>Panasonic CR-2032/5BE Lithium Coin Battery - Pack of 5</t>
  </si>
  <si>
    <t>B07TR5HSR9</t>
  </si>
  <si>
    <t>MemeHo¬Æ Smart Standard Multi-Purpose Laptop Table with Dock Stand/Study Table/Bed Table/Foldable and Portable/Ergonomic &amp; Rounded Edges/Non-Slip Legs/Engineered Wood with Cup Holder (Black)</t>
  </si>
  <si>
    <t>B0819ZZK5K</t>
  </si>
  <si>
    <t>B08QJJCY2Q</t>
  </si>
  <si>
    <t>B07L5L4GTB</t>
  </si>
  <si>
    <t>B07L8KNP5F</t>
  </si>
  <si>
    <t>ZEBRONICS Zeb-Thunder Bluetooth Wireless Over Ear Headphone FM, mSD, 9 hrs Playback with Mic (Black)</t>
  </si>
  <si>
    <t>B08CF4SCNP</t>
  </si>
  <si>
    <t>B09XX51X2G</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</si>
  <si>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</si>
  <si>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</si>
  <si>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</si>
  <si>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</si>
  <si>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</si>
  <si>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</si>
  <si>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</si>
  <si>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</si>
  <si>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B09PL79D2X</t>
  </si>
  <si>
    <t>B098K3H92Z</t>
  </si>
  <si>
    <t>B084PJSSQ1</t>
  </si>
  <si>
    <t>SanDisk Ultra Dual Drive Luxe USB Type C Flash Drive (Silver, 128 GB, 5Y - SDDDC4-128G-I35)</t>
  </si>
  <si>
    <t>B097C564GC</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</si>
  <si>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</si>
  <si>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</si>
  <si>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</si>
  <si>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</si>
  <si>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</si>
  <si>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</si>
  <si>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B00A0VCJPI</t>
  </si>
  <si>
    <t>TP-Link TL-WA850RE Single_Band 300Mbps RJ45 Wireless Range Extender, Broadband/Wi-Fi Extender, Wi-Fi Booster/Hotspot with 1 Ethernet Port, Plug and Play, Built-in Access Point Mode, White</t>
  </si>
  <si>
    <t>B00UGZWM2I</t>
  </si>
  <si>
    <t>B00R1P3B4O</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</si>
  <si>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</si>
  <si>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</si>
  <si>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</si>
  <si>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</si>
  <si>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</si>
  <si>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</si>
  <si>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</si>
  <si>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B08L879JSN</t>
  </si>
  <si>
    <t>Acer EK220Q 21.5 Inch (54.61 cm) Full HD (1920x1080) VA Panel LCD Monitor with LED Back Light I 250 Nits I HDMI, VGA Ports I Eye Care Features Like Bluelight Shield, Flickerless &amp; Comfy View (Black)</t>
  </si>
  <si>
    <t>B08TDJNM3G</t>
  </si>
  <si>
    <t>E-COSMOS 5V 1.2W Portable Flexible USB LED Light (Colors May Vary, Small) - Set of 2 Pieces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</si>
  <si>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</si>
  <si>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</si>
  <si>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</si>
  <si>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</si>
  <si>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</si>
  <si>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</si>
  <si>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</si>
  <si>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</si>
  <si>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</si>
  <si>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</si>
  <si>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</si>
  <si>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</si>
  <si>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</si>
  <si>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</si>
  <si>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</si>
  <si>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</si>
  <si>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</si>
  <si>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</si>
  <si>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</si>
  <si>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</si>
  <si>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B00LZLPYHW</t>
  </si>
  <si>
    <t>Classmate 2100117 Soft Cover 6 Subject Spiral Binding Notebook, Single Line, 300 Pages</t>
  </si>
  <si>
    <t>B00NNQMYNE</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</si>
  <si>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</si>
  <si>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</si>
  <si>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</si>
  <si>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</si>
  <si>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</si>
  <si>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B0756CLQWL</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</si>
  <si>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</si>
  <si>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</si>
  <si>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</si>
  <si>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</si>
  <si>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</si>
  <si>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</si>
  <si>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</si>
  <si>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</si>
  <si>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</si>
  <si>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</si>
  <si>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B09Z28BQZT</t>
  </si>
  <si>
    <t>Amazon Basics Multipurpose Foldable Laptop Table with Cup Holder, Brown</t>
  </si>
  <si>
    <t>B094DQWV9B</t>
  </si>
  <si>
    <t>B0BBMPH39N</t>
  </si>
  <si>
    <t>B097JQ1J5G</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</si>
  <si>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</si>
  <si>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</si>
  <si>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</si>
  <si>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</si>
  <si>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</si>
  <si>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B08SCCG9D4</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</si>
  <si>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</si>
  <si>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</si>
  <si>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</si>
  <si>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</si>
  <si>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</si>
  <si>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B09M869Z5V</t>
  </si>
  <si>
    <t>Portronics MPORT 31C 4-in-1 USB Hub (Type C to 4 USB-A Ports) with Fast Data Transfer</t>
  </si>
  <si>
    <t>B07W6VWZ8C</t>
  </si>
  <si>
    <t>B07Z1X6VFC</t>
  </si>
  <si>
    <t>B07YL54NVJ</t>
  </si>
  <si>
    <t>B0759QMF85</t>
  </si>
  <si>
    <t>TP-Link AC750 Dual Band Wireless Cable Router, 4 10/100 LAN + 10/100 WAN Ports, Support Guest Network and Parental Control, 750Mbps Speed Wi-Fi, 3 Antennas (Archer C20) Blue, 2.4 GHz</t>
  </si>
  <si>
    <t>B00LM4X0KU</t>
  </si>
  <si>
    <t>Parker Quink Ink Bottle, Blue</t>
  </si>
  <si>
    <t>B08PFSZ7FH</t>
  </si>
  <si>
    <t>B012MQS060</t>
  </si>
  <si>
    <t>B01MF8MB65</t>
  </si>
  <si>
    <t>boAt Bassheads 225 in Ear Wired Earphones with Mic(Blue)</t>
  </si>
  <si>
    <t>B00LHZWD0C</t>
  </si>
  <si>
    <t>Luxor 5 Subject Single Ruled Notebook - A4, 70 GSM, 300 pages</t>
  </si>
  <si>
    <t>B08QDPB1SL</t>
  </si>
  <si>
    <t>Duracell Chhota Power AA Battery Set of 10 Pcs</t>
  </si>
  <si>
    <t>B07BRKK9JQ</t>
  </si>
  <si>
    <t>B01EZ0X3L8</t>
  </si>
  <si>
    <t>SanDisk Ultra 64 GB USB Pen Drives (SDDDC2-064G-I35, Black, Silver)</t>
  </si>
  <si>
    <t>B00LM4W1N2</t>
  </si>
  <si>
    <t>Parker Classic Gold Gold Trim Ball Pen</t>
  </si>
  <si>
    <t>B08YD264ZS</t>
  </si>
  <si>
    <t>B00GZLB57U</t>
  </si>
  <si>
    <t>Quantum RJ45 Ethernet Patch Cable/LAN Router Cable with Heavy Duty Gold Plated Connectors Supports Hi-Speed Gigabit Upto 1000Mbps, Waterproof and Durable,1-Year Warranty-32.8 Feet (10 Meters)(White)</t>
  </si>
  <si>
    <t>B07V82W5CN</t>
  </si>
  <si>
    <t>HP USB Wireless Spill Resistance Keyboard and Mouse Set with 10m Working Range 2.4G Wireless Technology / 3 Years Warranty (4SC12PA), Black</t>
  </si>
  <si>
    <t>B08HD7JQHX</t>
  </si>
  <si>
    <t>B0B31FR4Y2</t>
  </si>
  <si>
    <t>Boult Audio Omega with 30dB ANC+ ENC, 32H Playtime, 45ms Latency Gaming Mode, Quad Mic Zen ENC, 3 Equalizer Modes, ANC, Type-C Fast Charging, IPX5 True Wireless in Ear Bluetooth Earbuds (Black)</t>
  </si>
  <si>
    <t>B09Y14JLP3</t>
  </si>
  <si>
    <t>B09ZHCJDP1</t>
  </si>
  <si>
    <t>B08C4Z69LN</t>
  </si>
  <si>
    <t>Crucial RAM 8GB DDR4 3200MHz CL22 (or 2933MHz or 2666MHz) Laptop Memory CT8G4SFRA32A</t>
  </si>
  <si>
    <t>B016XVRKZM</t>
  </si>
  <si>
    <t>B00LHZW3XY</t>
  </si>
  <si>
    <t>Luxor 5 Subject Single Ruled Notebook - A5 Size, 70 GSM, 300 Pages</t>
  </si>
  <si>
    <t>B098JYT4SY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</si>
  <si>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</si>
  <si>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</si>
  <si>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</si>
  <si>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</si>
  <si>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</si>
  <si>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</si>
  <si>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</si>
  <si>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</si>
  <si>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</si>
  <si>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</si>
  <si>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B07DKZCZ89</t>
  </si>
  <si>
    <t>B08GYG6T12</t>
  </si>
  <si>
    <t>B09BN2NPBD</t>
  </si>
  <si>
    <t>B00J4YG0PC</t>
  </si>
  <si>
    <t>Classmate Long Notebook - 140 Pages, Single Line, 297mm x 210mm (Pack of 12)</t>
  </si>
  <si>
    <t>B073BRXPZX</t>
  </si>
  <si>
    <t>B08LHTJTBB</t>
  </si>
  <si>
    <t>B07VTFN6HM</t>
  </si>
  <si>
    <t>Western Digital WD 2TB My Passport Portable Hard Disk Drive, USB 3.0 with¬† Automatic Backup, 256 Bit AES Hardware Encryption,Password Protection,Compatible with Windows and Mac, External HDD-Black</t>
  </si>
  <si>
    <t>B008QS9J6Y</t>
  </si>
  <si>
    <t>B09M8888DM</t>
  </si>
  <si>
    <t>Portronics MPORT 31 4 Ports USB Hub (USB A to 4 USB-A Ports 4 in 1 Connector USB HUB(Grey)</t>
  </si>
  <si>
    <t>B07Z1YVP72</t>
  </si>
  <si>
    <t>B082FTPRSK</t>
  </si>
  <si>
    <t>Zinq Five Fan Cooling Pad and Laptop Stand with Dual Height Adjustment and Dual USB Port Extension (Black)</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</si>
  <si>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</si>
  <si>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</si>
  <si>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</si>
  <si>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</si>
  <si>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</si>
  <si>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</si>
  <si>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</si>
  <si>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</si>
  <si>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B017PDR9N0</t>
  </si>
  <si>
    <t>B07NC12T2R</t>
  </si>
  <si>
    <t>boAt Stone 650 10W Bluetooth Speaker with Upto 7 Hours Playback, IPX5 and Integrated Controls (Blue)</t>
  </si>
  <si>
    <t>B07WKBD37W</t>
  </si>
  <si>
    <t>B08JMC1988</t>
  </si>
  <si>
    <t>B09GFN8WZL</t>
  </si>
  <si>
    <t>B095X38CJS</t>
  </si>
  <si>
    <t>B07ZKD8T1Q</t>
  </si>
  <si>
    <t>B07G3YNLJB</t>
  </si>
  <si>
    <t>Crucial BX500 240GB 3D NAND SATA 6.35 cm (2.5-inch) SSD (CT240BX500SSD1)</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</si>
  <si>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</si>
  <si>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</si>
  <si>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</si>
  <si>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</si>
  <si>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</si>
  <si>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</si>
  <si>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</si>
  <si>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B094QZLJQ6</t>
  </si>
  <si>
    <t>B07L3NDN24</t>
  </si>
  <si>
    <t>ZEBRONICS Zeb-Fame 5watts 2.0 Multi Media Speakers with AUX, USB and Volume Control (Black)</t>
  </si>
  <si>
    <t>B08WD18LJZ</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</si>
  <si>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</si>
  <si>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</si>
  <si>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</si>
  <si>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</si>
  <si>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</si>
  <si>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</si>
  <si>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</si>
  <si>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B017NC2IPM</t>
  </si>
  <si>
    <t>B00N1U7JXM</t>
  </si>
  <si>
    <t>B08HQL67D6</t>
  </si>
  <si>
    <t>OFIXO Multi-Purpose Laptop Table/Study Table/Bed Table/Foldable and Portable Wooden/Writing Desk (Wooden)</t>
  </si>
  <si>
    <t>B09RKFBCV7</t>
  </si>
  <si>
    <t>B08KHM9VBJ</t>
  </si>
  <si>
    <t>Airtel AMF-311WW Data Card (Black), 4g Hotspot Support with 2300 Mah Battery</t>
  </si>
  <si>
    <t>B01IOZUHRS</t>
  </si>
  <si>
    <t>Gizga Essentials Laptop Power Cable Cord- 3 Pin Adapter Isi Certified(1 Meter/3.3 Feet)</t>
  </si>
  <si>
    <t>B00CEQEGPI</t>
  </si>
  <si>
    <t>B08B6XWQ1C</t>
  </si>
  <si>
    <t>DIGITEK¬Æ (DTR-200MT) (18 CM) Portable &amp; Flexible Mini Tripod with Mobile Holder &amp; 360 Degree Ball Head, For Smart Phones, Compact Cameras, GoPro, Maximum Operating Height: 7.87 Inch, Maximum Load Upto: 1 kgs</t>
  </si>
  <si>
    <t>B01DGVKBC6</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</si>
  <si>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</si>
  <si>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</si>
  <si>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</si>
  <si>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</si>
  <si>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</si>
  <si>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</si>
  <si>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</si>
  <si>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</si>
  <si>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</si>
  <si>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</si>
  <si>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</si>
  <si>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</si>
  <si>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B08K9PX15C</t>
  </si>
  <si>
    <t>Zebronics Zeb Wonderbar 10 USB Powered 2.0 Computer Speaker with RGB Lights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</si>
  <si>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</si>
  <si>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</si>
  <si>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</si>
  <si>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</si>
  <si>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</si>
  <si>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B07Z53L5QL</t>
  </si>
  <si>
    <t>B00P93X0VO</t>
  </si>
  <si>
    <t>Classmate Pulse 6 Subject Notebook - Unruled, 300 Pages, Spiral Binding, 240mm*180mm</t>
  </si>
  <si>
    <t>B07SBGFDX9</t>
  </si>
  <si>
    <t>Pentonic Multicolor Ball Point Pen, Pack of 10</t>
  </si>
  <si>
    <t>B07X2L5Z8C</t>
  </si>
  <si>
    <t>B00VA7YYUO</t>
  </si>
  <si>
    <t>Apsara Platinum Pencils Value Pack - Pack of 20</t>
  </si>
  <si>
    <t>B07L9FW9GF</t>
  </si>
  <si>
    <t>B08D64C9FN</t>
  </si>
  <si>
    <t>Ant Esports GM320 RGB Optical Wired Gaming Mouse | 8 Programmable Buttons | 12800 DPI</t>
  </si>
  <si>
    <t>B00LOD70SC</t>
  </si>
  <si>
    <t>Pilot V7 Liquid Ink Roller Ball Pen (2 Blue + 1 Black)</t>
  </si>
  <si>
    <t>B09X76VL5L</t>
  </si>
  <si>
    <t>B091JF2TFD</t>
  </si>
  <si>
    <t>Boult Audio BassBuds Oak in-Ear Wired Earphones with 10mm Extra Bass Driver and HD Sound with mic(Brown)</t>
  </si>
  <si>
    <t>B07S7DCJKS</t>
  </si>
  <si>
    <t>B09NC2TY11</t>
  </si>
  <si>
    <t>B0BDS8MY8J</t>
  </si>
  <si>
    <t>B09X7DY7Q4</t>
  </si>
  <si>
    <t>B09YV575RK</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</si>
  <si>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</si>
  <si>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</si>
  <si>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</si>
  <si>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</si>
  <si>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</si>
  <si>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</si>
  <si>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</si>
  <si>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B07H8W9PB6</t>
  </si>
  <si>
    <t>B09NNHFSSF</t>
  </si>
  <si>
    <t>CP PLUS 2MP Full HD Smart Wi-fi CCTV Security Camera | 360¬∞ with Pan Tilt | Two Way Talk | Cloud Monitor | Motion Detect | Night Vision | Supports SD Card (Up to 128 GB) | Alexa &amp; Ok Google | CP-E21A</t>
  </si>
  <si>
    <t>B08D9NDZ1Y</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</si>
  <si>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</si>
  <si>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</si>
  <si>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</si>
  <si>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</si>
  <si>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</si>
  <si>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</si>
  <si>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</si>
  <si>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</si>
  <si>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</si>
  <si>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</si>
  <si>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</si>
  <si>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B07YWS9SP9</t>
  </si>
  <si>
    <t>Zebronics, ZEB-NC3300 USB Powered Laptop Cooling Pad with Dual Fan, Dual USB Port and Blue LED Lights</t>
  </si>
  <si>
    <t>B08WLY8V9S</t>
  </si>
  <si>
    <t>B0873L7J6X</t>
  </si>
  <si>
    <t>Infinity (JBL Glide 510, 72 Hrs Playtime with Quick Charge, Wireless On Ear Headphone with Mic, Deep Bass, Dual Equalizer, Bluetooth 5.0 with Voice Assistant Support (Black)</t>
  </si>
  <si>
    <t>B07YNHCW6N</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</si>
  <si>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</si>
  <si>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</si>
  <si>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</si>
  <si>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</si>
  <si>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</si>
  <si>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</si>
  <si>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</si>
  <si>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</si>
  <si>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</si>
  <si>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</si>
  <si>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</si>
  <si>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</si>
  <si>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</si>
  <si>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</si>
  <si>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B08KRMK9LZ</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</si>
  <si>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</si>
  <si>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</si>
  <si>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</si>
  <si>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</si>
  <si>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</si>
  <si>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</si>
  <si>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</si>
  <si>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</si>
  <si>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</si>
  <si>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</si>
  <si>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</si>
  <si>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</si>
  <si>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</si>
  <si>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</si>
  <si>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B009LJ2BXA</t>
  </si>
  <si>
    <t>Hp Wired On Ear Headphones With Mic With 3.5 Mm Drivers, In-Built Noise Cancelling, Foldable And Adjustable For Laptop/Pc/Office/Home/ 1 Year Warranty (B4B09Pa)</t>
  </si>
  <si>
    <t>B09BVCVTBC</t>
  </si>
  <si>
    <t>Redragon K617 Fizz 60% Wired RGB Gaming Keyboard, 61 Keys Compact Mechanical Keyboard w/White and Grey Color Keycaps, Linear Red Switch, Pro Driver/Software Supported</t>
  </si>
  <si>
    <t>B07SY4C3TD</t>
  </si>
  <si>
    <t>HP GT 53 XL Cartridge Ink</t>
  </si>
  <si>
    <t>B094JB13XL</t>
  </si>
  <si>
    <t>B08CRRQK6Z</t>
  </si>
  <si>
    <t>Zebronics Zeb-JUKEBAR 3900, 80W Multimedia soundbar with subwoofer Supporting Bluetooth, HDMI(ARC), Coaxial Input, AUX, USB &amp; Remote Control (Black)</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</si>
  <si>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</si>
  <si>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</si>
  <si>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</si>
  <si>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</si>
  <si>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</si>
  <si>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</si>
  <si>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</si>
  <si>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B08FY4FG5X</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</si>
  <si>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</si>
  <si>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</si>
  <si>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</si>
  <si>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</si>
  <si>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</si>
  <si>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B01EJ5MM5M</t>
  </si>
  <si>
    <t>Canon PIXMA MG2577s All-in-One Inkjet Colour Printer with 1 Additional Colour Cartridge</t>
  </si>
  <si>
    <t>B08J82K4GX</t>
  </si>
  <si>
    <t>Samsung 24-inch(60.46cm) FHD Monitor, IPS, 75 Hz, Bezel Less Design, AMD FreeSync, Flicker Free, HDMI, D-sub, (LF24T350FHWXXL, Dark Blue Gray)</t>
  </si>
  <si>
    <t>B07Z1Z77ZZ</t>
  </si>
  <si>
    <t>B00DJ5N9VK</t>
  </si>
  <si>
    <t>Faber-Castell Connector Pen Set - Pack of 25 (Assorted)</t>
  </si>
  <si>
    <t>B08FGNPQ9X</t>
  </si>
  <si>
    <t>B07NTKGW45</t>
  </si>
  <si>
    <t>B08J4PL1Z3</t>
  </si>
  <si>
    <t>B07XJWTYM2</t>
  </si>
  <si>
    <t>realme Buds Wireless in Ear Bluetooth Earphones with mic, 11.2mm Bass Boost Driver, Magnetic Fast Pair, Fast Charging and 12 Hrs Playtime (Yellow)</t>
  </si>
  <si>
    <t>B09939XJX8</t>
  </si>
  <si>
    <t>B09MDCZJXS</t>
  </si>
  <si>
    <t>Wings Phantom Pro Earphones Gaming Earbuds with LED Battery Indicator, 50ms Low Latency, Bluetooth 5.3, 40 Hours Playtime, MEMs Mic, IPX4 Resist, 12mm Driver, 500mah case, Headphones, (Black TWS)</t>
  </si>
  <si>
    <t>B08CTQP51L</t>
  </si>
  <si>
    <t>B0BG62HMDJ</t>
  </si>
  <si>
    <t>B08GTYFC37</t>
  </si>
  <si>
    <t>SanDisk 1TB Extreme Portable SSD 1050MB/s R, 1000MB/s W,Upto 2 Meter Drop Protection with IP55 Water/dust Resistance, HW Encryption, PC,MAC &amp; TypeC Smartphone Compatible, 5Y Warranty, External SSD</t>
  </si>
  <si>
    <t>B08SBH499M</t>
  </si>
  <si>
    <t>B08FYB5HHK</t>
  </si>
  <si>
    <t>B0B5GJRTHB</t>
  </si>
  <si>
    <t>B09GBBJV72</t>
  </si>
  <si>
    <t>HP 330 Wireless Black Keyboard and Mouse Set with Numeric Keypad, 2.4GHz Wireless Connection and 1600 DPI, USB Receiver, LED Indicators , Black(2V9E6AA)</t>
  </si>
  <si>
    <t>B07P434WJY</t>
  </si>
  <si>
    <t>B07T9FV9YP</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</si>
  <si>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</si>
  <si>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</si>
  <si>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</si>
  <si>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</si>
  <si>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</si>
  <si>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B0B2CPVXHX</t>
  </si>
  <si>
    <t>B08XNL93PL</t>
  </si>
  <si>
    <t>B088GXTJM3</t>
  </si>
  <si>
    <t>B099S26HWG</t>
  </si>
  <si>
    <t>Classmate Pulse 1 Subject Notebook - 240mm x 180mm , Soft Cover, 180 Pages, Single Line, Pack of 4</t>
  </si>
  <si>
    <t>B08461VC1Z</t>
  </si>
  <si>
    <t>B00K32PEW4</t>
  </si>
  <si>
    <t>Casio MJ-120D 150 Steps Check and Correct Desktop Calculator with Tax Keys, Black</t>
  </si>
  <si>
    <t>B07LFWP97N</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</si>
  <si>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</si>
  <si>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</si>
  <si>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</si>
  <si>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</si>
  <si>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</si>
  <si>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B09MKG4ZCM</t>
  </si>
  <si>
    <t>Xiaomi Mi 4A Dual_Band Ethernet 1200Mbps Speed Router| 2.4GHz &amp; 5GHz Frequency|128MB RAM | DualCore 4 Thread CPU|4 Omni Directional Antenna|Mi Wi-Fi app-Parental Control &amp; Anti Hacking|Repeater, White</t>
  </si>
  <si>
    <t>B07RZZ1QSW</t>
  </si>
  <si>
    <t>B07222HQKP</t>
  </si>
  <si>
    <t>B00NFD0ETQ</t>
  </si>
  <si>
    <t>B075DB1F13</t>
  </si>
  <si>
    <t>B0148NPH9I</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</si>
  <si>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</si>
  <si>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</si>
  <si>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</si>
  <si>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</si>
  <si>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</si>
  <si>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</si>
  <si>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</si>
  <si>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</si>
  <si>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</si>
  <si>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</si>
  <si>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</si>
  <si>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</si>
  <si>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</si>
  <si>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</si>
  <si>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</si>
  <si>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</si>
  <si>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</si>
  <si>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</si>
  <si>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</si>
  <si>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</si>
  <si>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</si>
  <si>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B08MWJTST6</t>
  </si>
  <si>
    <t>B07R99NBVB</t>
  </si>
  <si>
    <t>B00LY12TH6</t>
  </si>
  <si>
    <t>Camel Oil Pastel with Reusable Plastic Box - 50 Shades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</si>
  <si>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</si>
  <si>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</si>
  <si>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</si>
  <si>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</si>
  <si>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B09Q3M3WLJ</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</si>
  <si>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</si>
  <si>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</si>
  <si>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</si>
  <si>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</si>
  <si>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</si>
  <si>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</si>
  <si>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</si>
  <si>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</si>
  <si>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</si>
  <si>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</si>
  <si>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</si>
  <si>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</si>
  <si>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</si>
  <si>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</si>
  <si>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</si>
  <si>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</si>
  <si>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</si>
  <si>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</si>
  <si>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</si>
  <si>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</si>
  <si>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</si>
  <si>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</si>
  <si>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</si>
  <si>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</si>
  <si>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</si>
  <si>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</si>
  <si>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B07W14CHV8</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</si>
  <si>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</si>
  <si>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</si>
  <si>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</si>
  <si>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</si>
  <si>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</si>
  <si>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</si>
  <si>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</si>
  <si>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</si>
  <si>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</si>
  <si>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B0B2RBP83P</t>
  </si>
  <si>
    <t>B078W65FJ7</t>
  </si>
  <si>
    <t>boAt BassHeads 900 On-Ear Wired Headphones with Mic (White)</t>
  </si>
  <si>
    <t>B08S74GTBT</t>
  </si>
  <si>
    <t>B07QMRHWJD</t>
  </si>
  <si>
    <t>B07W7Z6DVL</t>
  </si>
  <si>
    <t>Infinity (JBL Fuze 100, Wireless Portable Bluetooth Speaker with Mic, Deep Bass, Dual Equalizer, IPX7 Waterproof, Rugged Fabric Design (Black)</t>
  </si>
  <si>
    <t>B07WMS7TWB</t>
  </si>
  <si>
    <t>B00H47GVGY</t>
  </si>
  <si>
    <t>USHA Quartz Room Heater with Overheating Protection (3002, Ivory, 800 Watts)</t>
  </si>
  <si>
    <t>B07VX71FZP</t>
  </si>
  <si>
    <t>B07NCKMXVZ</t>
  </si>
  <si>
    <t>B0B61DSF17</t>
  </si>
  <si>
    <t>beatXP Kitchen Scale Multipurpose Portable Electronic Digital Weighing Scale | Weight Machine With Back light LCD Display | White |10 kg | 2 Year Warranty |</t>
  </si>
  <si>
    <t>B07VQGVL68</t>
  </si>
  <si>
    <t>Glun Multipurpose Portable Electronic Digital Weighing Scale Weight Machine (10 Kg - with Back Light)</t>
  </si>
  <si>
    <t>B01LWYDEQ7</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</si>
  <si>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</si>
  <si>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</si>
  <si>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</si>
  <si>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</si>
  <si>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</si>
  <si>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</si>
  <si>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</si>
  <si>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</si>
  <si>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B00NW4UWN6</t>
  </si>
  <si>
    <t>Prestige PKGSS 1.7L 1500W Electric Kettle (Stainless Steel)</t>
  </si>
  <si>
    <t>B01NCVJMKX</t>
  </si>
  <si>
    <t>B00O24PUO6</t>
  </si>
  <si>
    <t>Orpat OEH-1260 2000-Watt Fan Heater (Grey)</t>
  </si>
  <si>
    <t>B07GXPDLYQ</t>
  </si>
  <si>
    <t>PRO365 Indo Mocktails/Coffee Foamer/Cappuccino/Lemonade/Milk Frother (6 Months Warranty)</t>
  </si>
  <si>
    <t>B01C8P29N0</t>
  </si>
  <si>
    <t>Bajaj DX-6 1000W Dry Iron with Advance Soleplate and Anti-bacterial German Coating Technology, White</t>
  </si>
  <si>
    <t>B08KDBLMQP</t>
  </si>
  <si>
    <t>Croma 500W Mixer Grinder with 3 Stainless Steel Leak-proof Jars, 3 speed &amp; Pulse function, 2 years warranty (CRAK4184, White &amp; Purple)</t>
  </si>
  <si>
    <t>B078JDNZJ8</t>
  </si>
  <si>
    <t>Havells Instanio 3-Litre Instant Geyser (White/Blue)</t>
  </si>
  <si>
    <t>B01M5F614J</t>
  </si>
  <si>
    <t>Morphy Richards OFR Room Heater, 09 Fin 2000 Watts Oil Filled Room Heater , ISI Approved (OFR 9 Grey)</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</si>
  <si>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</si>
  <si>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</si>
  <si>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</si>
  <si>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</si>
  <si>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</si>
  <si>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</si>
  <si>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B097R45BH8</t>
  </si>
  <si>
    <t>Bajaj New Shakti Neo 15L Vertical Storage Water Heater (Geyser 15 litres) 4 Star BEE Rated Heater For Water Heating with Titanium Armour, Swirl Flow Technology, Glasslined Tank (White), 1 Yr Warranty</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</si>
  <si>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</si>
  <si>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</si>
  <si>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</si>
  <si>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</si>
  <si>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</si>
  <si>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</si>
  <si>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</si>
  <si>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B09LQH3SD9</t>
  </si>
  <si>
    <t>Lifelong LLQH922 Regalia 800 W (ISI Certified) Quartz Room Heater with 2 Power settings, Overheating Protection, 2 Rod Heater (1 Year Warranty, White)</t>
  </si>
  <si>
    <t>B09KNMLH4Y</t>
  </si>
  <si>
    <t>B00ABMASXG</t>
  </si>
  <si>
    <t>Bajaj Immersion Rod Water Heater 1500 Watts, Silver</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</si>
  <si>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</si>
  <si>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</si>
  <si>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</si>
  <si>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</si>
  <si>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</si>
  <si>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</si>
  <si>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B0814P4L98</t>
  </si>
  <si>
    <t>B008QTK47Q</t>
  </si>
  <si>
    <t>Philips GC1905 1440-Watt Steam Iron with Spray (Blue)</t>
  </si>
  <si>
    <t>B088ZTJT2R</t>
  </si>
  <si>
    <t>Havells Immersion HB15 1500 Watt (White Blue)</t>
  </si>
  <si>
    <t>B0BK1K598K</t>
  </si>
  <si>
    <t>B09Y5FZK9N</t>
  </si>
  <si>
    <t>B09J2SCVQT</t>
  </si>
  <si>
    <t>NutriPro Juicer Mixer Grinder - Smoothie Maker - 500 Watts (3 Jars 2 Blades)</t>
  </si>
  <si>
    <t>B00TDD0YM4</t>
  </si>
  <si>
    <t>B078KRFWQB</t>
  </si>
  <si>
    <t>Havells Cista Room Heater, White, 2000 Watts</t>
  </si>
  <si>
    <t>B07SRM58TP</t>
  </si>
  <si>
    <t>AGARO Regal 800 Watts Handheld Vacuum Cleaner, Lightweight &amp; Durable Body, Small/Mini Size ( Black)</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</si>
  <si>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</si>
  <si>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</si>
  <si>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</si>
  <si>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</si>
  <si>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</si>
  <si>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</si>
  <si>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</si>
  <si>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</si>
  <si>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</si>
  <si>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</si>
  <si>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</si>
  <si>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</si>
  <si>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</si>
  <si>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</si>
  <si>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</si>
  <si>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</si>
  <si>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</si>
  <si>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B01MY839VW</t>
  </si>
  <si>
    <t>Orient Electric Fabrijoy DIFJ10BP 1000-Watt Dry Iron, Non-Stick (White and Blue)</t>
  </si>
  <si>
    <t>B09LV1CMGH</t>
  </si>
  <si>
    <t>B01EY310UM</t>
  </si>
  <si>
    <t>Philips GC181 Heavy Weight 1000-Watt Dry Iron, Pack of 1</t>
  </si>
  <si>
    <t>B09NL7LBWT</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</si>
  <si>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</si>
  <si>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</si>
  <si>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</si>
  <si>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</si>
  <si>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</si>
  <si>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</si>
  <si>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</si>
  <si>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</si>
  <si>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</si>
  <si>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</si>
  <si>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</si>
  <si>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</si>
  <si>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</si>
  <si>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</si>
  <si>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</si>
  <si>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</si>
  <si>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</si>
  <si>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</si>
  <si>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</si>
  <si>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</si>
  <si>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</si>
  <si>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</si>
  <si>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B09ZTZ9N3Q</t>
  </si>
  <si>
    <t>B083P71WKK</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</si>
  <si>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</si>
  <si>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</si>
  <si>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</si>
  <si>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</si>
  <si>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</si>
  <si>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B08F47T4X5</t>
  </si>
  <si>
    <t>VR 18 Pcs - 3 Different Size Plastic Food Snack Bag Pouch Clip Sealer Large, Medium, Small Plastic Snack Seal Sealing Bag Clips Vacuum Sealer (Set of 18, Multi-Color) (Multicolor)</t>
  </si>
  <si>
    <t>B01M0505SJ</t>
  </si>
  <si>
    <t>Orient Electric Apex-FX 1200mm Ultra High Speed 400 RPM Ceiling Fan (Brown)</t>
  </si>
  <si>
    <t>B08D6RCM3Q</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</si>
  <si>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</si>
  <si>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</si>
  <si>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</si>
  <si>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</si>
  <si>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B07WGPBXY9</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</si>
  <si>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</si>
  <si>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</si>
  <si>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</si>
  <si>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</si>
  <si>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</si>
  <si>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</si>
  <si>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</si>
  <si>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</si>
  <si>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</si>
  <si>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B009P2LK80</t>
  </si>
  <si>
    <t>Bajaj Deluxe 2000 Watts Halogen Room Heater (Steel, ISI Approved), Multicolor</t>
  </si>
  <si>
    <t>B00A7PLVU6</t>
  </si>
  <si>
    <t>Orpat HHB-100E WOB 250-Watt Hand Blender (White)</t>
  </si>
  <si>
    <t>B0B25DJ352</t>
  </si>
  <si>
    <t>B013B2WGT6</t>
  </si>
  <si>
    <t>B097RJ867P</t>
  </si>
  <si>
    <t>PHILIPS Digital Air Fryer HD9252/90 with Touch Panel, uses up to 90% less fat, 7 Pre-set Menu, 1400W, 4.1 Liter, with Rapid Air Technology (Black), Large</t>
  </si>
  <si>
    <t>B091V8HK8Z</t>
  </si>
  <si>
    <t>B071VNHMX2</t>
  </si>
  <si>
    <t>Philips Daily Collection HD2582/00 830-Watt 2-Slice Pop-up Toaster (White)</t>
  </si>
  <si>
    <t>B08MVSGXMY</t>
  </si>
  <si>
    <t>Crompton Insta Comfy 800 Watt Room Heater with 2 Heat Settings(Grey Blue)</t>
  </si>
  <si>
    <t>B00H0B29DI</t>
  </si>
  <si>
    <t>USHA Heat Convector 812 T 2000-Watt with Instant Heating Feature (Black)</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</si>
  <si>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</si>
  <si>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</si>
  <si>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</si>
  <si>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</si>
  <si>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</si>
  <si>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</si>
  <si>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</si>
  <si>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B09CGLY5CX</t>
  </si>
  <si>
    <t>B09JN37WBX</t>
  </si>
  <si>
    <t>Lint Remover Woolen Clothes Lint Extractor Battery Lint Removing Machine Bhur Remover</t>
  </si>
  <si>
    <t>B01I1LDZGA</t>
  </si>
  <si>
    <t>B0BN2576GQ</t>
  </si>
  <si>
    <t>B06XPYRWV5</t>
  </si>
  <si>
    <t>B01N1XVVLC</t>
  </si>
  <si>
    <t>Bajaj OFR Room Heater, 13 Fin 2900 Watts Oil Filled Room Heater with 400W PTC Ceramic Fan Heater, ISI Approved (Majesty 13F Plus Black)</t>
  </si>
  <si>
    <t>B00O2R38C4</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</si>
  <si>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</si>
  <si>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</si>
  <si>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</si>
  <si>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</si>
  <si>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B00SH18114</t>
  </si>
  <si>
    <t>Ikea 903.391.72 Polypropylene Plastic Solid Bevara Sealing Clip (Multicolour) - 30 Pack, Adjustable</t>
  </si>
  <si>
    <t>B00E9G8KOY</t>
  </si>
  <si>
    <t>B00H3H03Q4</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</si>
  <si>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</si>
  <si>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</si>
  <si>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</si>
  <si>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</si>
  <si>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</si>
  <si>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</si>
  <si>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</si>
  <si>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</si>
  <si>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</si>
  <si>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B09NTHQRW3</t>
  </si>
  <si>
    <t>B008YW3CYM</t>
  </si>
  <si>
    <t>USHA EI 1602 1000 W Lightweight Dry Iron with Non-Stick Soleplate (Multi-colour)</t>
  </si>
  <si>
    <t>B07QHHCB27</t>
  </si>
  <si>
    <t>KENT 16044 Hand Blender Stainless Steel 400 W | Variable Speed Control | Easy to Clean and Store | Low Noise Operation</t>
  </si>
  <si>
    <t>B0BMFD94VD</t>
  </si>
  <si>
    <t>B00HZIOGXW</t>
  </si>
  <si>
    <t>Crompton IHL 152 1500-Watt Immersion Water Heater with Copper Heating Element (Black)</t>
  </si>
  <si>
    <t>B09CKSYBLR</t>
  </si>
  <si>
    <t>B072J83V9W</t>
  </si>
  <si>
    <t>Philips PowerPro FC9352/01 Compact Bagless Vacuum Cleaner (Blue)</t>
  </si>
  <si>
    <t>B09MTLG4TP</t>
  </si>
  <si>
    <t>B097XJQZ8H</t>
  </si>
  <si>
    <t>Cookwell Bullet Mixer Grinder (5 Jars, 3 Blades, Silver)</t>
  </si>
  <si>
    <t>B00935MD1C</t>
  </si>
  <si>
    <t>Prestige PRWO 1.8-2 700-Watts Delight Electric Rice Cooker with 2 Aluminium Cooking Pans - 1.8 Liters, White</t>
  </si>
  <si>
    <t>B0BR4F878Q</t>
  </si>
  <si>
    <t>B0B3G5XZN5</t>
  </si>
  <si>
    <t>B07WKB69RS</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</si>
  <si>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</si>
  <si>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</si>
  <si>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</si>
  <si>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</si>
  <si>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</si>
  <si>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</si>
  <si>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</si>
  <si>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</si>
  <si>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</si>
  <si>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</si>
  <si>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</si>
  <si>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B08Y5QJXSR</t>
  </si>
  <si>
    <t>atomberg Renesa 1200mm BLDC Motor with Remote 3 Blade Energy Saving Ceiling Fan (Matt Black)</t>
  </si>
  <si>
    <t>B07WJXCTG9</t>
  </si>
  <si>
    <t>B09NBZ36F7</t>
  </si>
  <si>
    <t>Usha CookJoy (CJ1600WPC) 1600 Watt Induction cooktop (Black)</t>
  </si>
  <si>
    <t>B0912WJ87V</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</si>
  <si>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</si>
  <si>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</si>
  <si>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</si>
  <si>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</si>
  <si>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</si>
  <si>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</si>
  <si>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</si>
  <si>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</si>
  <si>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</si>
  <si>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</si>
  <si>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</si>
  <si>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</si>
  <si>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</si>
  <si>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</si>
  <si>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</si>
  <si>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</si>
  <si>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</si>
  <si>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</si>
  <si>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</si>
  <si>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</si>
  <si>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</si>
  <si>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</si>
  <si>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</si>
  <si>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</si>
  <si>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</si>
  <si>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</si>
  <si>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</si>
  <si>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</si>
  <si>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</si>
  <si>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</si>
  <si>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B07FXLC2G2</t>
  </si>
  <si>
    <t>Tata Swach Bulb 6000-Litre Cartridge, 1 Piece, White, Hollow Fiber Membrane</t>
  </si>
  <si>
    <t>B01LYU3BZF</t>
  </si>
  <si>
    <t>Havells Ambrose 1200mm Ceiling Fan (Gold Mist Wood)</t>
  </si>
  <si>
    <t>B083RC4WFJ</t>
  </si>
  <si>
    <t>B09SFRNKSR</t>
  </si>
  <si>
    <t>B07NRTCDS5</t>
  </si>
  <si>
    <t>Brayden Fito Atom Rechargeable Smoothie Blender with 2000 mAh Battery and 3.7V Motor with 400ml Tritan Jar (Blue)</t>
  </si>
  <si>
    <t>B07SPVMSC6</t>
  </si>
  <si>
    <t>Bajaj Frore 1200 mm Ceiling Fan (Brown)</t>
  </si>
  <si>
    <t>B09H3BXWTK</t>
  </si>
  <si>
    <t>B0073QGKAS</t>
  </si>
  <si>
    <t>Bajaj ATX 4 750-Watt Pop-up Toaster (White)</t>
  </si>
  <si>
    <t>B08GJ57MKL</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</si>
  <si>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</si>
  <si>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</si>
  <si>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</si>
  <si>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</si>
  <si>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</si>
  <si>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</si>
  <si>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</si>
  <si>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</si>
  <si>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</si>
  <si>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</si>
  <si>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</si>
  <si>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</si>
  <si>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</si>
  <si>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</si>
  <si>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</si>
  <si>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</si>
  <si>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</si>
  <si>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</si>
  <si>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</si>
  <si>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</si>
  <si>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</si>
  <si>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</si>
  <si>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</si>
  <si>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B08H673XKN</t>
  </si>
  <si>
    <t>Morphy Richards Icon Superb 750W Mixer Grinder, 4 Jars, Silver and Black</t>
  </si>
  <si>
    <t>B07DXRGWDJ</t>
  </si>
  <si>
    <t>Philips Handheld Garment Steamer GC360/30 - Vertical &amp; Horizontal Steaming, 1200 Watt, up to 22g/min</t>
  </si>
  <si>
    <t>B08243SKCK</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</si>
  <si>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</si>
  <si>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</si>
  <si>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</si>
  <si>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</si>
  <si>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</si>
  <si>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</si>
  <si>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</si>
  <si>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</si>
  <si>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</si>
  <si>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</si>
  <si>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</si>
  <si>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</si>
  <si>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</si>
  <si>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</si>
  <si>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B07N2MGB3G</t>
  </si>
  <si>
    <t>AGARO Marvel 9 Liters Oven Toaster Griller, Cake Baking OTG (Black)</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</si>
  <si>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</si>
  <si>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</si>
  <si>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</si>
  <si>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</si>
  <si>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</si>
  <si>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</si>
  <si>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</si>
  <si>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B0BNQMF152</t>
  </si>
  <si>
    <t>ROYAL STEP Portable Electric USB Juice Maker Juicer Bottle Blender Grinder Mixer,6 Blades Rechargeable Bottle with (MULTII) (MULTI COLOUR 6 BLED JUICER MIXER)</t>
  </si>
  <si>
    <t>B08J7VCT12</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</si>
  <si>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</si>
  <si>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</si>
  <si>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</si>
  <si>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</si>
  <si>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</si>
  <si>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</si>
  <si>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</si>
  <si>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B01L6MT7E0</t>
  </si>
  <si>
    <t>Philips AC1215/20 Air purifier, removes 99.97% airborne pollutants, 4-stage filtration with True HEPA filter (white)</t>
  </si>
  <si>
    <t>B0B9F9PT8R</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</si>
  <si>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</si>
  <si>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</si>
  <si>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</si>
  <si>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</si>
  <si>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</si>
  <si>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</si>
  <si>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B0B4SJKRDF</t>
  </si>
  <si>
    <t>Kitchenwell Multipurpose Portable Electronic Digital Weighing Scale Weight Machine | Weight Machine | 10 Kg</t>
  </si>
  <si>
    <t>B0BM4KTNL1</t>
  </si>
  <si>
    <t>B08S6RKT4L</t>
  </si>
  <si>
    <t>Balzano High Speed Nutri Blender/Mixer/Smoothie Maker - 500 Watt - Silver, 2 Jar</t>
  </si>
  <si>
    <t>B09SZ5TWHW</t>
  </si>
  <si>
    <t>B0BLC2BYPX</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</si>
  <si>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</si>
  <si>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</si>
  <si>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</si>
  <si>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</si>
  <si>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</si>
  <si>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</si>
  <si>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</si>
  <si>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</si>
  <si>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</si>
  <si>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</si>
  <si>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</si>
  <si>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</si>
  <si>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</si>
  <si>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</si>
  <si>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</si>
  <si>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</si>
  <si>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</si>
  <si>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</si>
  <si>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</si>
  <si>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</si>
  <si>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</si>
  <si>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</si>
  <si>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</si>
  <si>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</si>
  <si>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</si>
  <si>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</si>
  <si>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</si>
  <si>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</si>
  <si>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</si>
  <si>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</si>
  <si>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</si>
  <si>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B071113J7M</t>
  </si>
  <si>
    <t>Sujata Powermatic Plus 900 Watts Juicer Mixer Grinder</t>
  </si>
  <si>
    <t>B09YLWT89W</t>
  </si>
  <si>
    <t>B0814LP6S9</t>
  </si>
  <si>
    <t>B07BKSSDR2</t>
  </si>
  <si>
    <t>Dr Trust Electronic Kitchen Digital Scale Weighing Machine (Blue)</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</si>
  <si>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</si>
  <si>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</si>
  <si>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</si>
  <si>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</si>
  <si>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</si>
  <si>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</si>
  <si>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</si>
  <si>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</si>
  <si>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</si>
  <si>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</si>
  <si>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</si>
  <si>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</si>
  <si>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</si>
  <si>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</si>
  <si>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</si>
  <si>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</si>
  <si>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</si>
  <si>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</si>
  <si>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</si>
  <si>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</si>
  <si>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</si>
  <si>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</si>
  <si>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</si>
  <si>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</si>
  <si>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</si>
  <si>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</si>
  <si>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</si>
  <si>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</si>
  <si>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</si>
  <si>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</si>
  <si>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</si>
  <si>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</si>
  <si>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</si>
  <si>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</si>
  <si>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</si>
  <si>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</si>
  <si>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</si>
  <si>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B00B3VFJY2</t>
  </si>
  <si>
    <t>B08W9BK4MD</t>
  </si>
  <si>
    <t>B09X5HD5T1</t>
  </si>
  <si>
    <t>Ikea Little Loved Corner PRODUKT Milk-frother, Coffee/Tea Frother, Handheld Milk Wand Mixer Frother, Black</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</si>
  <si>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</si>
  <si>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</si>
  <si>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</si>
  <si>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</si>
  <si>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</si>
  <si>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</si>
  <si>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</si>
  <si>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</si>
  <si>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</si>
  <si>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</si>
  <si>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</si>
  <si>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</si>
  <si>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</si>
  <si>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</si>
  <si>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</si>
  <si>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</si>
  <si>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B07GWTWFS2</t>
  </si>
  <si>
    <t>KENT 16025 Sandwich Grill 700W | Non-Toxic Ceramic Coating | Automatic Temperature Cut-off with LED Indicator | Adjustable Height Control, Metallic Silver, Standard</t>
  </si>
  <si>
    <t>B09KRHXTLN</t>
  </si>
  <si>
    <t>B09H34V36W</t>
  </si>
  <si>
    <t>Inalsa Electric Fan Heater Hotty - 2000 Watts Variable Temperature Control Cool/Warm/Hot Air Selector | Over Heat Protection | ISI Certification, White</t>
  </si>
  <si>
    <t>B09J2QCKKM</t>
  </si>
  <si>
    <t>Havells Zella Flap Auto Immersion Rod 1500 Watts</t>
  </si>
  <si>
    <t>B09XRBJ94N</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</si>
  <si>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</si>
  <si>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</si>
  <si>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</si>
  <si>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</si>
  <si>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</si>
  <si>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</si>
  <si>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</si>
  <si>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</si>
  <si>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</si>
  <si>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</si>
  <si>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</si>
  <si>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</si>
  <si>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</si>
  <si>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</si>
  <si>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</si>
  <si>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</si>
  <si>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</si>
  <si>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</si>
  <si>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</si>
  <si>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</si>
  <si>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</si>
  <si>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</si>
  <si>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</si>
  <si>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</si>
  <si>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</si>
  <si>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</si>
  <si>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</si>
  <si>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</si>
  <si>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</si>
  <si>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</si>
  <si>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</si>
  <si>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</si>
  <si>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</si>
  <si>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</si>
  <si>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</si>
  <si>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</si>
  <si>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</si>
  <si>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</si>
  <si>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</si>
  <si>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</si>
  <si>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</si>
  <si>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B00SMFPJG0</t>
  </si>
  <si>
    <t>Kent Gold, Optima, Gold+ Spare Kit</t>
  </si>
  <si>
    <t>B0BHYLCL19</t>
  </si>
  <si>
    <t>B0BPJBTB3F</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</si>
  <si>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</si>
  <si>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</si>
  <si>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</si>
  <si>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</si>
  <si>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</si>
  <si>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</si>
  <si>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</si>
  <si>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B08TT63N58</t>
  </si>
  <si>
    <t>ROYAL STEP - AMAZON'S BRAND - Portable Electric USB Juice Maker Juicer Bottle Blender Grinder Mixer,4 Blades Rechargeable Bottle with (Multi color) (MULTI)</t>
  </si>
  <si>
    <t>B08YK7BBD2</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</si>
  <si>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</si>
  <si>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</si>
  <si>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</si>
  <si>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</si>
  <si>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</si>
  <si>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</si>
  <si>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</si>
  <si>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</si>
  <si>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</si>
  <si>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</si>
  <si>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</si>
  <si>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</si>
  <si>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</si>
  <si>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</si>
  <si>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</si>
  <si>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</si>
  <si>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</si>
  <si>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</si>
  <si>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</si>
  <si>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B078JF6X9B</t>
  </si>
  <si>
    <t>Havells Instanio 3-Litre 4.5KW Instant Water Heater (Geyser), White Blue</t>
  </si>
  <si>
    <t>B08CGW4GYR</t>
  </si>
  <si>
    <t>B00A328ENA</t>
  </si>
  <si>
    <t>Panasonic SR-WA22H (E) Automatic Rice Cooker, Apple Green, 2.2 Liters</t>
  </si>
  <si>
    <t>B0763K5HLQ</t>
  </si>
  <si>
    <t>B09PDZNSBG</t>
  </si>
  <si>
    <t>B085LPT5F4</t>
  </si>
  <si>
    <t>Solidaire 550-Watt Mixer Grinder with 3 Jars (Black) (SLD-550-B)</t>
  </si>
  <si>
    <t>B0B9RZ4G4W</t>
  </si>
  <si>
    <t>B0085W2MUQ</t>
  </si>
  <si>
    <t>Orpat HHB-100E 250-Watt Hand Blender (White)</t>
  </si>
  <si>
    <t>B09474JWN6</t>
  </si>
  <si>
    <t>B09G2VTHQM</t>
  </si>
  <si>
    <t>AGARO Classic Portable Yogurt Maker, 1.2L Capacity, Electric, Automatic, Grey and White, Medium (33603)</t>
  </si>
  <si>
    <t>B07R679HTT</t>
  </si>
  <si>
    <t>AGARO Imperial 240-Watt Slow Juicer with Cold Press Technology</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</si>
  <si>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</si>
  <si>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</si>
  <si>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</si>
  <si>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</si>
  <si>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</si>
  <si>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</si>
  <si>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</si>
  <si>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</si>
  <si>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</si>
  <si>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</si>
  <si>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</si>
  <si>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</si>
  <si>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</si>
  <si>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</si>
  <si>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</si>
  <si>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</si>
  <si>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</si>
  <si>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</si>
  <si>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</si>
  <si>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</si>
  <si>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</si>
  <si>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</si>
  <si>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</si>
  <si>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</si>
  <si>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</si>
  <si>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</si>
  <si>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</si>
  <si>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</si>
  <si>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</si>
  <si>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</si>
  <si>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</si>
  <si>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</si>
  <si>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</si>
  <si>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</si>
  <si>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</si>
  <si>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B00LP9RFSU</t>
  </si>
  <si>
    <t>Eureka Forbes Aquasure Amrit Twin Cartridge (Pack of 2), White</t>
  </si>
  <si>
    <t>B0B7L86YCB</t>
  </si>
  <si>
    <t>B09VPH38JS</t>
  </si>
  <si>
    <t>SaleOn Instant Coal Heater 500W Charcoal Burner Electric Stove Hot Plate - Mix Colors - Pack of 1 - Only Charcoal Heater</t>
  </si>
  <si>
    <t>B01MUAUOCX</t>
  </si>
  <si>
    <t>Sujata Chutney Steel Jar, 400 ml, (White), Stainless Steel</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</si>
  <si>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</si>
  <si>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</si>
  <si>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</si>
  <si>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</si>
  <si>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</si>
  <si>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</si>
  <si>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</si>
  <si>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B09R1YFL6S</t>
  </si>
  <si>
    <t>Candes BlowHot All in One Silent Blower Fan Room Heater (ABS Body, White, Brown) 2000 Watts</t>
  </si>
  <si>
    <t>B07Q4NJQC5</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</si>
  <si>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</si>
  <si>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</si>
  <si>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</si>
  <si>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</si>
  <si>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</si>
  <si>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</si>
  <si>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</si>
  <si>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B095K14P86</t>
  </si>
  <si>
    <t>Saiyam Stainless Steel Espresso Maker Stovetop Coffee Percolator Italian Coffee Maker Moka Pot (4 Cup - 200 ml, Silver)</t>
  </si>
  <si>
    <t>B08K36NZSV</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</si>
  <si>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</si>
  <si>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</si>
  <si>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</si>
  <si>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</si>
  <si>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</si>
  <si>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</si>
  <si>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</si>
  <si>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</si>
  <si>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</si>
  <si>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B09JFR8H3Q</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</si>
  <si>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</si>
  <si>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</si>
  <si>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</si>
  <si>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</si>
  <si>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</si>
  <si>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</si>
  <si>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</si>
  <si>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</si>
  <si>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</si>
  <si>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</si>
  <si>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</si>
  <si>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</si>
  <si>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</si>
  <si>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</si>
  <si>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</si>
  <si>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</si>
  <si>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</si>
  <si>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B07P1BR7L8</t>
  </si>
  <si>
    <t>Philips HD6975/00 25 Litre Digital Oven Toaster Grill, Grey, 25 liter</t>
  </si>
  <si>
    <t>B078WB1VWJ</t>
  </si>
  <si>
    <t>Usha EI 3710 Heavy Weight 1000-Watt Dry Iron with Golden American Heritage Soleplate, 1.75 Kg(White)</t>
  </si>
  <si>
    <t>B0BP89YBC1</t>
  </si>
  <si>
    <t>B09W9V2PXG</t>
  </si>
  <si>
    <t>Themisto TH-WS20 Digital Kitchen Weighing Scale Stainless Steel (5Kg)</t>
  </si>
  <si>
    <t>B09XTQFFCG</t>
  </si>
  <si>
    <t>B08LVVTGZK</t>
  </si>
  <si>
    <t>B07J2BQZD6</t>
  </si>
  <si>
    <t>Kuber Industries Nylon Mesh Laundry Basket|Sturdy Material &amp; Durable Handles|Netted Lightweight Laundry Bag, Size 36 x 36 x 58, Capicity 30 Ltr (Pink)</t>
  </si>
  <si>
    <t>B07HK53XM4</t>
  </si>
  <si>
    <t>B08RDWBYCQ</t>
  </si>
  <si>
    <t>B09FHHTL8L</t>
  </si>
  <si>
    <t>B0BHNHMR3H</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</si>
  <si>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</si>
  <si>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</si>
  <si>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</si>
  <si>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</si>
  <si>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</si>
  <si>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</si>
  <si>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</si>
  <si>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</si>
  <si>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</si>
  <si>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</si>
  <si>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</si>
  <si>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</si>
  <si>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</si>
  <si>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</si>
  <si>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</si>
  <si>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</si>
  <si>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</si>
  <si>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B07GLS2563</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</si>
  <si>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</si>
  <si>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</si>
  <si>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</si>
  <si>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</si>
  <si>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</si>
  <si>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B075S9FVRY</t>
  </si>
  <si>
    <t>Sujata Supermix, Mixer Grinder, 900 Watts, 3 Jars (White)</t>
  </si>
  <si>
    <t>B08SJVD8QD</t>
  </si>
  <si>
    <t>B07FJNNZCJ</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</si>
  <si>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</si>
  <si>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</si>
  <si>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</si>
  <si>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</si>
  <si>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</si>
  <si>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</si>
  <si>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</si>
  <si>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B09HS1NDRQ</t>
  </si>
  <si>
    <t>B018SJJ0GE</t>
  </si>
  <si>
    <t>B09FPP3R1D</t>
  </si>
  <si>
    <t>Glen 3 in 1 Electric Multi Cooker - Steam, Cook &amp; Egg Boiler with 350 W (SA 3035MC) - 350 Watts</t>
  </si>
  <si>
    <t>B01F7B2JCI</t>
  </si>
  <si>
    <t>Dynore Stainless Steel Set of 4 Measuring Cup and 4 Measuring Spoon</t>
  </si>
  <si>
    <t>B09NNZ1GF7</t>
  </si>
  <si>
    <t>B01CS4A5V4</t>
  </si>
  <si>
    <t>Monitor AC Stand/Heavy Duty Air Conditioner Outdoor Unit Mounting Bracket</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</si>
  <si>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</si>
  <si>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</si>
  <si>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</si>
  <si>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</si>
  <si>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</si>
  <si>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</si>
  <si>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</si>
  <si>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</si>
  <si>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</si>
  <si>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</si>
  <si>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</si>
  <si>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</si>
  <si>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</si>
  <si>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</si>
  <si>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</si>
  <si>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</si>
  <si>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</si>
  <si>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</si>
  <si>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</si>
  <si>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</si>
  <si>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B08WWKM5HQ</t>
  </si>
  <si>
    <t>Crompton Highspeed Markle Prime 1200 mm (48 inch) Anti-Dust Ceiling Fan with Energy Efficient 55W Motor (Burgundy)</t>
  </si>
  <si>
    <t>B015GX9Y0W</t>
  </si>
  <si>
    <t>B089BDBDGM</t>
  </si>
  <si>
    <t>Kuber Industries Waterproof Round Laundry Bag/Hamper|Polka Dots Print Print with Handles|Foldable Bin &amp; 45 Liter Capicity|Size 37 x 37 x 49, Pack of 1(Black &amp; White)- CTKTC044992</t>
  </si>
  <si>
    <t>B0BPBG712X</t>
  </si>
  <si>
    <t>B00JBNZPFM</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</si>
  <si>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</si>
  <si>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</si>
  <si>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</si>
  <si>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</si>
  <si>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</si>
  <si>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</si>
  <si>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</si>
  <si>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</si>
  <si>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</si>
  <si>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</si>
  <si>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</si>
  <si>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B07F6GXNPB</t>
  </si>
  <si>
    <t>B0B97D658R</t>
  </si>
  <si>
    <t>B09NFSHCWN</t>
  </si>
  <si>
    <t>Hilton Quartz Heater 400/800-Watt ISI 2 Rods Multi Mode Heater Long Lasting Quick Heating Extremely Warm (Grey)</t>
  </si>
  <si>
    <t>B076VQS87V</t>
  </si>
  <si>
    <t>Syska SDI-07 1000 W Stellar with Golden American Heritage Soleplate Dry Iron (Blue)</t>
  </si>
  <si>
    <t>B09LMMFW3S</t>
  </si>
  <si>
    <t>B0BBLHTRM9</t>
  </si>
  <si>
    <t>IONIX Tap filter Multilayer | Activated Carbon Faucet Water Filters Universal Interface Home Kitchen Faucet Tap Water Clean Purifier Filter Cartridge Five Layer Water Filter-Pack of 1</t>
  </si>
  <si>
    <t>B0BJYSCWFQ</t>
  </si>
  <si>
    <t>B0187F2IOK</t>
  </si>
  <si>
    <t>Bajaj HM-01 Powerful 250W Hand Mixer, Black</t>
  </si>
  <si>
    <t>B0B8CB7MHW</t>
  </si>
  <si>
    <t>B07K19NYZ8</t>
  </si>
  <si>
    <t>Usha Hc 812 T Thermo Fan Room Heater</t>
  </si>
  <si>
    <t>B08ZXZ362Z</t>
  </si>
  <si>
    <t>B00GHL8VP2</t>
  </si>
  <si>
    <t>USHA 1212 PTC with Adjustable Thermostat Fan Heater (Black/Brown, 1500-Watts).</t>
  </si>
  <si>
    <t>B0B9JZW1SQ</t>
  </si>
  <si>
    <t>B00TI8E7BI</t>
  </si>
  <si>
    <t>Philips HD9306/06 1.5-Litre Electric Kettle (Multicolor)</t>
  </si>
  <si>
    <t>B07J9KXQCC</t>
  </si>
  <si>
    <t>B0B3JSWG81</t>
  </si>
  <si>
    <t>Useless</t>
  </si>
  <si>
    <t>B08L7J3T31</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</si>
  <si>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</si>
  <si>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</si>
  <si>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</si>
  <si>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</si>
  <si>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</si>
  <si>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</si>
  <si>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</si>
  <si>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</si>
  <si>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 xml:space="preserve">Wayona Nylon Braided USB to Lightning Fast Charging and Data Sync Cable Compatible </t>
  </si>
  <si>
    <t>Computers&amp;Accessories</t>
  </si>
  <si>
    <t>Accessories&amp;Peripherals|Cables&amp;Accessories|Cables|USBCables</t>
  </si>
  <si>
    <t xml:space="preserve">Ambrane Unbreakable 60W / 3A Fast Charging 1.5m Braided Type C Cable </t>
  </si>
  <si>
    <t xml:space="preserve">Sounce Fast Phone Charging Cable &amp; Data Sync USB Cable Compatible </t>
  </si>
  <si>
    <t xml:space="preserve">Portronics Konnect L 1.2M Fast Charging 3A 8 Pin USB Cable with Charge &amp; Sync Function </t>
  </si>
  <si>
    <t xml:space="preserve">pTron Solero TB301 3A Type-C Data and Fast Charging Cable, Made in India, 480Mbps Data Sync, Strong and Durable 1.5-Meter Nylon Braided USB Cable </t>
  </si>
  <si>
    <t xml:space="preserve">TP-Link USB WiFi Adapter </t>
  </si>
  <si>
    <t>NetworkingDevices|NetworkAdapters|WirelessUSBAdapters</t>
  </si>
  <si>
    <t xml:space="preserve">Ambrane Unbreakable 60W / 3A Fast Charging 1.5m Braided Micro USB Cable </t>
  </si>
  <si>
    <t xml:space="preserve">Portronics Konnect L POR-1081 Fast Charging 3A Type-C Cable 1.2Meter with Charge &amp; Sync Function </t>
  </si>
  <si>
    <t>Electronics</t>
  </si>
  <si>
    <t>HomeTheater,TV&amp;Video|Accessories|Cables|HDMICables</t>
  </si>
  <si>
    <t xml:space="preserve">Portronics Konnect CL 20W POR-1067 Type-C to 8 Pin USB 1.2M Cable with Power Delivery &amp; 3A Quick Charge Support, Nylon Braided </t>
  </si>
  <si>
    <t xml:space="preserve">MI Braided USB Type-C Cable </t>
  </si>
  <si>
    <t>HomeTheater,TV&amp;Video|Televisions|SmartTelevisions</t>
  </si>
  <si>
    <t xml:space="preserve">Ambrane Unbreakable 60W / 3A Fast Charging 1.5m Braided Type C to Type C Cable </t>
  </si>
  <si>
    <t xml:space="preserve">tizum HDMI to VGA Adapter Cable 1080P </t>
  </si>
  <si>
    <t xml:space="preserve">Tizum High Speed HDMI Cable with Ethernet | Supports 3D 4K | </t>
  </si>
  <si>
    <t xml:space="preserve">Ambrane Unbreakable 3 in 1 Fast Charging Braided Multipurpose Cable </t>
  </si>
  <si>
    <t xml:space="preserve">AmazonBasics USB 2.0 - A-Male to A-Female Extension Cable </t>
  </si>
  <si>
    <t xml:space="preserve">Ambrane 60W / 3A Type C Fast Charging Unbreakable 1.5m L Shaped Braided Cable, PD Technology, 480Mbps Data Transfer </t>
  </si>
  <si>
    <t xml:space="preserve">Zoul USB C 60W Fast Charging 3A 6ft/2M Long Type C Nylon Braided Data Cable Quick Charger Cable QC 3.0 </t>
  </si>
  <si>
    <t xml:space="preserve">pTron Solero T351 3.5Amps Fast Charging Type-C to Type-C PD Data &amp; Charging USB Cable, Made in India, 480Mbps Data Sync, Durable 1 Meter Long Cable </t>
  </si>
  <si>
    <t xml:space="preserve">pTron Solero MB301 3A Micro USB Data &amp; Charging Cable, Made in India, 480Mbps Data Sync, Strong &amp; Durable 1.5-Meter Nylon Braided USB Cable </t>
  </si>
  <si>
    <t xml:space="preserve">Sounce 65W OnePlus Dash Warp Charge Cable, 6.5A Type-C to USB C PD Data Sync Fast Charging Cable Compatible with One Plus 8T/ 9/ 9R/ 9 pro/ 9RT/ 10R/ Nord &amp; </t>
  </si>
  <si>
    <t xml:space="preserve">AmazonBasics USB 2.0 Cable - A-Male to B-Male - </t>
  </si>
  <si>
    <t xml:space="preserve">Wayona Nylon Braided 3A Lightning to USB A Syncing and Fast Charging Data Cable </t>
  </si>
  <si>
    <t xml:space="preserve">TP-Link Nano AC600 USB Wi-Fi Adapter(Archer T2U Nano)- 2.4G/5G Dual Band Wireless Network Adapter </t>
  </si>
  <si>
    <t xml:space="preserve">FLiX (Beetel USB to Micro USB PVC Data Sync &amp; 2A Fast Charging Cable, Made in India, 480Mbps Data Sync, Solid Cable, 1 Meter Long USB Cable </t>
  </si>
  <si>
    <t xml:space="preserve">7SEVEN¬Æ Compatible </t>
  </si>
  <si>
    <t>HomeTheater,TV&amp;Video|Accessories|RemoteControls</t>
  </si>
  <si>
    <t xml:space="preserve">TP-Link AC600 600 Mbps WiFi Wireless Network USB Adapter </t>
  </si>
  <si>
    <t xml:space="preserve">AmazonBasics Micro USB Fast Charging Cable </t>
  </si>
  <si>
    <t xml:space="preserve">AmazonBasics New Release Nylon USB-A to Lightning Cable Cord, Fast Charging MFi Certified Charger </t>
  </si>
  <si>
    <t>HomeTheater,TV&amp;Video|Televisions|StandardTelevisions</t>
  </si>
  <si>
    <t xml:space="preserve">TP-LINK WiFi Dongle 300 Mbps Mini Wireless Network USB Wi-Fi Adapter </t>
  </si>
  <si>
    <t xml:space="preserve">Wecool Unbreakable 3 in 1 Charging Cable with 3A Speed, Fast Charging Multi Purpose Cable 1.25 Mtr Long, Type C cable, Micro Usb Cable and Cable </t>
  </si>
  <si>
    <t xml:space="preserve">Airtel DigitalTV DTH Television, Setup Box Remote Compatible </t>
  </si>
  <si>
    <t xml:space="preserve">Lapster 1.5 mtr USB 2.0 Type A Male to USB A Male Cable </t>
  </si>
  <si>
    <t xml:space="preserve">Model-P4 6 Way Swivel Tilt Wall Mount 32-55-inch Full Motion Cantilever </t>
  </si>
  <si>
    <t>HomeTheater,TV&amp;Video|Accessories|TVMounts,Stands&amp;Turntables|TVWall&amp;CeilingMounts</t>
  </si>
  <si>
    <t xml:space="preserve">Amazon Basics USB Type-C to USB-A 2.0 Male Fast Charging Cable </t>
  </si>
  <si>
    <t xml:space="preserve">CEDO 65W OnePlus Dash Warp Charge Cable, USB A to Type C Data Sync Fast Charging Cable Compatible with One Plus 3 /3T /5 /5T /6 /6T /7 /7T /7 pro &amp; </t>
  </si>
  <si>
    <t xml:space="preserve">Pinnaclz Original Combo of 2 Micro USB Fast Charging Cable, USB Charging Cable </t>
  </si>
  <si>
    <t xml:space="preserve">Ambrane 60W / 3A Fast Charging Output Cable with Type-C to USB </t>
  </si>
  <si>
    <t xml:space="preserve">SWAPKART Fast Charging Cable and Data Sync USB Cable Compatible </t>
  </si>
  <si>
    <t xml:space="preserve">boAt A 350 Type C Cable </t>
  </si>
  <si>
    <t xml:space="preserve">Lapster 65W compatible </t>
  </si>
  <si>
    <t xml:space="preserve">Gizga Essentials USB WiFi Adapter </t>
  </si>
  <si>
    <t xml:space="preserve">Lapster USB 3.0 A to Micro B SuperSpeed </t>
  </si>
  <si>
    <t xml:space="preserve">LOHAYA Remote Compatible </t>
  </si>
  <si>
    <t xml:space="preserve">Gilary Multi Charging Cable, 3 in 1 Nylon Braided Fast Charging Cable </t>
  </si>
  <si>
    <t xml:space="preserve">Wayona Type C to Lightning MFI Certified 20W Fast charging Nylon Braided USB C Cable </t>
  </si>
  <si>
    <t xml:space="preserve">Amazon Basics New Release Nylon USB-A to Lightning Cable Cord, Fast Charging MFi Certified Charger </t>
  </si>
  <si>
    <t xml:space="preserve">Isoelite Remote Compatible </t>
  </si>
  <si>
    <t xml:space="preserve">CROSSVOLT Compatible Dash/Warp Data Sync Fast Charging Cable Supported </t>
  </si>
  <si>
    <t xml:space="preserve">PTron Solero T241 2.4A Type-C Data &amp; Charging USB Cable, Made in India, 480Mbps Data Sync, Durable 1-Meter Long USB Cable </t>
  </si>
  <si>
    <t xml:space="preserve">Cotbolt Silicone Protective Case Cover </t>
  </si>
  <si>
    <t xml:space="preserve">Portronics Konnect L POR-1403 Fast Charging 3A Type-C Cable 1.2 Meter with Charge &amp; Sync Function </t>
  </si>
  <si>
    <t xml:space="preserve">King Shine Multi Retractable 3.0A Fast Charger Cord, Multiple Charging Cable 4Ft/1.2m 3-in-1 USB Charge Cord Compatible with Phone/Type C/Micro USB </t>
  </si>
  <si>
    <t xml:space="preserve">Lapster 5 pin mini usb cable, usb b cable,camera cable usb2.0 </t>
  </si>
  <si>
    <t xml:space="preserve">Remote Control Compatible </t>
  </si>
  <si>
    <t xml:space="preserve">7SEVEN¬Æ Compatible Lg Smart Tv Remote Suitable </t>
  </si>
  <si>
    <t>HomeTheater,TV&amp;Video|Accessories|Cables|RCACables</t>
  </si>
  <si>
    <t xml:space="preserve">Saifsmart Outlet Wall Mount Hanger Holder </t>
  </si>
  <si>
    <t>HomeAudio|Accessories|SpeakerAccessories|Mounts</t>
  </si>
  <si>
    <t xml:space="preserve">MI 2-in-1 USB Type C Cable (Micro USB to Type C) 30cm </t>
  </si>
  <si>
    <t xml:space="preserve">AmazonBasics New Release ABS USB-A to Lightning Cable Cord, Fast Charging MFi Certified Charger </t>
  </si>
  <si>
    <t xml:space="preserve">10k 8k 4k HDMI Cable, Certified 48Gbps 1ms Ultra High Speed HDMI 2.1 Cable 4k 120Hz 144Hz 2k 165Hz 8k 60Hz Dynamic HDR ARC eARC DTS:X Compatible </t>
  </si>
  <si>
    <t xml:space="preserve">boAt Type-c A400 Type-c to USB A Cable </t>
  </si>
  <si>
    <t xml:space="preserve">LRIPL Mi Remote Control with Netflix &amp; Prime Video Button Compatible </t>
  </si>
  <si>
    <t xml:space="preserve">TP-Link Nano USB WiFi Dongle 150Mbps High Gain Wireless Network Wi-Fi Adapter </t>
  </si>
  <si>
    <t xml:space="preserve">Airtel DigitalTV DTH Remote SD/HD/HD Recording Compatible </t>
  </si>
  <si>
    <t xml:space="preserve">AmazonBasics New Release Nylon USB-A to Lightning Cable Cord, MFi Certified Charger </t>
  </si>
  <si>
    <t xml:space="preserve">Ambrane Fast 100W Output Cable with Type-C to Type-C </t>
  </si>
  <si>
    <t>BlueRigger Digital Optical Audio Toslink Cable (3.3 Feet / 1 Meter) With 8 Channel (7.1) Audio Support (</t>
  </si>
  <si>
    <t>HomeTheater,TV&amp;Video|Accessories|Cables|OpticalCables</t>
  </si>
  <si>
    <t xml:space="preserve">Duracell Type-C To Micro 1.2M braided Sync &amp; Charge Cable, USB C to Micro Fast Charge Compatible </t>
  </si>
  <si>
    <t xml:space="preserve">Zoul USB Type C Fast Charging 3A Nylon Braided Data Cable Quick Charger Cable QC 3.0 </t>
  </si>
  <si>
    <t xml:space="preserve">GENERIC Ultra-Mini Bluetooth CSR 4.0 USB Dongle Adapter </t>
  </si>
  <si>
    <t>EGate i9 Pro-Max 1080p Native Full HD Projector 4k Support | 3600 L (330 ANSI ) | 150 (381 cm) Large Screen | VGA, AV, HDMI, SD Card, USB, Audio Out | (E03i31 / E04i32) Black</t>
  </si>
  <si>
    <t>HomeTheater,TV&amp;Video|Projectors</t>
  </si>
  <si>
    <t xml:space="preserve">Wayona Type C Cable Nylon Braided USB C QC 3.0 Fast Charging Short Power Bank Cable </t>
  </si>
  <si>
    <t xml:space="preserve">Pinnaclz Original Combo of 2 USB Type C Fast Charging Cable, USB C Data Cable </t>
  </si>
  <si>
    <t xml:space="preserve">Ambrane BCL-15 Lightning Cable </t>
  </si>
  <si>
    <t xml:space="preserve">Belkin USB C to USB-C Fast Charging Type C Cable, 60W PD, 3.3 feet (1 meter) </t>
  </si>
  <si>
    <t xml:space="preserve">LOHAYA Television Remote Compatible with Samsung Smart LED/LCD/HD TV Remote Control [ Compatible </t>
  </si>
  <si>
    <t xml:space="preserve">Wayona Nylon Braided Lightning USB Data Sync &amp; 3A Charging Cable </t>
  </si>
  <si>
    <t>Electvision Remote Control Compatible with Kodak/Thomson Smart led tv (Without Voice) Be</t>
  </si>
  <si>
    <t xml:space="preserve">TP-Link AC1300 USB WiFi Adapter (Archer T3U) - 2.4G/5G Dual Band Mini Wireless Network Adapter </t>
  </si>
  <si>
    <t xml:space="preserve">Ambrane 60W / 3A Fast Charging Output Cable with Micro to USB </t>
  </si>
  <si>
    <t xml:space="preserve">Syncwire LTG to USB Cable </t>
  </si>
  <si>
    <t xml:space="preserve">Skadioo WiFi Adapter </t>
  </si>
  <si>
    <t xml:space="preserve">FLiX (Beetel USB to Type C PVC Data Sync &amp; 15W(3A) TPE Fast Charging Cable, Made in India, 480Mbps Data Sync, 1 Meter Long cable </t>
  </si>
  <si>
    <t xml:space="preserve">FLiX (Beetel Flow USB to Micro USB PVC Data Sync &amp; 12W(2.4A) Fast Charging Cable,Made in India,480Mbps Data Sync,Solid Cable,1 Meter Long cable </t>
  </si>
  <si>
    <t xml:space="preserve">7SEVEN¬Æ Bluetooth Voice Command Remote </t>
  </si>
  <si>
    <t xml:space="preserve">Sony TV - Remote Compatible </t>
  </si>
  <si>
    <t xml:space="preserve">Storite USB 3.0 Cable A to Micro B high Speed Upto 5 Gbps Data Transfer Cable </t>
  </si>
  <si>
    <t xml:space="preserve">boAt LTG 500 Apple MFI Certified </t>
  </si>
  <si>
    <t>BlueRigger Digital Optical Audio Toslink Cable (6 Feet / 1.8 Meter) With 8 Channel (7.1) Audio Support (</t>
  </si>
  <si>
    <t xml:space="preserve">LOHAYA Television Remote Compatible </t>
  </si>
  <si>
    <t xml:space="preserve">FLiX (Beetel) USB to iPhone Lightning Textured Pattern Data Sync &amp; 2A Fast Charging Cable, Made in India, 480Mbps Data Sync, Tough Cable, 1 Meter Long USB Cable </t>
  </si>
  <si>
    <t xml:space="preserve">Belkin Apple Certified Lightning to USB Charge and Sync Cable </t>
  </si>
  <si>
    <t xml:space="preserve">Time Office Scanner Replacement Cable </t>
  </si>
  <si>
    <t xml:space="preserve">Caldipree Silicone Case Cover Compatible </t>
  </si>
  <si>
    <t xml:space="preserve">Storite USB 2.0 A to Mini 5 pin B Cable </t>
  </si>
  <si>
    <t xml:space="preserve">Universal Remote Control </t>
  </si>
  <si>
    <t xml:space="preserve">Cotbolt Silicone Case Cover Compatible </t>
  </si>
  <si>
    <t xml:space="preserve">Amkette 30 Pin to USB Charging &amp; Data Sync Cable </t>
  </si>
  <si>
    <t xml:space="preserve">POPIO Type C Dash Charging USB Data Cable </t>
  </si>
  <si>
    <t xml:space="preserve">MYVN LTG to USB </t>
  </si>
  <si>
    <t xml:space="preserve">Tata Sky Universal Remote Compatible </t>
  </si>
  <si>
    <t>WZATCO Pixel | Portable LED Projector | Native 720p with Full HD 1080P Support | 2000 Lumens (200 ANSI) | 176 Large Screen | Projector for Home and Outdoor | Compatible with TV Stick, PC, PS4</t>
  </si>
  <si>
    <t xml:space="preserve">7SEVEN¬Æ Compatible Tata Sky Remote Control Replacement of Original dth SD HD tata Play Set top Box Remote - IR Learning Universal Remote </t>
  </si>
  <si>
    <t xml:space="preserve">AmazonBasics USB 2.0 Extension Cable </t>
  </si>
  <si>
    <t>HomeAudio|Accessories|Adapters</t>
  </si>
  <si>
    <t xml:space="preserve">Astigo Compatible Remote </t>
  </si>
  <si>
    <t xml:space="preserve">Caprigo Heavy Duty TV Wall Mount Stand </t>
  </si>
  <si>
    <t>HomeTheater,TV&amp;Video|SatelliteEquipment|SatelliteReceivers</t>
  </si>
  <si>
    <t xml:space="preserve">Remote Compatible </t>
  </si>
  <si>
    <t xml:space="preserve">Rts‚Ñ¢ High Speed 3D Full HD 1080p Support (10 Meters) HDMI Male to HDMI Male Cable TV Lead 1.4V </t>
  </si>
  <si>
    <t>Accessories&amp;Peripherals|Cables&amp;Accessories|Cables|DVICables</t>
  </si>
  <si>
    <t xml:space="preserve">LOHAYA LCD/LED Remote Compatible </t>
  </si>
  <si>
    <t xml:space="preserve">7SEVEN¬Æ TCL Remote Control Smart TV RC802V Remote Compatible </t>
  </si>
  <si>
    <t xml:space="preserve">Hi-Mobiler iPhone Charger Lightning Cable,2 Pack Apple MFi Certified USB iPhone Fast Chargering Cord,Data Sync Transfer </t>
  </si>
  <si>
    <t>HomeTheater,TV&amp;Video|Accessories|Cables|SpeakerCables</t>
  </si>
  <si>
    <t xml:space="preserve">Caprigo Heavy Duty TV Wall Mount Bracket </t>
  </si>
  <si>
    <t xml:space="preserve">Smashtronics¬Æ - Case </t>
  </si>
  <si>
    <t xml:space="preserve">Electvision Remote Control </t>
  </si>
  <si>
    <t xml:space="preserve">pTron Solero M241 2.4A Micro USB Data &amp; Charging Cable, Made in India, 480Mbps Data Sync, Durable 1-Meter Long USB Cable </t>
  </si>
  <si>
    <t xml:space="preserve">AmazonBasics USB Type-C to USB Type-C 2.0 Cable </t>
  </si>
  <si>
    <t xml:space="preserve">7SEVEN¬Æ Compatible Vu Smart Tv Remote Control Suitable </t>
  </si>
  <si>
    <t xml:space="preserve">Storite High Speed Micro USB 3.0 Cable A to Micro B </t>
  </si>
  <si>
    <t xml:space="preserve">FLiX (Beetel) 3in1 (Type C|Micro|Iphone Lightening) Textured Pattern 3A Fast Charging Cable with QC &amp; PD Support </t>
  </si>
  <si>
    <t xml:space="preserve">CableCreation RCA to 3.5mm Male Audio Cable, 3.5mm to 2RCA Cable Male RCA Cable,Y Splitter Stereo Jack Cable </t>
  </si>
  <si>
    <t xml:space="preserve">Belkin Apple Certified Lightning to USB Charge and Sync Tough Braided Cable </t>
  </si>
  <si>
    <t xml:space="preserve">7SEVEN Compatible LG TV Remote Suitable </t>
  </si>
  <si>
    <t>HomeAudio|MediaStreamingDevices|StreamingClients</t>
  </si>
  <si>
    <t xml:space="preserve">Cubetek 3 in 1 LCD Display V5.0 Bluetooth Transmitter Receiver, Bypass Audio Adapter with Aux, Optical, Dual Link Support </t>
  </si>
  <si>
    <t>HomeTheater,TV&amp;Video|AVReceivers&amp;Amplifiers</t>
  </si>
  <si>
    <t>HomeAudio|Speakers|TowerSpeakers</t>
  </si>
  <si>
    <t xml:space="preserve">Dealfreez Case Compatible </t>
  </si>
  <si>
    <t xml:space="preserve">LOHAYA Voice Assistant Remote Compatible </t>
  </si>
  <si>
    <t xml:space="preserve">Astigo Compatible Remote Control </t>
  </si>
  <si>
    <t>B0B94JPY2N</t>
  </si>
  <si>
    <t>Amazon Brand - Solimo 65W Fast Charging Braided Type C to C Data Cable | Suitable For All Supported Mobile Phones (1 Meter, Black)</t>
  </si>
  <si>
    <t>The cable works but is not 65W as advertised</t>
  </si>
  <si>
    <t xml:space="preserve">pTron Solero T241 2.4A Type-C Data &amp; Charging USB Cable, Made in India, 480Mbps Data Sync, Durable 1-Meter Long USB Cable </t>
  </si>
  <si>
    <t xml:space="preserve">Storite Super Speed USB 3.0 Male to Male Cable </t>
  </si>
  <si>
    <t xml:space="preserve">7SEVEN¬Æ Suitable Sony Tv Remote Original Bravia </t>
  </si>
  <si>
    <t xml:space="preserve">PROLEGEND¬Æ PL-T002 Universal TV Stand Table Top </t>
  </si>
  <si>
    <t xml:space="preserve">WANBO X1 Pro (Upgraded) | Native 1080P Full HD | Android 9 | Projector </t>
  </si>
  <si>
    <t xml:space="preserve">NK STAR 950 Mbps USB WiFi Adapter Wireless Network Receiver Dongle </t>
  </si>
  <si>
    <t xml:space="preserve">LS LAPSTER Quality Assured USB 2.0 morpho cable, morpho device cable </t>
  </si>
  <si>
    <t xml:space="preserve">ZORBES¬Æ Wall Adapter Holder </t>
  </si>
  <si>
    <t xml:space="preserve">Irusu Play VR Plus Virtual Reality Headset with Headphones </t>
  </si>
  <si>
    <t>HomeTheater,TV&amp;Video|Accessories|3DGlasses</t>
  </si>
  <si>
    <t xml:space="preserve">Shopoflux Silicone Remote Cover </t>
  </si>
  <si>
    <t>LUNAGARIYA¬Æ, Protective Case Compatible with JIO Settop Box Remote Control,PU Leather Cover Holder (Be</t>
  </si>
  <si>
    <t xml:space="preserve">7SEVEN¬Æ Compatible with Fire Tv Stick Remote with Voice Command Feature Suitable </t>
  </si>
  <si>
    <t xml:space="preserve">PRUSHTI COVER AND BAGS, Protective Case </t>
  </si>
  <si>
    <t>B0BQRJ3C47</t>
  </si>
  <si>
    <t>REDTECH USB-C to Lightning Cable 3.3FT, [Apple MFi Certified] Lightning to Type C Fast Charging Cord Compatible with iPhone 14/13/13 pro/Max/12/11/X/XS/XR/8, Supports Power Delivery - White</t>
  </si>
  <si>
    <t>Awesome Product</t>
  </si>
  <si>
    <t xml:space="preserve">ESR USB C to Lightning Cable, 10 ft (3 m), MFi-Certified, Braided Nylon Power Delivery Fast Charging </t>
  </si>
  <si>
    <t xml:space="preserve">Storite USB Extension Cable USB 3.0 Male to Female Extension Cable High Speed 5GBps Extension Cable Data Transfer </t>
  </si>
  <si>
    <t>Fire-Boltt Ninja Call Pro Plus 1.83 Smart Watch with Bluetooth Calling, AI Voice Assistance, 100 Sports Modes IP67 Rating, 240*280 Pixel High Resolution</t>
  </si>
  <si>
    <t>WearableTechnology|SmartWatches</t>
  </si>
  <si>
    <t>Fire-Boltt Phoenix Smart Watch with Bluetooth Calling 1.3,120+ Sports Modes, 240*240 PX High Res with SpO2, Heart Rate Monitoring &amp; IP67 Rating</t>
  </si>
  <si>
    <t>Mobiles&amp;Accessories|MobileAccessories|Chargers|PowerBanks</t>
  </si>
  <si>
    <t>Mobiles&amp;Accessories|Smartphones&amp;BasicMobiles|Smartphones</t>
  </si>
  <si>
    <t xml:space="preserve">SanDisk Ultra¬Æ microSDXC‚Ñ¢ UHS-I Card, 64GB, 140MB/s R, 10 Y Warranty, </t>
  </si>
  <si>
    <t>Accessories|MemoryCards|MicroSD</t>
  </si>
  <si>
    <t>Noise Pulse Go Buzz Smart Watch Bluetooth Calling with 1.69 Display, 550 NITS, 150+ Cloud Watch Face, SPo2, Heart Rate Tracking, 100 Sports Mode with Auto Detection, Longer Battery (Jet Black)</t>
  </si>
  <si>
    <t>Mobiles&amp;Accessories|Smartphones&amp;BasicMobiles|BasicMobiles</t>
  </si>
  <si>
    <t>boAt Wave Lite Smartwatch with 1.69 HD Display, Sleek Metal Body, HR &amp; SpO2 Level Monitor, 140+ Watch Faces, Activity Tracker, Multiple Sports Modes, IP68 &amp; 7 Days Battery Life(Active Black)</t>
  </si>
  <si>
    <t xml:space="preserve">JBL C100SI Wired In Ear Headphones with Mic, JBL Pure Bass Sound, One Button Multi-function Remote, Angled Buds </t>
  </si>
  <si>
    <t>Headphones,Earbuds&amp;Accessories|Headphones|In-Ear</t>
  </si>
  <si>
    <t>Mobiles&amp;Accessories|MobileAccessories|Chargers|AutomobileChargers</t>
  </si>
  <si>
    <t xml:space="preserve">SanDisk Ultra¬Æ microSDXC‚Ñ¢ UHS-I Card, 128GB, 140MB/s R, 10 Y Warranty, </t>
  </si>
  <si>
    <t xml:space="preserve">ELV Car Mount Adjustable Car Phone Holder Universal Long Arm, Windshield </t>
  </si>
  <si>
    <t>Mobiles&amp;Accessories|MobileAccessories|AutomobileAccessories|Cradles</t>
  </si>
  <si>
    <t xml:space="preserve">Samsung 25W USB Travel Adapter </t>
  </si>
  <si>
    <t>Mobiles&amp;Accessories|MobileAccessories|Chargers|WallChargers</t>
  </si>
  <si>
    <t>Noise ColorFit Pulse Grand Smart Watch with 1.69(4.29cm) HD Display, 60 Sports Modes, 150 Watch Faces, Fast Charge, Spo2, Stress, Sleep, Heart Rate Monitoring &amp; IP68 Waterproof (Jet Black)</t>
  </si>
  <si>
    <t>Mobiles&amp;Accessories|MobileAccessories|Cables&amp;Adapters|OTGAdapters</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</si>
  <si>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</si>
  <si>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</si>
  <si>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 xml:space="preserve">Duracell 38W Fast Car Charger Adapter with Dual Output. Quick Charge, Type C PD 20W &amp; Qualcomm Certified 3.0 Compatible </t>
  </si>
  <si>
    <t>Mobiles&amp;Accessories|MobileAccessories|Photo&amp;VideoAccessories|Tripods</t>
  </si>
  <si>
    <t xml:space="preserve">Samsung Original 25W USB Travel Lightning Adapter </t>
  </si>
  <si>
    <t>Noise ColorFit Pulse Grand Smart Watch with 1.69 HD Display, 60 Sports Modes, 150 Watch Faces, Spo2 Monitoring, Call Notification, Quick Replies to Text &amp; Calls (Rose Pink)</t>
  </si>
  <si>
    <t>Mobiles&amp;Accessories|MobileAccessories|Photo&amp;VideoAccessories|SelfieSticks</t>
  </si>
  <si>
    <t xml:space="preserve">Portronics Adapto 20 Type C 20W Fast PD/Type C Adapter Charger with Fast Charging </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</si>
  <si>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</si>
  <si>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</si>
  <si>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 xml:space="preserve">STRIFF PS2_01 Multi Angle Mobile/Tablet Tabletop Stand. Phone Holder </t>
  </si>
  <si>
    <t>Mobiles&amp;Accessories|MobileAccessories|Stands</t>
  </si>
  <si>
    <t>Accessories&amp;Peripherals|Cables&amp;Accessories|CableConnectionProtectors</t>
  </si>
  <si>
    <t xml:space="preserve">Ambrane 10000mAh Slim Power Bank, 20W Fast Charging, Dual Output, Type C PD (Input &amp; Output), Quick Charge, Li-Polymer, Multi-Layer Protection </t>
  </si>
  <si>
    <t xml:space="preserve">MI Xiaomi 22.5W Fast USB Type C Charger Combo </t>
  </si>
  <si>
    <t xml:space="preserve">Gizga Essentials Spiral Cable Protector Cord Saver </t>
  </si>
  <si>
    <t>Mobiles&amp;Accessories|MobileAccessories|D√©cor</t>
  </si>
  <si>
    <t xml:space="preserve">USB Charger, Oraimo Elite Dual Port 5V/2.4A Wall Charger, USB Wall Charger Adapter </t>
  </si>
  <si>
    <t xml:space="preserve">WeCool C1 Car Mobile Holder with One Click Technology,360¬∞ Rotational, Strong Suction Cup,Compatible with 4 to 6 Inch Devices, Wildshield and Dashboard Mobile Holder </t>
  </si>
  <si>
    <t>iQOO Z6 44W by vivo (Lumina Blue, 6GB RAM, 128GB Storage) | 6.44 FHD+ AMOLED Display | 50% Charge in just 27 mins | in-Display Fingerprint Scanning</t>
  </si>
  <si>
    <t>realme narzo 50i (Mint Green, 2GB RAM+32GB Storage) Octa Core Processor | 6.5 inch Large Display</t>
  </si>
  <si>
    <t>iQOO Z6 44W by vivo (Raven Black, 4GB RAM, 128GB Storage) | 6.44 FHD+ AMOLED Display | 50% Charge in just 27 mins | in-Display Fingerprint Scanning</t>
  </si>
  <si>
    <t xml:space="preserve">Spigen EZ Fit Tempered Glass Screen Protector Guard </t>
  </si>
  <si>
    <t>Mobiles&amp;Accessories|MobileAccessories|Maintenance,Upkeep&amp;Repairs|ScreenProtectors</t>
  </si>
  <si>
    <t>Noise ColorFit Pulse Smartwatch with 3.56 cm (1.4) Full Touch HD Display, SpO2, Heart Rate, Sleep Monitors &amp; 10-Day Battery - Jet Black</t>
  </si>
  <si>
    <t xml:space="preserve">MI 33W SonicCharge 2.0 USB Charger </t>
  </si>
  <si>
    <t>boAt Wave Lite Smartwatch with 1.69 HD Display, Heart Rate &amp; SpO2 Level Monitor, Multiple Watch Faces, Activity Tracker, Multiple Sports Modes &amp; IP68 (Deep Blue)</t>
  </si>
  <si>
    <t xml:space="preserve">Spigen EZ Fit Tempered Glass Screen Protector </t>
  </si>
  <si>
    <t xml:space="preserve">KINGONE Upgraded Stylus Pen, iPad Pencil, Ultra High Precision &amp; Sensitivity, Palm Rejection, Prevents False ON/Off Touch, Power Display, Tilt Sensitivity, Magnetic Adsorption </t>
  </si>
  <si>
    <t>Mobiles&amp;Accessories|MobileAccessories|StylusPens</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</si>
  <si>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</si>
  <si>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</si>
  <si>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 xml:space="preserve">SWAPKART Flexible Mobile Tabletop Stand, Metal Built, Heavy Duty Foldable Lazy Bracket Clip Mount Multi Angle Clamp </t>
  </si>
  <si>
    <t>Mobiles&amp;Accessories|MobileAccessories|Mounts|Bedstand&amp;DeskMounts</t>
  </si>
  <si>
    <t xml:space="preserve">Amozo Ultra Hybrid Camera and Drop Protection Back Cover Case </t>
  </si>
  <si>
    <t>Mobiles&amp;Accessories|MobileAccessories|Cases&amp;Covers|BasicCases</t>
  </si>
  <si>
    <t xml:space="preserve">ELV Aluminum Adjustable Mobile Phone Foldable Tabletop Stand Dock Mount </t>
  </si>
  <si>
    <t xml:space="preserve">JBL C100SI Wired In Ear Headphones with Mic, JBL Pure Bass Sound, One Button Multi-function Remote, Premium Metallic Finish, Angled Buds </t>
  </si>
  <si>
    <t xml:space="preserve">Tukzer Capacitive Stylus Pen </t>
  </si>
  <si>
    <t xml:space="preserve">Mi 10W Wall Charger </t>
  </si>
  <si>
    <t xml:space="preserve">STRIFF 12 Pieces Highly Flexible Silicone Micro USB Protector, Mouse Cable Protector, Suit </t>
  </si>
  <si>
    <t xml:space="preserve">FLiX (Beetel) USB to Type C PVC Data Sync &amp; 2A Smartphone Fast Charging Cable, Made in India, 480Mbps Data Sync, Tough Cable, 1 Meter Long USB Cable </t>
  </si>
  <si>
    <t xml:space="preserve">Elv Mobile Phone Mount Tabletop Holder </t>
  </si>
  <si>
    <t>iQOO Z6 44W by vivo (Raven Black, 6GB RAM, 128GB Storage) | 6.44 FHD+ AMOLED Display | 50% Charge in just 27 mins | in-Display Fingerprint Scanning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</si>
  <si>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</si>
  <si>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</si>
  <si>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 xml:space="preserve">pTron Volta Dual Port 12W Smart USB Charger Adapter, Multi-Layer Protection, Made in India, BIS Certified, Fast Charging Power Adaptor Without Cable </t>
  </si>
  <si>
    <t>boAt Flash Edition Smart Watch with Activity Tracker, Multiple Sports Modes, 1.3 Screen, 170+ Watch Faces, Sleep Monitor, Gesture, Camera &amp; Music Control, IP68 &amp; 7 Days Battery Life(Lightning Black)</t>
  </si>
  <si>
    <t xml:space="preserve">Noise Pulse 2 Max Advanced Bluetooth Calling Smart Watch with 1.85'' TFT and 550 Nits Brightness, Smart DND, 10 Days Battery, 100 Sports Mode, Smartwatch </t>
  </si>
  <si>
    <t>PTron Newly Launched Force X10 Bluetooth Calling Smartwatch with 1.7 Full Touch Color Display, Real Heart Rate Monitor, SpO2, Watch Faces, 5 Days Runtime, Fitness Trackers &amp; IP68 Waterproof (Blue)</t>
  </si>
  <si>
    <t xml:space="preserve">SanDisk Ultra¬Æ microSDXC‚Ñ¢ UHS-I Card, 256GB, 150MB/s R, 10 Y Warranty, </t>
  </si>
  <si>
    <t>Newly Launched Boult Dive+ with 1.85 HD Display, Bluetooth Calling Smartwatch, 500 Nits Brightness, 7 Days Battery Life, 150+ Watch Faces, 100+ Sport Modes, IP68 Waterproof Smart Watch (Jet Black)</t>
  </si>
  <si>
    <t>Noise Agile 2 Buzz Bluetooth Calling Smart Watch with 1.28 TFT Display,Dual Button,in-Built Mic &amp; Speaker,AI Voice Assistant, Health Suite,in-Built Games, 100 Watch Faces-(Jet Black)</t>
  </si>
  <si>
    <t>Fire-Boltt Ninja 3 Smartwatch Full Touch 1.69  &amp; 60 Sports Modes with IP68, Sp02 Tracking, Over 100 Cloud based watch faces ( Silver )</t>
  </si>
  <si>
    <t xml:space="preserve">Flix (Beetel) Bolt 2.4 12W Dual USB Smart Charger, Made in India, Bis Certified, Fast Charging Power Adaptor with 1 Meter USB to Type C Cable </t>
  </si>
  <si>
    <t xml:space="preserve">STRIFF Multi Angle Tablet/Mobile Stand. Holder </t>
  </si>
  <si>
    <t>boAt Newly Launched Wave Electra with 1.81 HD Display, Smart Calling Ultra-Seamless BT Calling Chip, 20 Built-in Watch Faces, 100 + Sports Modes, Menu Personalization, in-Built Games(Cherry Blossom)</t>
  </si>
  <si>
    <t xml:space="preserve">WeCool B1 Mobile Holder </t>
  </si>
  <si>
    <t>Mobiles&amp;Accessories|MobileAccessories|Mounts|HandlebarMounts</t>
  </si>
  <si>
    <t xml:space="preserve">Sounce 360 Adjustable Mobile Phone Holder, Universal Phone Holder Clip Lazy Bracket Flexible Gooseneck Clamp Long Arms Mount </t>
  </si>
  <si>
    <t xml:space="preserve">OpenTech¬Æ Military-Grade Tempered Glass Screen Protector Compatible </t>
  </si>
  <si>
    <t xml:space="preserve">EN LIGNE Adjustable Cell Phone Stand, Foldable Portable Phone Stand Phone Holder </t>
  </si>
  <si>
    <t>Noise ColorFit Ultra SE Smart Watch with 1.75(4.3cm) HD Display, Aluminium Alloy Body, 60 Sports Modes, Spo2, Lightweight, Stock Market Info, Calls &amp; SMS Reply (Vintage Brown)</t>
  </si>
  <si>
    <t>Headphones,Earbuds&amp;Accessories|Headphones|On-Ear</t>
  </si>
  <si>
    <t xml:space="preserve">LIRAMARK Webcam Cover Slide, Ultra Thin Laptop Camera Cover Slide Blocker </t>
  </si>
  <si>
    <t>Accessories&amp;Peripherals|LaptopAccessories|CameraPrivacyCovers</t>
  </si>
  <si>
    <t xml:space="preserve">SHREENOVA ID116 Plus Bluetooth Fitness Smart Watch </t>
  </si>
  <si>
    <t xml:space="preserve">POPIO Tempered Glass Screen Protector Compatible </t>
  </si>
  <si>
    <t xml:space="preserve">10WeRun Id-116 Bluetooth Smartwatch Wireless Fitness Band </t>
  </si>
  <si>
    <t xml:space="preserve">Sounce Gold Plated 3.5 mm Headphone Splitter </t>
  </si>
  <si>
    <t>Headphones,Earbuds&amp;Accessories|Adapters</t>
  </si>
  <si>
    <t>Noise ColorFit Ultra 2 Buzz 1.78 AMOLED Bluetooth Calling Watch with 368*448px Always On Display, Premium Metallic Finish, 100+ Watch Faces, 100+ Sports Modes, Health Suite (Jet Black)</t>
  </si>
  <si>
    <t xml:space="preserve">Oraimo 18W USB &amp; Type-C Dual Output Super Fast Charger Wall Adapter PE2.0&amp;Quick Charge 3.0 &amp; Power Delivery 3.0 Compatible </t>
  </si>
  <si>
    <t xml:space="preserve">LAPSTER 12pcs Spiral Cable Protectors </t>
  </si>
  <si>
    <t>Mobiles&amp;Accessories|MobileAccessories|D√©cor|PhoneCharms</t>
  </si>
  <si>
    <t>Fire-Boltt Ninja 3 Smartwatch Full Touch 1.69  &amp; 60 Sports Modes with IP68, Sp02 Tracking, Over 100 Cloud based watch faces ( Green )</t>
  </si>
  <si>
    <t xml:space="preserve">POPIO Tempered Glass Compatible </t>
  </si>
  <si>
    <t xml:space="preserve">Prolet Classic Bumper Case Cover </t>
  </si>
  <si>
    <t>WeCool S5 Long Selfie Stick, with Large Rein</t>
  </si>
  <si>
    <t>Noise ColorFit Pulse Grand Smart Watch with 1.69(4.29cm) HD Display, 60 Sports Modes, 150 Watch Faces, Fast Charge, Spo2, Stress, Sleep, Heart Rate Monitoring &amp; IP68 Waterproof (Electric Blue)</t>
  </si>
  <si>
    <t xml:space="preserve">Mobilife Bluetooth Extendable Selfie Stick with Tripod Stand and Wireless Remote,3-in-1 Multifunctional Selfie Stick Tripod </t>
  </si>
  <si>
    <t xml:space="preserve">Ambrane 27000mAh Power Bank, 20W Fast Charging, Triple Output, Type C PD (Input &amp; Output), Quick Charge, Li-Polymer, Multi-Layer Protection </t>
  </si>
  <si>
    <t>Mobiles&amp;Accessories|MobileAccessories|Mounts|Shower&amp;WallMounts</t>
  </si>
  <si>
    <t>Fire-Boltt Tank 1.85 Bluetooth Calling Smart Watch, 123 Sports Mode, 8 UI Interactions, Built in Speaker &amp; Mic, 7 Days Battery &amp; Fire-Boltt Health Suite</t>
  </si>
  <si>
    <t xml:space="preserve">Elv Aluminium Adjustable Mobile Phone Foldable Holder Tabletop Stand Dock Mount </t>
  </si>
  <si>
    <t xml:space="preserve">DYAZO USB 3.0 Type C Female to USB A Male Connector/Converter/Adapter Compatible </t>
  </si>
  <si>
    <t xml:space="preserve">KINGONE Wireless Charging Pencil (2nd Generation) </t>
  </si>
  <si>
    <t xml:space="preserve">boAt Airdopes 141 Bluetooth Truly Wireless in Ear Earbuds with mic, 42H Playtime, Beast Mode(Low Latency Upto 80ms) </t>
  </si>
  <si>
    <t>ExternalDevices&amp;DataStorage|PenDrives</t>
  </si>
  <si>
    <t>Accessories&amp;Peripherals|Keyboards,Mice&amp;InputDevices|Mice</t>
  </si>
  <si>
    <t xml:space="preserve">Storio Kids Toys LCD Writing Tablet 8.5Inch E-Note Pad Best Birthday Gift </t>
  </si>
  <si>
    <t>Accessories&amp;Peripherals|Keyboards,Mice&amp;InputDevices|GraphicTablets</t>
  </si>
  <si>
    <t xml:space="preserve">SKE Bed Study Table Portable Wood Multifunction Laptop-Table Lapdesk </t>
  </si>
  <si>
    <t>Accessories&amp;Peripherals|LaptopAccessories|Lapdesks</t>
  </si>
  <si>
    <t>Accessories&amp;Peripherals|LaptopAccessories|NotebookComputerStands</t>
  </si>
  <si>
    <t>JBL C50HI, Wired in Ear Headphones with Mic, One Button Multi-Function Remote, Lightweight &amp; Com</t>
  </si>
  <si>
    <t xml:space="preserve">LAPSTER Spiral Charger Spiral Charger Cable Protectors </t>
  </si>
  <si>
    <t>Accessories&amp;Peripherals|Keyboards,Mice&amp;InputDevices|Keyboards</t>
  </si>
  <si>
    <t>MusicalInstruments</t>
  </si>
  <si>
    <t>Microphones|Condenser</t>
  </si>
  <si>
    <t>GeneralPurposeBatteries&amp;BatteryChargers|DisposableBatteries</t>
  </si>
  <si>
    <t xml:space="preserve">Classmate Octane Neon- Blue Gel Pens(Pack of 5)|Smooth Writing Pen|Attractive body colour </t>
  </si>
  <si>
    <t>OfficeProducts</t>
  </si>
  <si>
    <t>OfficePaperProducts|Paper|Stationery|Pens,Pencils&amp;WritingSupplies|Pens&amp;Refills|GelInkRollerballPens</t>
  </si>
  <si>
    <t xml:space="preserve">3M Scotch Double Sided Heavy Duty Tape(1m holds 4.5Kgs) </t>
  </si>
  <si>
    <t>Home&amp;Kitchen</t>
  </si>
  <si>
    <t>CraftMaterials|Scrapbooking|Tape</t>
  </si>
  <si>
    <t>Accessories&amp;Peripherals|Keyboards,Mice&amp;InputDevices|Keyboard&amp;MouseSets</t>
  </si>
  <si>
    <t xml:space="preserve">Seagate Expansion 1TB External HDD - USB 3.0 </t>
  </si>
  <si>
    <t>ExternalDevices&amp;DataStorage|ExternalHardDisks</t>
  </si>
  <si>
    <t xml:space="preserve">HP w100 480P 30 FPS Digital Webcam with Built-in Mic, Plug and Play Setup, Wide-Angle View </t>
  </si>
  <si>
    <t>Cameras&amp;Photography|VideoCameras</t>
  </si>
  <si>
    <t xml:space="preserve">SYVO WT 3130 Aluminum Tripod (133CM), Universal Lightweight Tripod with Mobile Phone Holder Mount &amp; Carry Bag </t>
  </si>
  <si>
    <t>Cameras&amp;Photography|Accessories|Tripods&amp;Monopods|Tabletop&amp;TravelTripods</t>
  </si>
  <si>
    <t>OfficeElectronics|Calculators|Scientific</t>
  </si>
  <si>
    <t>NetworkingDevices|Repeaters&amp;Extenders</t>
  </si>
  <si>
    <t xml:space="preserve">DIGITEK¬Æ (DTR 260 GT) Gorilla Tripod/Mini 33 cm (13 Inch) Tripod </t>
  </si>
  <si>
    <t>Cameras&amp;Photography|Accessories|Tripods&amp;Monopods|TripodLegs</t>
  </si>
  <si>
    <t>Printers,Inks&amp;Accessories|Inks,Toners&amp;Cartridges|InkjetInkCartridges</t>
  </si>
  <si>
    <t xml:space="preserve">GIZGA essentials Universal Silicone Keyboard Protector Skin </t>
  </si>
  <si>
    <t>Accessories&amp;Peripherals|Keyboards,Mice&amp;InputDevices|Keyboard&amp;MiceAccessories|DustCovers</t>
  </si>
  <si>
    <t xml:space="preserve">Boult Audio ZCharge Bluetooth Wireless in Ear Earphones with Mic, 40H Playtime and Super Fast Charging, Environmental Noise Cancellation </t>
  </si>
  <si>
    <t>Zebronics Zeb-Trans</t>
  </si>
  <si>
    <t>Accessories&amp;Peripherals|PCGamingPeripherals|GamingMice</t>
  </si>
  <si>
    <t xml:space="preserve">PIDILITE Fevicryl Acrylic Colours Sunflower Kit (10 Colors x 15 ml) DIY Paint, Rich Pigment, Non-Craking Paint </t>
  </si>
  <si>
    <t>CraftMaterials|PaintingMaterials|Paints</t>
  </si>
  <si>
    <t>Accessories&amp;Peripherals|Keyboards,Mice&amp;InputDevices|Keyboard&amp;MiceAccessories|MousePads</t>
  </si>
  <si>
    <t xml:space="preserve">Gizga Essentials Hard Drive Case Shell, 6.35cm/2.5-inch, Portable Storage Organizer Bag </t>
  </si>
  <si>
    <t>Accessories&amp;Peripherals|HardDiskBags</t>
  </si>
  <si>
    <t xml:space="preserve">Tygot 10 Inches Big LED Ring Light </t>
  </si>
  <si>
    <t>Cameras&amp;Photography|Flashes|Macro&amp;RinglightFlashes</t>
  </si>
  <si>
    <t xml:space="preserve">Oakter Mini UPS </t>
  </si>
  <si>
    <t>NetworkingDevices</t>
  </si>
  <si>
    <t>NetworkingDevices|Routers</t>
  </si>
  <si>
    <t>Headphones,Earbuds&amp;Accessories|Headphones|Over-Ear</t>
  </si>
  <si>
    <t>ZEBRONICS Zeb-Com</t>
  </si>
  <si>
    <t>HomeAudio|Speakers|BluetoothSpeakers</t>
  </si>
  <si>
    <t>GeneralPurposeBatteries&amp;BatteryChargers</t>
  </si>
  <si>
    <t xml:space="preserve">SanDisk Ultra Dual Drive Go USB Type C Pendrive </t>
  </si>
  <si>
    <t xml:space="preserve">Tizum Mouse Pad/ Computer Mouse Mat with Anti-Slip Rubber Base | Smooth Mouse Control | Spill-Resistant Surface </t>
  </si>
  <si>
    <t xml:space="preserve">Epson 003 65 ml </t>
  </si>
  <si>
    <t xml:space="preserve">Quantum QHM-7406 Full-Sized Keyboard with () Rupee Symbol, Hotkeys and 3-pieces LED function </t>
  </si>
  <si>
    <t xml:space="preserve">STRIFF Laptop Tabletop Stand, Fold-Up, Adjustable, Ventilated, Portable Holder </t>
  </si>
  <si>
    <t>OfficePaperProducts|Paper|Stationery|Notebooks,WritingPads&amp;Diaries|WireboundNotebooks</t>
  </si>
  <si>
    <t>GeneralPurposeBatteries&amp;BatteryChargers|RechargeableBatteries</t>
  </si>
  <si>
    <t xml:space="preserve">boAt Airdopes 181 in-Ear True Wireless Earbuds with ENx  Tech, Beast  Mode(Low Latency Upto 60ms) </t>
  </si>
  <si>
    <t xml:space="preserve">TP-Link USB Bluetooth Adapter </t>
  </si>
  <si>
    <t>NetworkingDevices|NetworkAdapters|BluetoothAdapters</t>
  </si>
  <si>
    <t xml:space="preserve">rts [2 Pack] Mini USB C Type C Adapter Plug, Type C Female to USB A Male Charger Charging Cable Adapter Converter compatible </t>
  </si>
  <si>
    <t>Accessories&amp;Peripherals|Adapters|USBtoUSBAdapters</t>
  </si>
  <si>
    <t>Cameras&amp;Photography|Accessories|Tripods&amp;Monopods|CompleteTripodUnits</t>
  </si>
  <si>
    <t xml:space="preserve">COI Note Pad/Memo Book with Sticky Notes &amp; Clip Holder with Pen </t>
  </si>
  <si>
    <t>OfficePaperProducts|Paper|Stationery|Notebooks,WritingPads&amp;Diaries|Notepads&amp;MemoBooks</t>
  </si>
  <si>
    <t xml:space="preserve">Fujifilm Instax Mini Single Pack 10 Sheets Instant Film </t>
  </si>
  <si>
    <t>Cameras&amp;Photography|Accessories|Film</t>
  </si>
  <si>
    <t xml:space="preserve">JBL C200SI, Premium in Ear Wired Earphones with Mic, Signature Sound, One Button Multi-Function Remote, Angled Earbuds </t>
  </si>
  <si>
    <t>Monitors</t>
  </si>
  <si>
    <t>Accessories&amp;Peripherals|USBGadgets|Lamps</t>
  </si>
  <si>
    <t xml:space="preserve">Gizga Essentials Professional 3-in-1 Cleaning Kit </t>
  </si>
  <si>
    <t>Cameras&amp;Photography|Accessories|Cleaners|CleaningKits</t>
  </si>
  <si>
    <t>Cameras&amp;Photography|SecurityCameras|DomeCameras</t>
  </si>
  <si>
    <t>Noise Pulse Buzz 1.69 Bluetooth Calling Smart Watch with Call Function, 150 Watch Faces, 60 Sports Modes, Spo2 &amp; Heart Rate Monitoring, Calling Smart Watch for Men &amp; Women - Jet Black</t>
  </si>
  <si>
    <t xml:space="preserve">AirCase Rugged Hard Drive Case </t>
  </si>
  <si>
    <t xml:space="preserve">Robustrion Tempered Glass Screen Protector </t>
  </si>
  <si>
    <t>Accessories&amp;Peripherals|TabletAccessories|ScreenProtectors</t>
  </si>
  <si>
    <t xml:space="preserve">Redgear Pro Wireless Gamepad with 2.4GHz Wireless Technology, Integrated Dual Intensity Motor, Illuminated Keys </t>
  </si>
  <si>
    <t>Accessories&amp;Peripherals|PCGamingPeripherals|Gamepads</t>
  </si>
  <si>
    <t>OfficeElectronics|Calculators|Basic</t>
  </si>
  <si>
    <t xml:space="preserve">Kanget [2 Pack] Type C Female to USB A Male Charger | Charging Cable Adapter Converter compatible </t>
  </si>
  <si>
    <t xml:space="preserve">Amazon Basics Magic Slate 8.5-inch LCD Writing Tablet with Stylus Pen, </t>
  </si>
  <si>
    <t xml:space="preserve">Zebronics ZEB-90HB USB Hub, 4 Ports, Pocket Sized, Plug &amp; Play, </t>
  </si>
  <si>
    <t>Accessories&amp;Peripherals|USBHubs</t>
  </si>
  <si>
    <t xml:space="preserve">Redgear A-15 Wired Gaming Mouse with Upto 6400 DPI, RGB &amp; Driver Customization </t>
  </si>
  <si>
    <t xml:space="preserve">JBL Commercial CSLM20B Auxiliary Omnidirectional Lavalier Microphone with Battery </t>
  </si>
  <si>
    <t>Accessories&amp;Peripherals|Audio&amp;VideoAccessories|PCMicrophones</t>
  </si>
  <si>
    <t xml:space="preserve">SanDisk Extreme microSD UHS I Card 128GB </t>
  </si>
  <si>
    <t xml:space="preserve">Infinity (JBL Fuze Pint, Wireless Ultra Portable Mini Speaker with Mic, Deep Bass, Dual Equalizer, Bluetooth 5.0 with Voice Assistant Support </t>
  </si>
  <si>
    <t>HomeAudio|Speakers|OutdoorSpeakers</t>
  </si>
  <si>
    <t>AirCase Protective Laptop Bag Sleeve fits Upto 13.3 Laptop/ MacBook, Wrinkle Free, Padded, Waterproof Light Neoprene case Cover Pouch, for Men &amp; Women, Black- 6 Months Warranty</t>
  </si>
  <si>
    <t>Accessories&amp;Peripherals|LaptopAccessories|Bags&amp;Sleeves|LaptopSleeves&amp;Slipcases</t>
  </si>
  <si>
    <t xml:space="preserve">Brand Conquer 6 in 1 with OTG, SD Card Reader, USB Type C, USB 3.0 and Micro USB, </t>
  </si>
  <si>
    <t>ExternalDevices&amp;DataStorage|ExternalMemoryCardReaders</t>
  </si>
  <si>
    <t>OfficePaperProducts|Paper|Stationery|Pens,Pencils&amp;WritingSupplies|Pens&amp;Refills|BottledInk</t>
  </si>
  <si>
    <t xml:space="preserve">STRIFF Laptop Stand Adjustable Laptop Computer Stand Multi-Angle Stand Phone Stand Portable Foldable Laptop Riser Notebook Holder Stand Compatible </t>
  </si>
  <si>
    <t xml:space="preserve">Logitech MK215 Wireless Keyboard and Mouse Combo </t>
  </si>
  <si>
    <t>OfficePaperProducts|Paper|Stationery|Notebooks,WritingPads&amp;Diaries|CompositionNotebooks</t>
  </si>
  <si>
    <t>OfficePaperProducts|Paper|Stationery|Pens,Pencils&amp;WritingSupplies|Pens&amp;Refills|RetractableBallpointPens</t>
  </si>
  <si>
    <t xml:space="preserve">Tarkan Portable Folding Laptop Desk </t>
  </si>
  <si>
    <t>Accessories&amp;Peripherals|Cables&amp;Accessories|Cables|EthernetCables</t>
  </si>
  <si>
    <t xml:space="preserve">HUMBLE Dynamic Lapel Collar Mic Voice Recording Filter Microphone </t>
  </si>
  <si>
    <t xml:space="preserve">STRIFF UPH2W Multi Angle Tablet/Mobile Stand. Holder </t>
  </si>
  <si>
    <t xml:space="preserve">Amazon Basics Wireless Mouse | 2.4 GHz Connection, 1600 DPI | Type - C Adapter | Upto 12 Months of Battery Life | Ambidextrous Design | Suitable </t>
  </si>
  <si>
    <t>Components|Memory</t>
  </si>
  <si>
    <t xml:space="preserve">APC Back-UPS BX600C-IN 600VA / 360W, 230V, UPS System, an Ideal Power Backup &amp; Protection </t>
  </si>
  <si>
    <t>Accessories&amp;Peripherals|UninterruptedPowerSupplies</t>
  </si>
  <si>
    <t xml:space="preserve">Zebronics Zeb-Jaguar Wireless Mouse, 2.4GHz with USB Nano Receiver, High Precision Optical Tracking, 4 Buttons, Plug &amp; Play, Ambidextrous, </t>
  </si>
  <si>
    <t xml:space="preserve">Gizga Essentials Multi-Purpose Portable &amp; Foldable Wooden Desk </t>
  </si>
  <si>
    <t xml:space="preserve">Lapster Gel Mouse pad with Wrist Rest , Gaming Mouse Pad with Lycra Cloth Nonslip </t>
  </si>
  <si>
    <t xml:space="preserve">Gizga Essentials Earphone Carrying Case, Multi-Purpose Pocket Storage Travel Organizer </t>
  </si>
  <si>
    <t>Headphones,Earbuds&amp;Accessories|Cases</t>
  </si>
  <si>
    <t xml:space="preserve">SanDisk Ultra SDHC UHS-I Card 32GB 120MB/s R </t>
  </si>
  <si>
    <t>Accessories|MemoryCards|SecureDigitalCards</t>
  </si>
  <si>
    <t xml:space="preserve">DIGITEK¬Æ (DRL-14C) Professional (31cm) Dual Temperature LED Ring Light with Tripod Stand &amp; Mini Tripod </t>
  </si>
  <si>
    <t>Mobiles&amp;Accessories|MobileAccessories|Photo&amp;VideoAccessories|Flashes&amp;SelfieLights|SelfieLights</t>
  </si>
  <si>
    <t xml:space="preserve">Lenovo 300 Wired Plug &amp; Play USB Mouse, High Resolution 1600 DPI Optical Sensor, 3-Button Design with clickable Scroll Wheel, Ambidextrous, Ergonomic Mouse </t>
  </si>
  <si>
    <t xml:space="preserve">Dyazo 6 Angles Adjustable Aluminum Ergonomic Foldable Portable Tabletop Laptop/Desktop Riser Stand Holder Compatible </t>
  </si>
  <si>
    <t xml:space="preserve">Logitech C270 Digital HD Webcam with Widescreen HD Video Calling, HD Light Correction, Noise-Reducing Mic, </t>
  </si>
  <si>
    <t>Accessories&amp;Peripherals|Audio&amp;VideoAccessories|Webcams&amp;VoIPEquipment|Webcams</t>
  </si>
  <si>
    <t>AirCase Protective Laptop Bag Sleeve fits Upto 15.6 Laptop/ MacBook, Wrinkle Free, Padded, Waterproof Light Neoprene case Cover Pouch, for Men &amp; Women, Black- 6 Months Warranty</t>
  </si>
  <si>
    <t>Accessories&amp;Peripherals|LaptopAccessories|CoolingPads</t>
  </si>
  <si>
    <t>Accessories&amp;Peripherals|LaptopAccessories</t>
  </si>
  <si>
    <t xml:space="preserve">GIZGA Essentials Portable Tabletop Tablet Stand Mobile Holder, Desktop Stand, Cradle, Dock </t>
  </si>
  <si>
    <t>Accessories&amp;Peripherals|TabletAccessories|Stands</t>
  </si>
  <si>
    <t xml:space="preserve">ESnipe Mart Worldwide Travel Adapter with Build in Dual USB Charger Ports with 125V 6A, 250V Protected Electrical Plug </t>
  </si>
  <si>
    <t>HomeImprovement</t>
  </si>
  <si>
    <t>Electrical|Adapters&amp;Multi-Outlets</t>
  </si>
  <si>
    <t>boAt Stone 180 5W Bluetooth Speaker with Upto 10 Hours Playback, 1.75 Driver, IPX7 &amp; TWS Feature(Black)</t>
  </si>
  <si>
    <t xml:space="preserve">Portronics Ruffpad 8.5M Multicolor LCD Writing Pad with Screen 21.5cm (8.5-inch) </t>
  </si>
  <si>
    <t xml:space="preserve">BRUSTRO Copytinta Coloured Craft Paper A4 Size 80 GSM Mixed Bright Colour 40 Sheets Pack (10 cols X 4 Sheets) Double Side Color </t>
  </si>
  <si>
    <t>OfficePaperProducts|Paper|Copy&amp;PrintingPaper|ColouredPaper</t>
  </si>
  <si>
    <t xml:space="preserve">Cuzor 12V Mini ups </t>
  </si>
  <si>
    <t>Components|InternalSolidStateDrives</t>
  </si>
  <si>
    <t xml:space="preserve">INOVERA World Map Extended Anti Slip Rubber Gaming Stitched Mouse Pad Desk Mat </t>
  </si>
  <si>
    <t xml:space="preserve">Seagate One Touch 2TB External HDD with Password Protection ‚Äì Black, </t>
  </si>
  <si>
    <t>HomeAudio|Speakers|MultimediaSpeakerSystems</t>
  </si>
  <si>
    <t xml:space="preserve">TVARA LCD Writing Tablet 8.5 Inch E-Note Pad LCD Writing Tablet, Kids Drawing Pad 8.5 Inch Doodle Board, Toddler Boy and Girl Learning Gift </t>
  </si>
  <si>
    <t xml:space="preserve">Logitech K480 Wireless Multi-Device Keyboard </t>
  </si>
  <si>
    <t xml:space="preserve">RESONATE RouterUPS CRU12V2A | Zero Drop | UPS </t>
  </si>
  <si>
    <t>3M Post-it Sticky Note Cube, 200 Sheets (4 Colors x 50 Sheets) | 3 x 3 Size | For notes, reminders, study, school and organizing</t>
  </si>
  <si>
    <t>Fire-Boltt Ninja Calling 1.69 Bluetooth Calling Smart Watch, Dial Pad, Speaker, AI Voice Assistant with 450 NITS Peak Brightness, Wrist Gaming &amp; 100+ Watch Faces with SpO2, HR, Multiple Sports Mode</t>
  </si>
  <si>
    <t>NetworkingDevices|DataCards&amp;Dongles</t>
  </si>
  <si>
    <t>Accessories&amp;Peripherals|LaptopAccessories|LaptopChargers&amp;PowerSupplies</t>
  </si>
  <si>
    <t xml:space="preserve">Logitech MK270r USB Wireless Keyboard and Mouse Set </t>
  </si>
  <si>
    <t xml:space="preserve">FEDUS Cat6 Ethernet Cable, 10 Meter High Speed 550MHZ / 10 Gigabit Speed UTP LAN Cable, Network Cable Internet Cable RJ45 Cable LAN Wire, Patch Computer Cord Gigabit Category 6 Wires </t>
  </si>
  <si>
    <t xml:space="preserve">ZEBRONICS Zeb-Buds 30 3.5Mm Stereo Wired in Ear Earphones with Mic </t>
  </si>
  <si>
    <t xml:space="preserve">Verilux¬Æ USB C Hub Multiport Adapter- 6 in 1 Portable Aluminum Type C Hub with 4K HDMI Output, USB 2.0/3.0 Ports, SD/Micro SD Card Reader Compatible </t>
  </si>
  <si>
    <t>Accessories&amp;Peripherals|Audio&amp;VideoAccessories|PCSpeakers</t>
  </si>
  <si>
    <t xml:space="preserve">ENVIE ECR-20 Charger </t>
  </si>
  <si>
    <t>Cameras&amp;Photography|Accessories|Batteries&amp;Chargers|BatteryChargers</t>
  </si>
  <si>
    <t xml:space="preserve">ProElite Faux Leather Smart Flip Case Cover </t>
  </si>
  <si>
    <t>Accessories&amp;Peripherals|TabletAccessories|Bags,Cases&amp;Sleeves|Cases</t>
  </si>
  <si>
    <t>OfficePaperProducts|Paper|Stationery|Pens,Pencils&amp;WritingSupplies|Pens&amp;Refills|StickBallpointPens</t>
  </si>
  <si>
    <t xml:space="preserve">Logitech Pebble M350 Wireless Mouse with Bluetooth or USB - Silent, Slim Computer Mouse with Quiet Click </t>
  </si>
  <si>
    <t>CraftMaterials|DrawingMaterials|DrawingMedia|Pencils|WoodenPencils</t>
  </si>
  <si>
    <t xml:space="preserve">Zebronics Zeb-Power Wired USB Mouse, 3-Button, 1200 DPI Optical Sensor, Plug &amp; Play, </t>
  </si>
  <si>
    <t xml:space="preserve">boAt Airdopes 191G True Wireless Earbuds with ENx‚Ñ¢ Tech Equipped Quad Mics, Beast‚Ñ¢ Mode(Low Latency- 65ms) </t>
  </si>
  <si>
    <t xml:space="preserve">IT2M Designer Mouse Pad </t>
  </si>
  <si>
    <t>Noise ColorFit Ultra Buzz Bluetooth Calling Smart Watch with 1.75 HD Display, 320x385 px Resolution, 100 Sports Modes, Stock Market Info Smartwatch for Men &amp; Women (Olive Green)</t>
  </si>
  <si>
    <t xml:space="preserve">Lapster Caddy </t>
  </si>
  <si>
    <t>Components|InternalHardDrives</t>
  </si>
  <si>
    <t xml:space="preserve">SanDisk Extreme SD UHS I 64GB Card </t>
  </si>
  <si>
    <t xml:space="preserve">Fire-Boltt Ring Pro Bluetooth Calling, 1.75‚Äù 320*385px High Res, IP68 &amp; SpO2 Monitoring, Pin Code Locking Functionality &amp; Split Screen Access, Built in Mic &amp; Speaker </t>
  </si>
  <si>
    <t>LS LAPSTER Quality Assured Universal Silicone 15.6 Keyboard Protector Skin|| Keyboard Dust Cover|| Keyboard Skin for 15.6 Laptop| 15.6 Keyguard| (3.93 x 11.81 x 0.39 inches)</t>
  </si>
  <si>
    <t xml:space="preserve">KLAM LCD Writing Tablet Screenwriting Toys Board Smart Digital E-Note Pad 8.5 Inch Light Weight Magic Slate </t>
  </si>
  <si>
    <t xml:space="preserve">HP Deskjet 2331 Colour Printer, Scanner and Copier </t>
  </si>
  <si>
    <t>Printers,Inks&amp;Accessories|Printers</t>
  </si>
  <si>
    <t xml:space="preserve">Sony WI-C100 Wireless Headphones with Customizable Equalizer </t>
  </si>
  <si>
    <t xml:space="preserve">Tukzer Gel Mouse Pad Wrist Rest Memory-Foam Ergonomic Mousepad| Cushion Wrist Support &amp; Pain Relief| Suitable </t>
  </si>
  <si>
    <t xml:space="preserve">Robustrion Smart Trifold Hard Back Flip Stand Case Cover </t>
  </si>
  <si>
    <t xml:space="preserve">SupCares Laptop Stand 7 Height Adjustable, Aluminium, Ventilated, Foldable, Portable Laptop Holder </t>
  </si>
  <si>
    <t xml:space="preserve">Classmate Octane Colour Burst-Multicolour Gel Pens (Pack of 10) | Gold &amp; Silver Glitter Sparkle Pens|10 colour ink shades </t>
  </si>
  <si>
    <t>CraftMaterials|DrawingMaterials|DrawingMedia|Pens</t>
  </si>
  <si>
    <t xml:space="preserve">Tukzer Stylus Pen, iPad Pencil with Palm Rejection Tilt Sensor| 2nd Gen </t>
  </si>
  <si>
    <t xml:space="preserve">Lapster USB 3.0 sata Cable </t>
  </si>
  <si>
    <t>Accessories&amp;Peripherals|Cables&amp;Accessories|Cables|SATACables</t>
  </si>
  <si>
    <t xml:space="preserve">Lenovo GX20L29764 65W Laptop Adapter/Charger with Power Cord </t>
  </si>
  <si>
    <t>Accessories&amp;Peripherals|Audio&amp;VideoAccessories|PCHeadsets</t>
  </si>
  <si>
    <t>Accessories&amp;Peripherals|PCGamingPeripherals|GamingKeyboards</t>
  </si>
  <si>
    <t>Noise ColorFit Ultra Smart Watch with 1.75 HD Display, Aluminium Alloy Body, 60 Sports Modes, Spo2, Lightweight, Stock Market Info, Calls &amp; SMS Reply (Space Blue)</t>
  </si>
  <si>
    <t>HomeAudio|Speakers|SoundbarSpeakers</t>
  </si>
  <si>
    <t xml:space="preserve">ZEBRONICS Zeb-100HB 4 Ports USB Hub </t>
  </si>
  <si>
    <t>Boult Audio Bass Buds Q2 Lightweight Stereo Wired Over Ear Headphones Set with Mic with Deep Bass, Com</t>
  </si>
  <si>
    <t xml:space="preserve">Silicone Rubber Earbuds Tips, Eartips, Earpads, Earplugs, </t>
  </si>
  <si>
    <t>Headphones,Earbuds&amp;Accessories|Earpads</t>
  </si>
  <si>
    <t>Printers,Inks&amp;Accessories|Printers|InkjetPrinters</t>
  </si>
  <si>
    <t>AirCase Protective Laptop Bag Sleeve fits Upto 14.1 Laptop/ MacBook, Wrinkle Free, Padded, Waterproof Light Neoprene case Cover Pouch, for Men &amp; Women, Black- 6 Months Warranty</t>
  </si>
  <si>
    <t>Toys&amp;Games</t>
  </si>
  <si>
    <t>Arts&amp;Crafts|Drawing&amp;PaintingSupplies|ColouringPens&amp;Markers</t>
  </si>
  <si>
    <t xml:space="preserve">Zinq UPS </t>
  </si>
  <si>
    <t xml:space="preserve">SaleOn‚Ñ¢ Portable Storage Organizer Bag </t>
  </si>
  <si>
    <t xml:space="preserve">RPM Euro Games Laptop/PC Controller Wired </t>
  </si>
  <si>
    <t>TVARA LCD Writing Tablet, 8.5 Inch Colorful Toddler Doodle Board Drawing Tablet, Erasable Reusable Electronic Drawing Pads, Educational and Learning Tool for 3-6 Years Old Boy and Girls Mix Colors</t>
  </si>
  <si>
    <t>Accessories&amp;Peripherals|PCGamingPeripherals|Headsets</t>
  </si>
  <si>
    <t xml:space="preserve">Robustrion [Anti-Scratch] &amp; [Smudge Proof] [S Pen Compatible] Premium Tempered Glass Screen Protector </t>
  </si>
  <si>
    <t xml:space="preserve">Cablet 2.5 Inch SATA USB 3.0 HDD/SSD Portable External Enclosure </t>
  </si>
  <si>
    <t>ExternalDevices&amp;DataStorage|ExternalSolidStateDrives</t>
  </si>
  <si>
    <t xml:space="preserve">ZEBRONICS Zeb-Warrior II 10 watts 2.0 Multimedia Speaker with RGB Lights, USB Powered, AUX Input, Volume Control Pod </t>
  </si>
  <si>
    <t xml:space="preserve">TP-Link UE300C USB Type-C to RJ45 Gigabit Ethernet Network Adapter/RJ45 LAN Wired Adapter </t>
  </si>
  <si>
    <t>NetworkingDevices|NetworkAdapters|PowerLANAdapters</t>
  </si>
  <si>
    <t xml:space="preserve">Wecool Moonwalk M1 ENC True Wireless in Ear Earbuds with Mic, Titanium Drivers </t>
  </si>
  <si>
    <t xml:space="preserve">RC PRINT GI 790 Ink Refill </t>
  </si>
  <si>
    <t>Printers,Inks&amp;Accessories|Inks,Toners&amp;Cartridges|InkjetInkRefills&amp;Kits</t>
  </si>
  <si>
    <t xml:space="preserve">Redgear Cloak Wired RGB Wired Over Ear Gaming Headphones with Mic </t>
  </si>
  <si>
    <t xml:space="preserve">Tabelito¬Æ Polyester Foam, Nylon Hybrid laptopss Bag Sleeve Case Cover Pouch </t>
  </si>
  <si>
    <t xml:space="preserve">Robustrion Anti-Scratch &amp; Smudge Proof Tempered Glass Screen Protector </t>
  </si>
  <si>
    <t xml:space="preserve">Portronics Ruffpad 15 Re-Writable LCD Screen 38.1cm (15-inch) Writing Pad </t>
  </si>
  <si>
    <t>OfficePaperProducts|Paper|Stationery|Notebooks,WritingPads&amp;Diaries</t>
  </si>
  <si>
    <t xml:space="preserve">DIGITEK¬Æ (DLS-9FT) Lightweight &amp; Portable Aluminum Alloy Light Stand </t>
  </si>
  <si>
    <t>Cameras&amp;Photography|Accessories|PhotoStudio&amp;Lighting|PhotoBackgroundAccessories|BackgroundSupports</t>
  </si>
  <si>
    <t xml:space="preserve">Scarters Mouse Pad, Desk Mat Extended </t>
  </si>
  <si>
    <t>OfficeElectronics|Calculators|Financial&amp;Business</t>
  </si>
  <si>
    <t xml:space="preserve">Gizga Essentials Laptop Bag Sleeve Case Cover Pouch with Handle </t>
  </si>
  <si>
    <t xml:space="preserve">HP Deskjet 2723 AIO Printer, Copy, Scan, WiFi, Bluetooth, USB, Simple Setup Smart App, Ideal </t>
  </si>
  <si>
    <t xml:space="preserve">SLOVIC¬Æ Tripod Mount Adapter| Tripod Mobile Holder|Tripod Phone Mount(Made in India)| Smartphone Clip Clipper 360 Degree </t>
  </si>
  <si>
    <t>Orico 2.5(6.3cm) USB 3.0 HDD Enclosure Case Cover for SATA SSD HDD | SATA SSD HDD Enclosure High Speed USB 3.0 | Tool Free Installation | Black</t>
  </si>
  <si>
    <t xml:space="preserve">Logitech G402 Hyperion Fury USB Wired Gaming Mouse, 4,000 DPI, Lightweight, 8 Programmable Buttons, Compatible </t>
  </si>
  <si>
    <t xml:space="preserve">Panasonic Eneloop BQ-CC55N Advanced, Smart and Quick Charger </t>
  </si>
  <si>
    <t xml:space="preserve">Logitech K380 Wireless Multi-Device Keyboard </t>
  </si>
  <si>
    <t>PowerAccessories|SurgeProtectors</t>
  </si>
  <si>
    <t>Tablets</t>
  </si>
  <si>
    <t xml:space="preserve">HP 65W AC Laptops Charger Adapter 4.5mm </t>
  </si>
  <si>
    <t xml:space="preserve">Tukzer Fully Foldable Tabletop Desktop Tablet Mobile Stand Holder - Angle &amp; Height Adjustable </t>
  </si>
  <si>
    <t xml:space="preserve">Gizga Essentials Cable Organiser, Cord Management System </t>
  </si>
  <si>
    <t>Electrical|CordManagement</t>
  </si>
  <si>
    <t>CraftMaterials|PaintingMaterials</t>
  </si>
  <si>
    <t>Printers,Inks&amp;Accessories|Inks,Toners&amp;Cartridges|TonerCartridges</t>
  </si>
  <si>
    <t xml:space="preserve">Robustrion [Anti-Scratch] &amp; [Smudge Proof] [Bubble Free] Premium Tempered Glass Screen Protector Guard </t>
  </si>
  <si>
    <t>OfficePaperProducts|Paper|Stationery|Pens,Pencils&amp;WritingSupplies|Pens&amp;Refills|LiquidInkRollerballPens</t>
  </si>
  <si>
    <t xml:space="preserve">GIZGA Club-laptop Neoprene Reversible </t>
  </si>
  <si>
    <t xml:space="preserve">Offbeat¬Æ - DASH 2.4GHz Wireless + Bluetooth 5.1 Mouse, Multi-Device Dual Mode Slim Rechargeable Silent Click Buttons Wireless Bluetooth Mouse, 3 Adjustable DPI, Works on 2 devices at the same time with a switch button </t>
  </si>
  <si>
    <t>OfficePaperProducts|Paper|Stationery|Pens,Pencils&amp;WritingSupplies|Pens&amp;Refills|FountainPens</t>
  </si>
  <si>
    <t xml:space="preserve">CARECASE¬Æ Optical Bay 2nd Hard Drive Caddy, 9.5 mm CD/DVD Drive Slot </t>
  </si>
  <si>
    <t>Accessories&amp;Peripherals|HardDriveAccessories|Caddies</t>
  </si>
  <si>
    <t xml:space="preserve">BESTOR¬Æ LCD Writing Tablet/pad 12 inches | Electronic Writing Scribble Board </t>
  </si>
  <si>
    <t>Lenovo IdeaPad 3 11th Gen Intel Core i3 15.6 FHD Thin &amp; Light Laptop(8GB/512GB SSD/Windows 11/Office 2021/2Yr Warranty/3months Xbox Game Pass/Platinum Grey/1.7Kg), 81X800LGIN</t>
  </si>
  <si>
    <t>Laptops|TraditionalLaptops</t>
  </si>
  <si>
    <t>Zebronics Astra 10 Portable Wireless BT v5.0 Speaker, 10W RMS Power, 15* Hours Backup, 2.25 Drive Size, up to 6.4 Mobile Holder Support, Carry Handle, USB, mSD, AUX Input and FM Radio with Antenna</t>
  </si>
  <si>
    <t xml:space="preserve">SWAPKART Portable Flexible Adjustable Eye Protection USB LED Desk Light Table Lamp </t>
  </si>
  <si>
    <t xml:space="preserve">Pigeon by Stovekraft Amaze Plus Electric Kettle (14289) with Stainless Steel Body, 1.5 litre, used </t>
  </si>
  <si>
    <t>Kitchen&amp;HomeAppliances|SmallKitchenAppliances|Kettles&amp;HotWaterDispensers|ElectricKettles</t>
  </si>
  <si>
    <t>Heating,Cooling&amp;AirQuality|RoomHeaters|ElectricHeaters</t>
  </si>
  <si>
    <t xml:space="preserve">Amazon Brand - Solimo 2000/1000 Watts Room Heater with Adjustable Thermostat (ISI certified, White colour, Ideal </t>
  </si>
  <si>
    <t>Heating,Cooling&amp;AirQuality|RoomHeaters|FanHeaters</t>
  </si>
  <si>
    <t xml:space="preserve">StyleHouse Lint Remover </t>
  </si>
  <si>
    <t>Kitchen&amp;HomeAppliances|Vacuum,Cleaning&amp;Ironing|Irons,Steamers&amp;Accessories|LintShavers</t>
  </si>
  <si>
    <t>Kitchen&amp;HomeAppliances|SmallKitchenAppliances|DigitalKitchenScales</t>
  </si>
  <si>
    <t xml:space="preserve">Pigeon Polypropylene Mini Handy and Compact Chopper with 3 Blades </t>
  </si>
  <si>
    <t>Kitchen&amp;Dining|KitchenTools|ManualChoppers&amp;Chippers|Choppers</t>
  </si>
  <si>
    <t>Kitchen&amp;HomeAppliances|SmallKitchenAppliances|InductionCooktop</t>
  </si>
  <si>
    <t xml:space="preserve">SHOPTOSHOP Electric Lint Remover, Best Lint Shaver </t>
  </si>
  <si>
    <t>Kitchen&amp;HomeAppliances|SmallKitchenAppliances|HandBlenders</t>
  </si>
  <si>
    <t>Kitchen&amp;HomeAppliances|Vacuum,Cleaning&amp;Ironing|Irons,Steamers&amp;Accessories|Irons|DryIrons</t>
  </si>
  <si>
    <t>Kitchen&amp;HomeAppliances|SmallKitchenAppliances|MixerGrinders</t>
  </si>
  <si>
    <t>Heating,Cooling&amp;AirQuality|WaterHeaters&amp;Geysers|InstantWaterHeaters</t>
  </si>
  <si>
    <t>Heating,Cooling&amp;AirQuality|RoomHeaters</t>
  </si>
  <si>
    <t>Kitchen&amp;HomeAppliances|SmallKitchenAppliances|Kettles&amp;HotWaterDispensers|Kettle&amp;ToasterSets</t>
  </si>
  <si>
    <t>Heating,Cooling&amp;AirQuality|WaterHeaters&amp;Geysers|StorageWaterHeaters</t>
  </si>
  <si>
    <t xml:space="preserve">Lifelong LLEK15 Electric Kettle 1.5L with Stainless Steel Body, Easy and Fast Boiling of Water </t>
  </si>
  <si>
    <t xml:space="preserve">R B Nova Lint/Fabric Shaver </t>
  </si>
  <si>
    <t>Heating,Cooling&amp;AirQuality|WaterHeaters&amp;Geysers|ImmersionRods</t>
  </si>
  <si>
    <t>Kitchen&amp;HomeAppliances|SmallKitchenAppliances|DeepFatFryers|AirFryers</t>
  </si>
  <si>
    <t xml:space="preserve">PrettyKrafts Laundry Basket </t>
  </si>
  <si>
    <t>HomeStorage&amp;Organization|LaundryOrganization|LaundryBaskets</t>
  </si>
  <si>
    <t>Kitchen&amp;HomeAppliances|Vacuum,Cleaning&amp;Ironing|Irons,Steamers&amp;Accessories|Irons|SteamIrons</t>
  </si>
  <si>
    <t xml:space="preserve">AGARO LR2007 Lint Remover, Rechargeable, </t>
  </si>
  <si>
    <t xml:space="preserve">Pigeon 1.5 litre Hot Kettle and Stainless Steel Water Bottle Combo used </t>
  </si>
  <si>
    <t>Kitchen&amp;HomeAppliances|SmallKitchenAppliances|JuicerMixerGrinders</t>
  </si>
  <si>
    <t xml:space="preserve">Philips GC026/30 Fabric Shaver, Lint Remover </t>
  </si>
  <si>
    <t>Kitchen&amp;HomeAppliances|Vacuum,Cleaning&amp;Ironing|Vacuums&amp;FloorCare|Vacuums|HandheldVacuums</t>
  </si>
  <si>
    <t xml:space="preserve">SOFLIN Egg Boiler Electric Automatic Off 7 Egg Poacher </t>
  </si>
  <si>
    <t>Kitchen&amp;HomeAppliances|SmallKitchenAppliances|EggBoilers</t>
  </si>
  <si>
    <t>Kitchen&amp;HomeAppliances|SmallKitchenAppliances|SandwichMakers</t>
  </si>
  <si>
    <t xml:space="preserve">Lifelong LLFH921 Regalia 2000 W Fan Heater, 3 Air Settings, Room Heater with Overheating Protection, 1 Year Warranty ( White, (ISI Certified, Ideal </t>
  </si>
  <si>
    <t xml:space="preserve">Bulfyss USB Rechargeable Lint Remover Fabric Shaver Pet Hair Remover, Effectively and Quickly Remove Fuzz </t>
  </si>
  <si>
    <t xml:space="preserve">Room Heater Warmer Wall-Outlet 400 Watts Electric Handy Room Heater (Room Heaters Home </t>
  </si>
  <si>
    <t>Kitchen&amp;HomeAppliances|SmallKitchenAppliances|MiniFoodProcessors&amp;Choppers</t>
  </si>
  <si>
    <t xml:space="preserve">Simxen Egg Boiler Electric Automatic Off 7 Egg Poacher </t>
  </si>
  <si>
    <t xml:space="preserve">Amazon Basics 2000/1000 Watt Room Heater with Adjustable Thermostat (ISI certified, White color, Ideal </t>
  </si>
  <si>
    <t xml:space="preserve">HealthSense Weight Machine </t>
  </si>
  <si>
    <t>Kitchen&amp;HomeAppliances|SmallKitchenAppliances|DigitalKitchenScales|DigitalScales</t>
  </si>
  <si>
    <t xml:space="preserve">Bulfyss Stainless Steel Digital Kitchen Weighing Scale &amp; Food Weight Machine </t>
  </si>
  <si>
    <t>Kitchen&amp;HomeAppliances|SmallKitchenAppliances|VacuumSealers</t>
  </si>
  <si>
    <t>Heating,Cooling&amp;AirQuality|Fans|CeilingFans</t>
  </si>
  <si>
    <t xml:space="preserve">PrettyKrafts Folding Laundry Basket </t>
  </si>
  <si>
    <t>Kitchen&amp;HomeAppliances|Vacuum,Cleaning&amp;Ironing|Vacuums&amp;FloorCare|Vacuums|CanisterVacuums</t>
  </si>
  <si>
    <t xml:space="preserve">Pigeon by Stovekraft Quartz Electric Kettle (14299) 1.7 Litre with Stainless Steel Body, used </t>
  </si>
  <si>
    <t xml:space="preserve">AGARO Supreme High Pressure Washer, 1800 Watts, 120 Bars, 6.5L/Min Flow Rate, 8 Meters Outlet Hose, Portable, </t>
  </si>
  <si>
    <t>Kitchen&amp;HomeAppliances|Vacuum,Cleaning&amp;Ironing|PressureWashers,Steam&amp;WindowCleaners</t>
  </si>
  <si>
    <t>Heating,Cooling&amp;AirQuality|RoomHeaters|HalogenHeaters</t>
  </si>
  <si>
    <t xml:space="preserve">GILTON Egg Boiler Electric Automatic Off 7 Egg Poacher </t>
  </si>
  <si>
    <t xml:space="preserve">HealthSense Chef-Mate KS 33 Digital Kitchen Weighing Scale &amp; Food Weight Machine </t>
  </si>
  <si>
    <t xml:space="preserve">Milton Go Electro 2.0 Stainless Steel Electric Kettle, 1 Piece, 2 Litres, Silver | Power Indicator | 1500 Watts | Auto Cut-off | Detachable 360 Degree Connector | Boiler </t>
  </si>
  <si>
    <t>Kitchen&amp;HomeAppliances|SmallKitchenAppliances|Pop-upToasters</t>
  </si>
  <si>
    <t>Heating,Cooling&amp;AirQuality|RoomHeaters|HeatConvectors</t>
  </si>
  <si>
    <t xml:space="preserve">IKEA Frother </t>
  </si>
  <si>
    <t>Kitchen&amp;HomeAppliances|Coffee,Tea&amp;Espresso|CoffeeGrinders|ElectricGrinders</t>
  </si>
  <si>
    <t>Crompton Insta Com</t>
  </si>
  <si>
    <t xml:space="preserve">Pigeon Kessel Multipurpose Kettle (12173) 1.2 litres with Stainless Steel Body, used </t>
  </si>
  <si>
    <t xml:space="preserve">C (DEVICE) Lint Remover </t>
  </si>
  <si>
    <t xml:space="preserve">Pigeon by Stovekraft 2 Slice Auto Pop up Toaster. A Smart Bread Toaster </t>
  </si>
  <si>
    <t xml:space="preserve">Luminous Vento Deluxe 150 mm Exhaust Fan </t>
  </si>
  <si>
    <t>Heating,Cooling&amp;AirQuality|Fans|ExhaustFans</t>
  </si>
  <si>
    <t>Kitchen&amp;HomeAppliances|Coffee,Tea&amp;Espresso|DripCoffeeMachines</t>
  </si>
  <si>
    <t xml:space="preserve">HUL Pureit Germkill kit </t>
  </si>
  <si>
    <t>Kitchen&amp;HomeAppliances|WaterPurifiers&amp;Accessories|WaterPurifierAccessories</t>
  </si>
  <si>
    <t>Kitchen&amp;HomeAppliances|WaterPurifiers&amp;Accessories|WaterCartridges</t>
  </si>
  <si>
    <t xml:space="preserve">KENT Smart Multi Cooker Cum Kettle 1.2 Liter 800 Watts, Electric Cooker with Steamer &amp; Boiler </t>
  </si>
  <si>
    <t>Kitchen&amp;HomeAppliances|SmallKitchenAppliances|Rice&amp;PastaCookers</t>
  </si>
  <si>
    <t xml:space="preserve">InstaCuppa Portable Blender </t>
  </si>
  <si>
    <t xml:space="preserve">White Feather Portable Heat Sealer Mini Sealing Machine </t>
  </si>
  <si>
    <t xml:space="preserve">InstaCuppa Rechargeable Mini Electric Chopper - Stainless Steel Blades, One Touch Operation, </t>
  </si>
  <si>
    <t xml:space="preserve">SAIELLIN Electric Lint Remover </t>
  </si>
  <si>
    <t xml:space="preserve">Swiffer Instant Electric Water Heater Faucet Tap Home-Kitchen Instantaneous Water Heater Tank less </t>
  </si>
  <si>
    <t xml:space="preserve">Lifelong LLWH106 Flash 3 Litres Instant Water Heater </t>
  </si>
  <si>
    <t xml:space="preserve">Portable Lint Remover Pet Fur Remover Clothes Fuzz Remover Pet Hairball Quick Epilator Shaver Removing Dust Pet Hair from Clothing Furniture Perfect </t>
  </si>
  <si>
    <t xml:space="preserve">Pigeon by Stovekraft Amaze Plus Electric Kettle (14313) with Stainless Steel Body, 1.8 litre, used </t>
  </si>
  <si>
    <t xml:space="preserve">Reffair AX30 [MAX] Portable Air Purifier </t>
  </si>
  <si>
    <t>Car&amp;Motorbike</t>
  </si>
  <si>
    <t>CarAccessories|InteriorAccessories|AirPurifiers&amp;Ionizers</t>
  </si>
  <si>
    <t>Kitchen&amp;HomeAppliances|Vacuum,Cleaning&amp;Ironing|Vacuums&amp;FloorCare|Vacuums|Wet-DryVacuums</t>
  </si>
  <si>
    <t xml:space="preserve">Kitchenwell 18Pc Plastic Food Snack Bag Pouch Clip Sealer </t>
  </si>
  <si>
    <t xml:space="preserve">SKYTONE Stainless Steel Electric Meat Grinders with Bowl 700W Heavy </t>
  </si>
  <si>
    <t>Heating,Cooling&amp;AirQuality|AirPurifiers|HEPAAirPurifiers</t>
  </si>
  <si>
    <t>Kitchen&amp;HomeAppliances|WaterPurifiers&amp;Accessories|WaterFilters&amp;Purifiers</t>
  </si>
  <si>
    <t xml:space="preserve">PrettyKrafts Laundry Bag / Basket </t>
  </si>
  <si>
    <t>HomeStorage&amp;Organization|LaundryOrganization|LaundryBags</t>
  </si>
  <si>
    <t xml:space="preserve">FABWARE Lint Remover </t>
  </si>
  <si>
    <t xml:space="preserve">Venus Digital Kitchen Weighing Scale &amp; Food Weight Machine </t>
  </si>
  <si>
    <t xml:space="preserve">Coway Professional Air Purifier </t>
  </si>
  <si>
    <t>Kitchen&amp;HomeAppliances|SewingMachines&amp;Accessories|Sewing&amp;EmbroideryMachines</t>
  </si>
  <si>
    <t xml:space="preserve">WIDEWINGS Electric Handheld Milk Wand Mixer Frother </t>
  </si>
  <si>
    <t xml:space="preserve">Vedini Transparent Empty Refillable Reusable Fine Mist Spray Bottle </t>
  </si>
  <si>
    <t>HomeStorage&amp;Organization|LaundryOrganization|IroningAccessories|SprayBottles</t>
  </si>
  <si>
    <t xml:space="preserve">JM SELLER 180 W 2021 Edition Electric Beater High Speed Hand Mixer Egg Beater </t>
  </si>
  <si>
    <t>Kitchen&amp;HomeAppliances|SmallKitchenAppliances|HandMixers</t>
  </si>
  <si>
    <t xml:space="preserve">Pick Ur Needs¬Æ Lint Remover </t>
  </si>
  <si>
    <t>Kitchen&amp;HomeAppliances|SmallKitchenAppliances|Mills&amp;Grinders|WetGrinders</t>
  </si>
  <si>
    <t>Kitchen&amp;HomeAppliances|SmallKitchenAppliances|OvenToasterGrills</t>
  </si>
  <si>
    <t xml:space="preserve">Aquasure From Aquaguard Amaze RO+UV+MTDS,7L storage water purifier,suitable </t>
  </si>
  <si>
    <t xml:space="preserve">KENT 16068 Zoom Vacuum Cleaner </t>
  </si>
  <si>
    <t xml:space="preserve">VRPRIME Lint Roller Lint Remover </t>
  </si>
  <si>
    <t xml:space="preserve">Eopora PTC Ceramic Fast Heating Room Heater </t>
  </si>
  <si>
    <t>Kitchen&amp;HomeAppliances|SmallKitchenAppliances|Juicers</t>
  </si>
  <si>
    <t xml:space="preserve">FIGMENT Handheld Milk Frother Rechargeable, 3-Speed Electric Frother </t>
  </si>
  <si>
    <t>Kitchen&amp;HomeAppliances|SmallKitchenAppliances</t>
  </si>
  <si>
    <t xml:space="preserve">Swiss Military VC03 Wireless Car Vacuum Cleaner | Wireless Vacuum Cleaner </t>
  </si>
  <si>
    <t xml:space="preserve">Zuvexa USB Rechargeable Electric Foam Maker - Handheld Milk Wand Mixer Frother </t>
  </si>
  <si>
    <t xml:space="preserve">Sui Generis Electric Handheld Milk Wand Mixer Frother </t>
  </si>
  <si>
    <t xml:space="preserve">Brayden Chopro, Electric Vegetable Chopper </t>
  </si>
  <si>
    <t xml:space="preserve">Personal Size Blender, Portable Blender, Battery Powered USB Blender, with Four Blades, Mini Blender Travel Bottle </t>
  </si>
  <si>
    <t xml:space="preserve">Sure From Aquaguard Delight NXT RO+UV+UF+Taste Adjuster(MTDS),6L water purifier,8 stages purification,Suitable </t>
  </si>
  <si>
    <t>Health&amp;PersonalCare</t>
  </si>
  <si>
    <t>HomeMedicalSupplies&amp;Equipment|HealthMonitors|WeighingScales|DigitalBathroomScales</t>
  </si>
  <si>
    <t xml:space="preserve">akiara - Makes life easy Electric Handy Sewing/Stitch Handheld Cordless Portable White Sewing Machine </t>
  </si>
  <si>
    <t xml:space="preserve">Rico IRPRO 1500 Watt Japanese Technology Electric Water Heater Immersion Rod Shockproof Protection &amp; Stainless Steel Heating Element </t>
  </si>
  <si>
    <t>Kitchen&amp;HomeAppliances|Coffee,Tea&amp;Espresso|EspressoMachines</t>
  </si>
  <si>
    <t>Heating,Cooling&amp;AirQuality|Fans|TableFans</t>
  </si>
  <si>
    <t xml:space="preserve">Gadgetronics Digital Kitchen Weighing Scale &amp; Food Weight Machine </t>
  </si>
  <si>
    <t xml:space="preserve">Tom &amp; Jerry Folding Laundry Basket </t>
  </si>
  <si>
    <t>Kitchen&amp;HomeAppliances|Coffee,Tea&amp;Espresso|MilkFrothers</t>
  </si>
  <si>
    <t xml:space="preserve">Allin Exporters J66 Ultrasonic Humidifier Cool Mist Air Purifier </t>
  </si>
  <si>
    <t>Heating,Cooling&amp;AirQuality|Humidifiers</t>
  </si>
  <si>
    <t xml:space="preserve">KENT Electric Chopper-B </t>
  </si>
  <si>
    <t xml:space="preserve">Candes Gloster All in One Silent Blower Fan Room Heater Ideal </t>
  </si>
  <si>
    <t xml:space="preserve">iBELL SM1301 3-in-1 Sandwich Maker with Detachable Plates </t>
  </si>
  <si>
    <t xml:space="preserve">Melbon VM-905 2000-Watt Room Heater (ISI Certified, White Color) Ideal Electric Fan Heater </t>
  </si>
  <si>
    <t xml:space="preserve">Demokrazy New Nova Lint Cum Fuzz Remover </t>
  </si>
  <si>
    <t xml:space="preserve">Livpure Glo Star RO+UV+UF+Mineraliser - 7 L Storage Tank, 15 LPH Water Purifier </t>
  </si>
  <si>
    <t>Kitchen&amp;HomeAppliances|SmallKitchenAppliances|SmallApplianceParts&amp;Accessories|StandMixerAccessories</t>
  </si>
  <si>
    <t>Kitchen&amp;HomeAppliances|Vacuum,Cleaning&amp;Ironing|Vacuums&amp;FloorCare|Vacuums|RoboticVacuums</t>
  </si>
  <si>
    <t xml:space="preserve">AVNISH Tap Water Purifier Filter Faucet 6 Layer Carbon Activated Dust Chlorine Remover Water Softener </t>
  </si>
  <si>
    <t xml:space="preserve">Khaitan ORFin Fan heater </t>
  </si>
  <si>
    <t xml:space="preserve">INALSA Upright Vacuum Cleaner, 2-in-1,Handheld &amp; Stick </t>
  </si>
  <si>
    <t xml:space="preserve">Nirdambhay Mini Bag Sealer, 2 in 1 Heat Sealer and Cutter Handheld Sealing Machine Portable Bag Resealer Sealer </t>
  </si>
  <si>
    <t xml:space="preserve">Aquaguard Aura RO+UV+UF+Taste Adjuster(MTDS) with Active Copper &amp; Zinc 7L water purifier,8 stages of purification,suitable </t>
  </si>
  <si>
    <t xml:space="preserve">Milk Frother, Immersion Blender Cordlesss Foam Maker USB Rechargeable Small Mixer Handheld with 2 Stainless WhisksÔºåWisker </t>
  </si>
  <si>
    <t xml:space="preserve">InstaCuppa Milk Frother </t>
  </si>
  <si>
    <t xml:space="preserve">Goodscity Garment Steamer </t>
  </si>
  <si>
    <t xml:space="preserve">Amazon Basics 300 W Hand Blender with Stainless Steel Stem </t>
  </si>
  <si>
    <t xml:space="preserve">HealthSense Rechargeable Lint Remover </t>
  </si>
  <si>
    <t>Kitchen&amp;HomeAppliances|SmallKitchenAppliances|YogurtMakers</t>
  </si>
  <si>
    <t>Kitchen&amp;HomeAppliances|SmallKitchenAppliances|Juicers|ColdPressJuicers</t>
  </si>
  <si>
    <t xml:space="preserve">Pigeon Zest Mixer Grinder 3 Speed Control 750 Watt Powerful Copper Motor with 3 Stainless Steel Jars </t>
  </si>
  <si>
    <t>Heating,Cooling&amp;AirQuality|AirConditioners|Split-SystemAirConditioners</t>
  </si>
  <si>
    <t xml:space="preserve">Green Tales Heat Seal Mini Food Sealer-Impulse Machine </t>
  </si>
  <si>
    <t>Kitchen&amp;HomeAppliances|SmallKitchenAppliances|SmallApplianceParts&amp;Accessories</t>
  </si>
  <si>
    <t xml:space="preserve">JIALTO Mini Waffle Maker 4 Inch- 350 Watts: Stainless Steel Non-Stick Electric Iron Machine </t>
  </si>
  <si>
    <t>Kitchen&amp;HomeAppliances|SmallKitchenAppliances|WaffleMakers&amp;Irons</t>
  </si>
  <si>
    <t xml:space="preserve">Ionix Jewellery Scale | Weight Scale | Digital Weight Machine | weight machine </t>
  </si>
  <si>
    <t xml:space="preserve">Pajaka¬Æ South Indian Filter Coffee Maker 200 ML 2-4 Cup / Mugs / Glass | Madras Kaapi/ Kappi Drip Decoction Maker / Makers / Brewer / Pot or Drip / Dripper Made of Stainless Steel | Non-Electric Machine / Appliances / Utensils Medium Size </t>
  </si>
  <si>
    <t>Kitchen&amp;HomeAppliances|Coffee,Tea&amp;Espresso|StovetopEspressoPots</t>
  </si>
  <si>
    <t xml:space="preserve">KONVIO NEER 10 Inch Spun Filter (PP SPUN) Cartridge Compatible </t>
  </si>
  <si>
    <t xml:space="preserve">INKULTURE Stainless_Steel Measuring Cups &amp; Spoon Combo </t>
  </si>
  <si>
    <t>Kitchen&amp;HomeAppliances|Coffee,Tea&amp;Espresso|CoffeeMakerAccessories|MeasuringSpoons</t>
  </si>
  <si>
    <t>Macmillan Aquafresh 5 Micron PS-05 10 in PP Spun Filter Candle Set for All Type RO Water Purifier 10 inch (4)</t>
  </si>
  <si>
    <t xml:space="preserve">VAPJA¬Æ Portable Mini Juicer Cup Blender USB Rechargeable with 4 Blades </t>
  </si>
  <si>
    <t xml:space="preserve">Campfire Spring Chef Prolix Instant Portable Water Heater Geyser 1Ltr. </t>
  </si>
  <si>
    <t xml:space="preserve">FYA Handheld Vacuum Cleaner Cordless, Wireless Hand Vacuum&amp;Air Blower 2-in-1, Mini Portable Car Vacuum Cleaner with Powerful Suction, USB Rechargeable Vacuum </t>
  </si>
  <si>
    <t xml:space="preserve">Lifelong LLSM120G Sandwich Griller , Classic Pro 750 W Sandwich Maker with 4 Slice Non-Stick Fixed Plates </t>
  </si>
  <si>
    <t xml:space="preserve">Bulfyss Plastic Sticky Lint Roller Hair Remover Cleaner Set of 5 Rolls 150 Sheets, 30 Sheets Each roll Lint Roller Remover </t>
  </si>
  <si>
    <t xml:space="preserve">T TOPLINE 180 W Electric Hand Mixer,Hand Blender , Egg Beater, Cake maker , Beater Cream Mix, Food Blender, Beater </t>
  </si>
  <si>
    <t xml:space="preserve">Empty Mist Trigger Plastic Spray Bottle </t>
  </si>
  <si>
    <t xml:space="preserve">LONAXA Mini Travel Rechargeable Fruit Juicer - USB Electric Fruit &amp; Vegetable Juice Blender/Grinder </t>
  </si>
  <si>
    <t>Kitchen&amp;HomeAppliances|Coffee,Tea&amp;Espresso|CoffeePresses</t>
  </si>
  <si>
    <t xml:space="preserve">Shakti Technology S3 High Pressure Car Washer Machine 1800 Watts and Pressure 120 Bar </t>
  </si>
  <si>
    <t xml:space="preserve">Cello Quick Boil Popular Electric Kettle 1 Litre 1200 Watts | Stainless Steel body | Boiler </t>
  </si>
  <si>
    <t xml:space="preserve">Abode Kitchen Essential Measuring Cup &amp; Spoon </t>
  </si>
  <si>
    <t xml:space="preserve">CARDEX Digital Kitchen Weighing Machine Multipurpose Electronic Weight Scale With Back Lite LCD Display </t>
  </si>
  <si>
    <t xml:space="preserve">V-Guard Zenora RO+UF+MB Water Purifier | Suitable </t>
  </si>
  <si>
    <t xml:space="preserve">Aqua d pure Active Copper 12-L RO+UV Water Filter Purifier </t>
  </si>
  <si>
    <t xml:space="preserve">PrettyKrafts Laundry Square Shape Basket Bag/Foldable/Multipurpose/Carry Handles/Slanting Lid </t>
  </si>
  <si>
    <t xml:space="preserve">Libra Roti Maker Electric Automatic | chapati Maker Electric Automatic | roti Maker Machine with 900 Watts </t>
  </si>
  <si>
    <t>Kitchen&amp;HomeAppliances|SmallKitchenAppliances|RotiMakers</t>
  </si>
  <si>
    <t xml:space="preserve">Lint Remover For Clothes With 1 Year Warranty Fabric Shaver Lint Shaver </t>
  </si>
  <si>
    <t>Heating,Cooling&amp;AirQuality|Parts&amp;Accessories|FanParts&amp;Accessories</t>
  </si>
  <si>
    <t>Kitchen&amp;HomeAppliances|SmallKitchenAppliances|StandMixers</t>
  </si>
  <si>
    <t xml:space="preserve">Lifelong LLWM105 750-Watt Belgian Waffle Maker </t>
  </si>
  <si>
    <t xml:space="preserve">Portable, Handy Compact Plug-in Portable Digital Electric Heater Fan Wall-Outlet Handy Air Warmer Blower Adjustable Timer Digital Display Heater </t>
  </si>
  <si>
    <t xml:space="preserve">Karcher WD3 EU Wet and Dry Vacuum Cleaner, 1000 Watts Powerful Suction, 17 L Capacity, Blower Function, Easy Filter Removal </t>
  </si>
  <si>
    <t>Heating,Cooling&amp;AirQuality|Fans|PedestalFans</t>
  </si>
  <si>
    <t xml:space="preserve">PHILIPS Drip Coffee Maker HD7432/20, 0.6 L, Ideal </t>
  </si>
  <si>
    <t xml:space="preserve">Eureka Forbes Euroclean Paper Vacuum Cleaner Dust Bags </t>
  </si>
  <si>
    <t>Kitchen&amp;HomeAppliances|Vacuum,Cleaning&amp;Ironing|Vacuums&amp;FloorCare|VacuumAccessories|VacuumBags|HandheldBags</t>
  </si>
  <si>
    <t xml:space="preserve">Larrito wooden Cool Mist Humidifiers Essential Oil Diffuser Aroma Air Humidifier with Colorful Change </t>
  </si>
  <si>
    <t xml:space="preserve">IKEA Milk Frother </t>
  </si>
  <si>
    <t xml:space="preserve">Kitchengenix's Mini Waffle Maker 4 Inch- 350 Watts: Stainless Steel Non-Stick Electric Iron Machine </t>
  </si>
  <si>
    <t xml:space="preserve">KNOWZA Electric Handheld Milk Wand Mixer Frother </t>
  </si>
  <si>
    <t xml:space="preserve">akiara - Makes life easy Mini Sewing Machine </t>
  </si>
  <si>
    <t xml:space="preserve">4 in 1 Handheld Electric Vegetable Cutter Set,Wireless Food Processor Electric Food Chopper </t>
  </si>
  <si>
    <t xml:space="preserve">Libra Room Heater </t>
  </si>
  <si>
    <t xml:space="preserve">NGI Store 2 Pieces Pet Hair Removers </t>
  </si>
  <si>
    <t xml:space="preserve">Noir Aqua - 5pcs PP Spun Filter + 1 Spanner | </t>
  </si>
  <si>
    <t xml:space="preserve"> Product ID</t>
  </si>
  <si>
    <t xml:space="preserve"> Product name</t>
  </si>
  <si>
    <t>Category</t>
  </si>
  <si>
    <t>Product sub category</t>
  </si>
  <si>
    <t>Discounted price</t>
  </si>
  <si>
    <t>Actual price</t>
  </si>
  <si>
    <t>Discount percentage</t>
  </si>
  <si>
    <t>Rating</t>
  </si>
  <si>
    <t>Rating count</t>
  </si>
  <si>
    <t>Review title</t>
  </si>
  <si>
    <t>Grand Total</t>
  </si>
  <si>
    <t>Sum of Discounted price</t>
  </si>
  <si>
    <t>Sum of Actual price</t>
  </si>
  <si>
    <t>Count of Rating count</t>
  </si>
  <si>
    <t>(All)</t>
  </si>
  <si>
    <t>Total potential Revenue</t>
  </si>
  <si>
    <t>Sum of Total potential Revenue</t>
  </si>
  <si>
    <t>Average of Actual price</t>
  </si>
  <si>
    <t>Product category</t>
  </si>
  <si>
    <t xml:space="preserve"> </t>
  </si>
  <si>
    <t>Low</t>
  </si>
  <si>
    <t>Price range</t>
  </si>
  <si>
    <t>&gt;50%</t>
  </si>
  <si>
    <t>&lt;50%</t>
  </si>
  <si>
    <t>Row Labels</t>
  </si>
  <si>
    <t>Product count 50%</t>
  </si>
  <si>
    <t>product count less than 50%(&lt;)</t>
  </si>
  <si>
    <t>product count greater than 50%(&gt;)</t>
  </si>
  <si>
    <t>%</t>
  </si>
  <si>
    <t xml:space="preserve"> Meduim</t>
  </si>
  <si>
    <t xml:space="preserve"> High</t>
  </si>
  <si>
    <t>Count of Review title</t>
  </si>
  <si>
    <t>Review title.</t>
  </si>
  <si>
    <t>Satisfied</t>
  </si>
  <si>
    <t>A Good Braided Cable for Your Type C Device</t>
  </si>
  <si>
    <t>Good speed for earlier versions</t>
  </si>
  <si>
    <t>Good product</t>
  </si>
  <si>
    <t>As good as original</t>
  </si>
  <si>
    <t>It's pretty good</t>
  </si>
  <si>
    <t>Long durable.</t>
  </si>
  <si>
    <t>Worth for money - suitable for Android auto</t>
  </si>
  <si>
    <t>Works on linux for me. Get the model with antenna.</t>
  </si>
  <si>
    <t>Good for fast charge but not for data transfer</t>
  </si>
  <si>
    <t>It's quite good and value for money</t>
  </si>
  <si>
    <t>Works</t>
  </si>
  <si>
    <t>Great but</t>
  </si>
  <si>
    <t>It is the best tv if you are getting it in 10-12k</t>
  </si>
  <si>
    <t>Good for charging and Data transfer</t>
  </si>
  <si>
    <t>Sound quality</t>
  </si>
  <si>
    <t>Good cable for car</t>
  </si>
  <si>
    <t>Good product ; Average Finishing</t>
  </si>
  <si>
    <t>Good</t>
  </si>
  <si>
    <t>Worked on iPhone 7 and didn‚Äôt work on XR</t>
  </si>
  <si>
    <t>Wonderful TV and Awful installation service from amazon</t>
  </si>
  <si>
    <t>Cheap product and same is the performance but does the job</t>
  </si>
  <si>
    <t>Worthy and most affordable - Great TV</t>
  </si>
  <si>
    <t>Ok cable</t>
  </si>
  <si>
    <t>Very good product.</t>
  </si>
  <si>
    <t>Just buy it dont even 2nd guess it</t>
  </si>
  <si>
    <t>Nice</t>
  </si>
  <si>
    <t>Great Cable</t>
  </si>
  <si>
    <t>The metal pin is losing it's strength</t>
  </si>
  <si>
    <t>Worth it!</t>
  </si>
  <si>
    <t>Decent product. Value for money.</t>
  </si>
  <si>
    <t>Product is as expected</t>
  </si>
  <si>
    <t>Functionality as described</t>
  </si>
  <si>
    <t>DETAILED REVIEW after 3 WEEKS of Usage !!!</t>
  </si>
  <si>
    <t>Dual Bandwidth</t>
  </si>
  <si>
    <t>Its slow in charging</t>
  </si>
  <si>
    <t>good tool to use for</t>
  </si>
  <si>
    <t>Overall Good</t>
  </si>
  <si>
    <t>Using it with my QC 3 Charger .So far- So good.A Quality cable with a sturdy construction &amp; troublefree performance.</t>
  </si>
  <si>
    <t>Works flawlessly on Ubuntu 22.04 (if installed correctly)</t>
  </si>
  <si>
    <t>Good product but costly</t>
  </si>
  <si>
    <t>Firestick plugging in issue</t>
  </si>
  <si>
    <t>The button contacts are not very good.</t>
  </si>
  <si>
    <t>It's working</t>
  </si>
  <si>
    <t>Simple and good</t>
  </si>
  <si>
    <t>Best(Branded) Budget TV</t>
  </si>
  <si>
    <t>A well-priced product.</t>
  </si>
  <si>
    <t>Its ok product not too good not bad</t>
  </si>
  <si>
    <t>Worth the price</t>
  </si>
  <si>
    <t>Iphone User</t>
  </si>
  <si>
    <t>Value for Money</t>
  </si>
  <si>
    <t>A nice &amp; sturdy product.</t>
  </si>
  <si>
    <t>You can trust on this one</t>
  </si>
  <si>
    <t xml:space="preserve">It worked well for some days later it is not working </t>
  </si>
  <si>
    <t>Good.</t>
  </si>
  <si>
    <t>Very good product and met my need.  Thanks</t>
  </si>
  <si>
    <t>Better..!!</t>
  </si>
  <si>
    <t>GOOD</t>
  </si>
  <si>
    <t>Value for money</t>
  </si>
  <si>
    <t>Good Product</t>
  </si>
  <si>
    <t>Good in this price</t>
  </si>
  <si>
    <t>Good Stuff... Recommended!!!</t>
  </si>
  <si>
    <t>Nice product .</t>
  </si>
  <si>
    <t>Super charger in lapster</t>
  </si>
  <si>
    <t>Will not work with new system</t>
  </si>
  <si>
    <t>Does its Job fine</t>
  </si>
  <si>
    <t>TV looks fine</t>
  </si>
  <si>
    <t>Very hard to use</t>
  </si>
  <si>
    <t>Product is nice</t>
  </si>
  <si>
    <t>Easy to use</t>
  </si>
  <si>
    <t>Nice cover</t>
  </si>
  <si>
    <t>Exchange of the cable</t>
  </si>
  <si>
    <t>‡¶≠‡¶æ‡¶≤‡¶á ‡¶ï‡¶æ‡¶ú ‡¶ï‡¶∞‡¶õ‡ßá</t>
  </si>
  <si>
    <t>Good material</t>
  </si>
  <si>
    <t>No reasons to complain</t>
  </si>
  <si>
    <t>Good TV for the price. (But my experience was not perfect)</t>
  </si>
  <si>
    <t>Good tv and features in this budget.</t>
  </si>
  <si>
    <t>Fast charging cable</t>
  </si>
  <si>
    <t>Average</t>
  </si>
  <si>
    <t>its not for fast charging as per my use and this don't support in car for android auto.</t>
  </si>
  <si>
    <t>Perfect product</t>
  </si>
  <si>
    <t>Some buttons not working in first week of purchase</t>
  </si>
  <si>
    <t>Value for money!! But don't expect Flagship quality.</t>
  </si>
  <si>
    <t>Hisense Vivid 4K TV Initial Impressions</t>
  </si>
  <si>
    <t>Worth Buying</t>
  </si>
  <si>
    <t>IFalcon 32inch smart TV</t>
  </si>
  <si>
    <t>Works for LG 4K LED</t>
  </si>
  <si>
    <t>Solid and quality material</t>
  </si>
  <si>
    <t>Good Quality but cheap color</t>
  </si>
  <si>
    <t>Very useful</t>
  </si>
  <si>
    <t>Sturdy and good quality</t>
  </si>
  <si>
    <t>Love Amazon but lg is misleading</t>
  </si>
  <si>
    <t>Fantastic Ultra High Speed HDMI cable</t>
  </si>
  <si>
    <t>Works like Charm</t>
  </si>
  <si>
    <t>Changing speed</t>
  </si>
  <si>
    <t>Rmote for MI TV</t>
  </si>
  <si>
    <t>An unbiased look at the Kodak TV</t>
  </si>
  <si>
    <t>Durable</t>
  </si>
  <si>
    <t>Superb</t>
  </si>
  <si>
    <t>Valume for money</t>
  </si>
  <si>
    <t>Install CSR Driver For Advanced Features + Stability (More Than Just Bluetooth)</t>
  </si>
  <si>
    <t>VFM and kudos to egate to launch a fhd projector at the lowest price and it is not bad at all</t>
  </si>
  <si>
    <t>good</t>
  </si>
  <si>
    <t>Working good.</t>
  </si>
  <si>
    <t>Satisfactory one</t>
  </si>
  <si>
    <t>Good pick for Galaxy Note 9</t>
  </si>
  <si>
    <t>Quality is good</t>
  </si>
  <si>
    <t>Good only for Charging</t>
  </si>
  <si>
    <t>Worthy product</t>
  </si>
  <si>
    <t>really good producers</t>
  </si>
  <si>
    <t>Tv working good.</t>
  </si>
  <si>
    <t>Great to use</t>
  </si>
  <si>
    <t>Good device and makes your laptop to utilize maximum wifi speed.</t>
  </si>
  <si>
    <t>Worth the money spent</t>
  </si>
  <si>
    <t>Compatibility</t>
  </si>
  <si>
    <t>Poor plastic Material but it works.</t>
  </si>
  <si>
    <t>Good quality product and long lasting.</t>
  </si>
  <si>
    <t>Reliability</t>
  </si>
  <si>
    <t>Overall it's a good product for mobile charging.</t>
  </si>
  <si>
    <t>High price</t>
  </si>
  <si>
    <t>A budget Android TV</t>
  </si>
  <si>
    <t>Data transfer not the best</t>
  </si>
  <si>
    <t>Works just fine for my vu tv</t>
  </si>
  <si>
    <t>Terrible</t>
  </si>
  <si>
    <t>You might be able to get away by using other usb too</t>
  </si>
  <si>
    <t>Fitting issue</t>
  </si>
  <si>
    <t>Useful but the length is a bit short</t>
  </si>
  <si>
    <t>Excellent solution for Sony TVs</t>
  </si>
  <si>
    <t>Damaged product</t>
  </si>
  <si>
    <t>BEST WITH BOAT &amp; LG SMART TV</t>
  </si>
  <si>
    <t>It works</t>
  </si>
  <si>
    <t>Worth of money</t>
  </si>
  <si>
    <t>They did what they said... Sent a replacement when complained...</t>
  </si>
  <si>
    <t>its not Universal</t>
  </si>
  <si>
    <t>Beat projector for good price</t>
  </si>
  <si>
    <t>Perfect cable for my use. Far better than the apple cable provided with my Ipad</t>
  </si>
  <si>
    <t>Good compatibility</t>
  </si>
  <si>
    <t>Almost Perfect!</t>
  </si>
  <si>
    <t>It's working perfectly for my mi stick</t>
  </si>
  <si>
    <t>Good Quality Product</t>
  </si>
  <si>
    <t>Low quality material use</t>
  </si>
  <si>
    <t>Good for monitors and light weight TVs</t>
  </si>
  <si>
    <t>Very good product</t>
  </si>
  <si>
    <t>Nice product.... Works well... Satisfactory purchase....</t>
  </si>
  <si>
    <t>Better than original sony remote control</t>
  </si>
  <si>
    <t>Good quality but not superb</t>
  </si>
  <si>
    <t>Worst product wornout after 2 months</t>
  </si>
  <si>
    <t>Very good quality.</t>
  </si>
  <si>
    <t>Awsome quality</t>
  </si>
  <si>
    <t>It's super</t>
  </si>
  <si>
    <t>Good TV in budget!</t>
  </si>
  <si>
    <t>Osm</t>
  </si>
  <si>
    <t>When you can‚Äôt find the original this comes handy.</t>
  </si>
  <si>
    <t>Best rugged cable that supports most of the fast charging standards</t>
  </si>
  <si>
    <t>Good quality product with many screws and nuts</t>
  </si>
  <si>
    <t>Cover is Little loose for Fire remote cover</t>
  </si>
  <si>
    <t>Great value for money</t>
  </si>
  <si>
    <t>Product installation was excellent  but delivery staff patheticüëå</t>
  </si>
  <si>
    <t>Good Product at this Price</t>
  </si>
  <si>
    <t>Netflix button not working others works well</t>
  </si>
  <si>
    <t>Cable is working properly</t>
  </si>
  <si>
    <t>Good Built Quality Product.</t>
  </si>
  <si>
    <t>Looks more durable</t>
  </si>
  <si>
    <t>Good cable</t>
  </si>
  <si>
    <t>Not good</t>
  </si>
  <si>
    <t>Great Product</t>
  </si>
  <si>
    <t>Good üëç</t>
  </si>
  <si>
    <t>Satisfactory</t>
  </si>
  <si>
    <t>Simply good</t>
  </si>
  <si>
    <t>Good quality</t>
  </si>
  <si>
    <t>Tv is good in price range</t>
  </si>
  <si>
    <t>Picture quality poor</t>
  </si>
  <si>
    <t>When I placed the order I was in doubt whether it would work or not but it works very well</t>
  </si>
  <si>
    <t>A Good Product overall and value for Money</t>
  </si>
  <si>
    <t>Nice one</t>
  </si>
  <si>
    <t>NOT GOOD IN DURIBILITY.</t>
  </si>
  <si>
    <t>Vu brand superb quality</t>
  </si>
  <si>
    <t>Product life ia short</t>
  </si>
  <si>
    <t>This is a Best kodak LED</t>
  </si>
  <si>
    <t>Not how original remote works</t>
  </si>
  <si>
    <t>AmazonBasics Product</t>
  </si>
  <si>
    <t>Value for Money product.</t>
  </si>
  <si>
    <t>Very good.</t>
  </si>
  <si>
    <t>Good value for money</t>
  </si>
  <si>
    <t>Very nice and strong product</t>
  </si>
  <si>
    <t>A Good Product.</t>
  </si>
  <si>
    <t>Very nice and good product at this price</t>
  </si>
  <si>
    <t>Ok</t>
  </si>
  <si>
    <t>Thank you</t>
  </si>
  <si>
    <t>Sturdy</t>
  </si>
  <si>
    <t>Kodak tv</t>
  </si>
  <si>
    <t>Concept is great but not at all value for money</t>
  </si>
  <si>
    <t>Service</t>
  </si>
  <si>
    <t>Good And Durable</t>
  </si>
  <si>
    <t>Great value for ultra hi speed HDMI!</t>
  </si>
  <si>
    <t>Really great device</t>
  </si>
  <si>
    <t>Best</t>
  </si>
  <si>
    <t>Used for 10 months</t>
  </si>
  <si>
    <t>Cover is perfect size wise and it's exactly same as shown in picture.u can go for it.</t>
  </si>
  <si>
    <t>Extended length for securiry camera</t>
  </si>
  <si>
    <t>Fits the remote correctly</t>
  </si>
  <si>
    <t>Nice product üëçüëç</t>
  </si>
  <si>
    <t>Nice tv</t>
  </si>
  <si>
    <t>Best one</t>
  </si>
  <si>
    <t>(after nearly one year use) Value for money TV</t>
  </si>
  <si>
    <t>Working fine but cheap quality</t>
  </si>
  <si>
    <t>Good ptoduct</t>
  </si>
  <si>
    <t>Go for it</t>
  </si>
  <si>
    <t>Works perfect for connecting my Dslr to ipad &amp; tethering. Seems like a durable cable</t>
  </si>
  <si>
    <t>Worth the money</t>
  </si>
  <si>
    <t>7-8/10</t>
  </si>
  <si>
    <t>Not Polished Enough. (Improving with updates)</t>
  </si>
  <si>
    <t>Ok product to buy</t>
  </si>
  <si>
    <t>If you leave it only to make calls or receive calls</t>
  </si>
  <si>
    <t>Really a Good Buy in this price range in 2022</t>
  </si>
  <si>
    <t>Fake Product</t>
  </si>
  <si>
    <t>Sumit Nath</t>
  </si>
  <si>
    <t>Centre key</t>
  </si>
  <si>
    <t>Ideal Product</t>
  </si>
  <si>
    <t>Good maybe okay</t>
  </si>
  <si>
    <t>Get it with bundled discounts.</t>
  </si>
  <si>
    <t>this is good product.</t>
  </si>
  <si>
    <t>Best value for money</t>
  </si>
  <si>
    <t>Best power bank on the market.</t>
  </si>
  <si>
    <t>Good quality. Does not make sound. A bit less stronger for heavier mobiles.</t>
  </si>
  <si>
    <t>Fine</t>
  </si>
  <si>
    <t>Ranjitha</t>
  </si>
  <si>
    <t>Premium looking watch</t>
  </si>
  <si>
    <t>THE PERFECT PHONE ‚Äì FOR MY REQUIREMENTS</t>
  </si>
  <si>
    <t>Phone</t>
  </si>
  <si>
    <t>It controls Brightness automatically whenever u go in dark place or in sunlight.</t>
  </si>
  <si>
    <t>Best phone for below normal use</t>
  </si>
  <si>
    <t>Nice watch but some cons</t>
  </si>
  <si>
    <t>Some improvement required</t>
  </si>
  <si>
    <t>Above average phone</t>
  </si>
  <si>
    <t>Not that faster.....</t>
  </si>
  <si>
    <t>Cons that most youtubers won't tell you</t>
  </si>
  <si>
    <t>Do not waste your money!</t>
  </si>
  <si>
    <t>Solid phone</t>
  </si>
  <si>
    <t>Not same as original!</t>
  </si>
  <si>
    <t>Value-for-money</t>
  </si>
  <si>
    <t>Let's bust some myth</t>
  </si>
  <si>
    <t>Best Budget watch</t>
  </si>
  <si>
    <t>Good deal</t>
  </si>
  <si>
    <t>Durability</t>
  </si>
  <si>
    <t>Good smart watch of the Year 2023</t>
  </si>
  <si>
    <t>Good Stand For Mobiles !</t>
  </si>
  <si>
    <t>Little above average Earbuds</t>
  </si>
  <si>
    <t>Nice and soft product</t>
  </si>
  <si>
    <t>For the price tag it's really worth buying.</t>
  </si>
  <si>
    <t>Best option in 35k category.</t>
  </si>
  <si>
    <t>Highly recommended</t>
  </si>
  <si>
    <t>Nice product</t>
  </si>
  <si>
    <t>Worth every penny</t>
  </si>
  <si>
    <t>Decent Product at about right price.</t>
  </si>
  <si>
    <t>NOt worth the money</t>
  </si>
  <si>
    <t>Item is good.  No issues at all.</t>
  </si>
  <si>
    <t>Excellent Phone in the budget segment</t>
  </si>
  <si>
    <t>Good product at a affordable price point</t>
  </si>
  <si>
    <t>I like the product</t>
  </si>
  <si>
    <t>Good Sound</t>
  </si>
  <si>
    <t>Good one</t>
  </si>
  <si>
    <t>Budget Phone</t>
  </si>
  <si>
    <t>Easy to install but a bit slippery</t>
  </si>
  <si>
    <t>Noise smartwatch</t>
  </si>
  <si>
    <t xml:space="preserve">Good phone </t>
  </si>
  <si>
    <t>Very good power charger</t>
  </si>
  <si>
    <t>This is best</t>
  </si>
  <si>
    <t>Out of 5 iam giving 3.5 rating everything is okay except voice sound during call</t>
  </si>
  <si>
    <t>Easy to install</t>
  </si>
  <si>
    <t>Really Satisfied with purchase.</t>
  </si>
  <si>
    <t>Good charging speed</t>
  </si>
  <si>
    <t>Feature Wise OK at this Price But Sometimes call screen not come on the display of Watch</t>
  </si>
  <si>
    <t>just a watch not smart one... all features are to make fool of  you</t>
  </si>
  <si>
    <t>Works well</t>
  </si>
  <si>
    <t>Best For It‚Äôs Money!üî•</t>
  </si>
  <si>
    <t>pocket friendly  smart watch for people who loves large  screen.</t>
  </si>
  <si>
    <t>Overall good</t>
  </si>
  <si>
    <t>WORST PHONE EVER! Read this before you buy it</t>
  </si>
  <si>
    <t>Only affordable Stylus that works with Apple</t>
  </si>
  <si>
    <t>Tap to wake up issue</t>
  </si>
  <si>
    <t>Handsfree!</t>
  </si>
  <si>
    <t>Nice phone</t>
  </si>
  <si>
    <t>Best for this price</t>
  </si>
  <si>
    <t>No vacuum suction</t>
  </si>
  <si>
    <t>The space between the ports is very less. Engineering defect.</t>
  </si>
  <si>
    <t>It's pretty decent</t>
  </si>
  <si>
    <t>Great</t>
  </si>
  <si>
    <t>Good 5g mobile</t>
  </si>
  <si>
    <t>Value for money smartwatch for those interested in tracking their physical activity.</t>
  </si>
  <si>
    <t>Good Quality</t>
  </si>
  <si>
    <t>nice product</t>
  </si>
  <si>
    <t>Sensors burnt my wrist upon wearing overnight</t>
  </si>
  <si>
    <t>Na</t>
  </si>
  <si>
    <t>Noise</t>
  </si>
  <si>
    <t>good till now</t>
  </si>
  <si>
    <t>Good quality screen protector</t>
  </si>
  <si>
    <t>Totally worth rs99</t>
  </si>
  <si>
    <t>Quite firm and steady.</t>
  </si>
  <si>
    <t>Very sturdy and convenient.</t>
  </si>
  <si>
    <t>Prompt service. Good quality</t>
  </si>
  <si>
    <t>Ok but not bad</t>
  </si>
  <si>
    <t>I have been using this phone since 2month it's very good on problem</t>
  </si>
  <si>
    <t>Handy</t>
  </si>
  <si>
    <t>A conditional beast</t>
  </si>
  <si>
    <t>Ok phone</t>
  </si>
  <si>
    <t>Budget friendly watch</t>
  </si>
  <si>
    <t>Worth Every Square Inch.</t>
  </si>
  <si>
    <t>It‚Äôs worth</t>
  </si>
  <si>
    <t>Merges with the device</t>
  </si>
  <si>
    <t>Good to use as a secondary mobile</t>
  </si>
  <si>
    <t>Perfect fit n finish. But slightly over priced. Overall good and useful.</t>
  </si>
  <si>
    <t>Received defective phone and running from one customer care to another to replace the phone</t>
  </si>
  <si>
    <t>Real Monster üëΩ</t>
  </si>
  <si>
    <t>Very Good prodat</t>
  </si>
  <si>
    <t>Value For Money</t>
  </si>
  <si>
    <t>Must Buy</t>
  </si>
  <si>
    <t>Big Bubble dont go away</t>
  </si>
  <si>
    <t>It's worth for money and satisfied.</t>
  </si>
  <si>
    <t>Its is good but battery life is very poor</t>
  </si>
  <si>
    <t>Recommended !</t>
  </si>
  <si>
    <t>Wonderful smart watch</t>
  </si>
  <si>
    <t>Good Looking Sturdy cover</t>
  </si>
  <si>
    <t>It's OK</t>
  </si>
  <si>
    <t>Very Bad mobile</t>
  </si>
  <si>
    <t>Great product if you don‚Äôt mind the edges</t>
  </si>
  <si>
    <t>Okay product</t>
  </si>
  <si>
    <t>WORTH BUY ! THE BEST</t>
  </si>
  <si>
    <t>Decent</t>
  </si>
  <si>
    <t>Quality product</t>
  </si>
  <si>
    <t>Best selfie stick</t>
  </si>
  <si>
    <t>The first light  Is not working idk why</t>
  </si>
  <si>
    <t>Perfect Value for money</t>
  </si>
  <si>
    <t>Quite Good</t>
  </si>
  <si>
    <t>Beast in budget!</t>
  </si>
  <si>
    <t>Small</t>
  </si>
  <si>
    <t>Good sound quality but not 40 hours backup!</t>
  </si>
  <si>
    <t>Good as per price</t>
  </si>
  <si>
    <t>The rebel with a defect</t>
  </si>
  <si>
    <t xml:space="preserve">Product is very good </t>
  </si>
  <si>
    <t>Build quality material is not good. I feel it might last for a longer run.</t>
  </si>
  <si>
    <t>Authentic review</t>
  </si>
  <si>
    <t>Overall good except connectivity</t>
  </si>
  <si>
    <t>Value for money but</t>
  </si>
  <si>
    <t>Solid and stylish</t>
  </si>
  <si>
    <t>Decent mouse from trusted brand</t>
  </si>
  <si>
    <t>Noisy clicks - otherwise fine</t>
  </si>
  <si>
    <t>A Good wired headset in budget.</t>
  </si>
  <si>
    <t>Sturdy key-board for office use</t>
  </si>
  <si>
    <t>Big in size as comparison to other normal sized mouse but works very well</t>
  </si>
  <si>
    <t>DETAILED REVIEW with Best settings for better Sound output !!!</t>
  </si>
  <si>
    <t>That's a nice one</t>
  </si>
  <si>
    <t>Nice ball pen</t>
  </si>
  <si>
    <t>Good Quality adhesive</t>
  </si>
  <si>
    <t>Mediocre</t>
  </si>
  <si>
    <t>Boats are the best.</t>
  </si>
  <si>
    <t>Best for general use</t>
  </si>
  <si>
    <t>Useful for simple use</t>
  </si>
  <si>
    <t>Worth Buying !</t>
  </si>
  <si>
    <t>Very Good for Beginners</t>
  </si>
  <si>
    <t>Best to use wid like any phone.....it has great range</t>
  </si>
  <si>
    <t>Great pendrive</t>
  </si>
  <si>
    <t>First day impressions: A BEAST!</t>
  </si>
  <si>
    <t>Works as advertised</t>
  </si>
  <si>
    <t>Fantastic Cute Tripod</t>
  </si>
  <si>
    <t>Got less storage.</t>
  </si>
  <si>
    <t>Best.</t>
  </si>
  <si>
    <t>Speed is not as expected.</t>
  </si>
  <si>
    <t xml:space="preserve">Worst Customer Support </t>
  </si>
  <si>
    <t>It's is working is super</t>
  </si>
  <si>
    <t>Really good for the price [6/8 months update]</t>
  </si>
  <si>
    <t>Nad performance and no customer support. This model is not registered on zeb official web site</t>
  </si>
  <si>
    <t>It's worth it</t>
  </si>
  <si>
    <t>Decent quality</t>
  </si>
  <si>
    <t>Good.No Problem</t>
  </si>
  <si>
    <t>Noise cancellation is just a hype</t>
  </si>
  <si>
    <t>Superb headphone one of the best</t>
  </si>
  <si>
    <t>Not bad</t>
  </si>
  <si>
    <t>Average:/ Works but light is not that attractive.</t>
  </si>
  <si>
    <t>Wow</t>
  </si>
  <si>
    <t>Very useful product - but hardware is not so sturdy</t>
  </si>
  <si>
    <t>Excellent offering from TP-Link</t>
  </si>
  <si>
    <t>Good but check the below mentioned things</t>
  </si>
  <si>
    <t>Best buy you will not regret</t>
  </si>
  <si>
    <t>Keys got hard after 2 months usage.</t>
  </si>
  <si>
    <t>Best quality &amp; value for money</t>
  </si>
  <si>
    <t>Awesome sound</t>
  </si>
  <si>
    <t>Excellent Product</t>
  </si>
  <si>
    <t>Good quality but one defect</t>
  </si>
  <si>
    <t>Fast</t>
  </si>
  <si>
    <t>Got it for 280/309MRP in amazon sale</t>
  </si>
  <si>
    <t>Note it before purchase headphone</t>
  </si>
  <si>
    <t>Comfortable keys and smooth typing</t>
  </si>
  <si>
    <t>bit wobbly and too compact</t>
  </si>
  <si>
    <t>Worth buying it.</t>
  </si>
  <si>
    <t>An Overall Good Product.</t>
  </si>
  <si>
    <t>Decent Product</t>
  </si>
  <si>
    <t>Works just fine</t>
  </si>
  <si>
    <t>**UPDATE MARCH2021**Decent for a USB 2.0 Device but don't expect anything above SBC *FALSE*aptX</t>
  </si>
  <si>
    <t>Ya Nice..value for money..</t>
  </si>
  <si>
    <t>Tiny helping hand</t>
  </si>
  <si>
    <t>On average is ok ok pricing</t>
  </si>
  <si>
    <t>Good product but low quality at less price</t>
  </si>
  <si>
    <t>Worth a Purchase. Good Quality product</t>
  </si>
  <si>
    <t>Okay to use</t>
  </si>
  <si>
    <t>Multipurpose and time-saving</t>
  </si>
  <si>
    <t>The quality is surprisingly good! Happy with the purchase!!!</t>
  </si>
  <si>
    <t>LTE features (no other feature tested)</t>
  </si>
  <si>
    <t>BUDGET TWS</t>
  </si>
  <si>
    <t>Longevity isn‚Äôt as long as I thought it would be</t>
  </si>
  <si>
    <t>The price should be less than 500</t>
  </si>
  <si>
    <t>Good monitor in this price range</t>
  </si>
  <si>
    <t>To good</t>
  </si>
  <si>
    <t>light weight okay in this price range</t>
  </si>
  <si>
    <t>Good headphones</t>
  </si>
  <si>
    <t>Very fine product..</t>
  </si>
  <si>
    <t>It takes Forever - to transfer anything. Maybe I - misunderstood Ultra or somebody missed Ultra-Slow in the model tag line.</t>
  </si>
  <si>
    <t>VFM indoor use (living room/bedrrom) use and clear view upto 120sqft rooms</t>
  </si>
  <si>
    <t>Works Good</t>
  </si>
  <si>
    <t>Handy Mouse</t>
  </si>
  <si>
    <t>Super</t>
  </si>
  <si>
    <t>Clear voice</t>
  </si>
  <si>
    <t>Don't believe the other reviews</t>
  </si>
  <si>
    <t>Gud for the price</t>
  </si>
  <si>
    <t>Good silent mouse</t>
  </si>
  <si>
    <t>Received defective item update: better now</t>
  </si>
  <si>
    <t>Good for typing</t>
  </si>
  <si>
    <t>Nice but price should be reduced</t>
  </si>
  <si>
    <t>Very easy to use</t>
  </si>
  <si>
    <t>Good product but little costly</t>
  </si>
  <si>
    <t>Good and does it‚Äôs work</t>
  </si>
  <si>
    <t>I like to draw on it</t>
  </si>
  <si>
    <t>Average usb hub</t>
  </si>
  <si>
    <t>Dissapointed in the microphone</t>
  </si>
  <si>
    <t>Very good mouse Under 500</t>
  </si>
  <si>
    <t>It's just good !</t>
  </si>
  <si>
    <t>Overall Watch Review</t>
  </si>
  <si>
    <t>Nice .</t>
  </si>
  <si>
    <t>Good quality product</t>
  </si>
  <si>
    <t>Value For Money But....</t>
  </si>
  <si>
    <t>Best Speaker at low price</t>
  </si>
  <si>
    <t>Quality is worth the price!</t>
  </si>
  <si>
    <t>Con = no bandwidth control</t>
  </si>
  <si>
    <t>Clearly makes a difference</t>
  </si>
  <si>
    <t>Decent quality product for the price</t>
  </si>
  <si>
    <t>Early impression comparing MK215 with MK270  - bit underwhelmed</t>
  </si>
  <si>
    <t>The best earphones you can find out there under 500 Bucks..??? Are they Comfortable..?? Let's find out.....</t>
  </si>
  <si>
    <t>Good note book</t>
  </si>
  <si>
    <t>Does not fit the Duracell label</t>
  </si>
  <si>
    <t>Click-Bet</t>
  </si>
  <si>
    <t>Average pendrive with mobile connectivity</t>
  </si>
  <si>
    <t xml:space="preserve">So good </t>
  </si>
  <si>
    <t>Great for typing horrible for gaming.</t>
  </si>
  <si>
    <t>No TRRS to TRS converter in the box</t>
  </si>
  <si>
    <t>Fits well in ears</t>
  </si>
  <si>
    <t>Very responsive and stylish mouse</t>
  </si>
  <si>
    <t>FPS increased in games after installing it üòç</t>
  </si>
  <si>
    <t>Most featured UPS</t>
  </si>
  <si>
    <t>Good work</t>
  </si>
  <si>
    <t>Worst productüò°</t>
  </si>
  <si>
    <t>Brightness effect</t>
  </si>
  <si>
    <t>No any specific</t>
  </si>
  <si>
    <t>Good &amp; attractive</t>
  </si>
  <si>
    <t>[Updated] decent tws for under 1k</t>
  </si>
  <si>
    <t>Worth the proce</t>
  </si>
  <si>
    <t>Good Product But Spped Upto 30mbps</t>
  </si>
  <si>
    <t>Worst Quality Stand</t>
  </si>
  <si>
    <t>worth buying this mouse!</t>
  </si>
  <si>
    <t>Price wise the best in Category</t>
  </si>
  <si>
    <t>Good enough for now.. Could be better..</t>
  </si>
  <si>
    <t>Amazing Product!</t>
  </si>
  <si>
    <t>Decent Prodyuct</t>
  </si>
  <si>
    <t>Good for cooling</t>
  </si>
  <si>
    <t>Could be better.</t>
  </si>
  <si>
    <t>loud &amp; clear</t>
  </si>
  <si>
    <t>Not sturdy enough but good.</t>
  </si>
  <si>
    <t>Okay product in picture</t>
  </si>
  <si>
    <t>Sound Quality : Boat Stone 650 vs Nakamichi Speck vs Boat Stone 200</t>
  </si>
  <si>
    <t>Material not worth</t>
  </si>
  <si>
    <t>Stone 180 is good as a portable speaker.</t>
  </si>
  <si>
    <t>Cute one</t>
  </si>
  <si>
    <t>Absolutely worth the price</t>
  </si>
  <si>
    <t>it's nice. simple and easy.</t>
  </si>
  <si>
    <t>Nice Product</t>
  </si>
  <si>
    <t>Best at this price range.</t>
  </si>
  <si>
    <t>nice design.</t>
  </si>
  <si>
    <t>sometimes writes are little slow</t>
  </si>
  <si>
    <t>Thik thak he</t>
  </si>
  <si>
    <t>Product is good</t>
  </si>
  <si>
    <t>Good for my work</t>
  </si>
  <si>
    <t>Not to the mark.</t>
  </si>
  <si>
    <t>Very very very good in terms of ergonomic</t>
  </si>
  <si>
    <t>12V2A RouterUPS</t>
  </si>
  <si>
    <t>Adhesion</t>
  </si>
  <si>
    <t>Value for money Product</t>
  </si>
  <si>
    <t>Missing Cable</t>
  </si>
  <si>
    <t>Great keyboard</t>
  </si>
  <si>
    <t>Good for office and watching movie</t>
  </si>
  <si>
    <t>Very good performance</t>
  </si>
  <si>
    <t>BEST VALUE</t>
  </si>
  <si>
    <t>Good performance</t>
  </si>
  <si>
    <t>‡§ï‡•Å‡§õ ‡§ñ‡§æ‡§∏ ‡§®‡§π‡•Ä‡§Ç ‡§¨‡§∏ ‡§†‡•Ä‡§ï ‡§†‡§æ‡§ï ‡§π‡•à</t>
  </si>
  <si>
    <t>You want to buy an apple-like earpods w/o having to pay the apple price.</t>
  </si>
  <si>
    <t>very good product</t>
  </si>
  <si>
    <t>Fine for beginners but brightness is low ...increase brightness ..</t>
  </si>
  <si>
    <t>Value for money.</t>
  </si>
  <si>
    <t>Nice product from Zebronics... Using for laptop</t>
  </si>
  <si>
    <t>Good Quality Mouse</t>
  </si>
  <si>
    <t>Honest review</t>
  </si>
  <si>
    <t>Not as per Description</t>
  </si>
  <si>
    <t>Great Build Quality!</t>
  </si>
  <si>
    <t>Sleek and battery efficient!</t>
  </si>
  <si>
    <t>Good product with less money</t>
  </si>
  <si>
    <t>It is kinda heavy and i suggest u should use an mouse pad</t>
  </si>
  <si>
    <t>It's good</t>
  </si>
  <si>
    <t>Good for gaming.</t>
  </si>
  <si>
    <t>Does its job for the price</t>
  </si>
  <si>
    <t>Very nice quality</t>
  </si>
  <si>
    <t>üåüüåüüåüüåü</t>
  </si>
  <si>
    <t>Just gets the job done. Not so fast as it says</t>
  </si>
  <si>
    <t>Its okay!</t>
  </si>
  <si>
    <t>Must have product</t>
  </si>
  <si>
    <t>Great at this price range</t>
  </si>
  <si>
    <t>minimum order quantity should be done away</t>
  </si>
  <si>
    <t>Quality</t>
  </si>
  <si>
    <t>Fineü§òüèªüôèüèª</t>
  </si>
  <si>
    <t>Great product</t>
  </si>
  <si>
    <t>Very good</t>
  </si>
  <si>
    <t>Very nice product</t>
  </si>
  <si>
    <t>Nice product ..</t>
  </si>
  <si>
    <t>A well designed product</t>
  </si>
  <si>
    <t>So far so good</t>
  </si>
  <si>
    <t>Decent product for the price mentioned</t>
  </si>
  <si>
    <t>Far better then expected</t>
  </si>
  <si>
    <t>Sleek case</t>
  </si>
  <si>
    <t>Good but the scroll is now damaged</t>
  </si>
  <si>
    <t>Noice</t>
  </si>
  <si>
    <t>Affordable product but poor design</t>
  </si>
  <si>
    <t>This is not suitable for 5.6 laptop</t>
  </si>
  <si>
    <t>Good price good quality</t>
  </si>
  <si>
    <t>WD not interrupt</t>
  </si>
  <si>
    <t>Saunde quality is assumed</t>
  </si>
  <si>
    <t>Compatible with laptop SSD</t>
  </si>
  <si>
    <t>Excellent CCTV WiFi Camera made in India</t>
  </si>
  <si>
    <t>value for money</t>
  </si>
  <si>
    <t>Headset</t>
  </si>
  <si>
    <t>Best Budget Mechanical Gaming Keyboard Period!</t>
  </si>
  <si>
    <t>Gets the job done üëçüëçüëç</t>
  </si>
  <si>
    <t>Value for Money product</t>
  </si>
  <si>
    <t>Sound and Bass</t>
  </si>
  <si>
    <t>Good product üëå</t>
  </si>
  <si>
    <t>Pathetic amazon delivery service</t>
  </si>
  <si>
    <t>Waste of money</t>
  </si>
  <si>
    <t>If this is M what is S</t>
  </si>
  <si>
    <t>not sure if this is a new product or a used one that was delivered to me</t>
  </si>
  <si>
    <t>Quality is too good</t>
  </si>
  <si>
    <t>As this was my 2nd order for same product.2nd time jo product aaya uski packing bahut hi kharab thi.</t>
  </si>
  <si>
    <t>not perfect</t>
  </si>
  <si>
    <t>Good at this price</t>
  </si>
  <si>
    <t>Overall it's good. But some keys are hard to press</t>
  </si>
  <si>
    <t>Original review üëçrealme budsüéß</t>
  </si>
  <si>
    <t>A good buy!</t>
  </si>
  <si>
    <t>U should really go for it if are using for gaming or songs but for calls it not that good</t>
  </si>
  <si>
    <t>Fantastic</t>
  </si>
  <si>
    <t>awesome</t>
  </si>
  <si>
    <t>Awesome speed</t>
  </si>
  <si>
    <t>A beautiful experience in your budget. The volume controller was new for me but it works as a charm.</t>
  </si>
  <si>
    <t>Great Customer care experience..!!</t>
  </si>
  <si>
    <t>Worthful if offered under 800 INR</t>
  </si>
  <si>
    <t>Not a disappointment</t>
  </si>
  <si>
    <t>Ha</t>
  </si>
  <si>
    <t>Loved it.</t>
  </si>
  <si>
    <t>Helpful product for students</t>
  </si>
  <si>
    <t>Pages size is small but good quality</t>
  </si>
  <si>
    <t>Nice looking and good finish deskmat</t>
  </si>
  <si>
    <t>Utilitarian</t>
  </si>
  <si>
    <t>üëéDisappointed üëéReview after 1 year 3 months of usage</t>
  </si>
  <si>
    <t>Worth it for the price</t>
  </si>
  <si>
    <t>Awesome</t>
  </si>
  <si>
    <t>Good product! But price is high</t>
  </si>
  <si>
    <t>Grand price good product</t>
  </si>
  <si>
    <t>very nice design and long lasting</t>
  </si>
  <si>
    <t>Good rechargeable battery</t>
  </si>
  <si>
    <t>Convenience product</t>
  </si>
  <si>
    <t>Good printer but challenging setup</t>
  </si>
  <si>
    <t>product one time replace worthy product i got</t>
  </si>
  <si>
    <t>Good product with bad resellers</t>
  </si>
  <si>
    <t>Pretty good</t>
  </si>
  <si>
    <t>Excellent product. vlue for money</t>
  </si>
  <si>
    <t>It's a good product but it could have been better</t>
  </si>
  <si>
    <t>Lighting</t>
  </si>
  <si>
    <t>the only ANDROID tablet that makes sense in the non-sense tab market of India.</t>
  </si>
  <si>
    <t>A Quality Sound-Signature but leaves craving for a decent bass.Quite fragile too.Compared with Senn.HD 202 II &amp; Sony MDR XB50AP.</t>
  </si>
  <si>
    <t>Good product but one-leg-rubber missing</t>
  </si>
  <si>
    <t>Decent product.</t>
  </si>
  <si>
    <t>Very useful product to organize cable</t>
  </si>
  <si>
    <t>mast mouse hain</t>
  </si>
  <si>
    <t>It is value for money</t>
  </si>
  <si>
    <t>Best product</t>
  </si>
  <si>
    <t>Good... üòä</t>
  </si>
  <si>
    <t>Overall good product</t>
  </si>
  <si>
    <t>Good keyboard with some cons</t>
  </si>
  <si>
    <t>quality is awesome trust me guys üëç</t>
  </si>
  <si>
    <t>it worked properly for almost one year</t>
  </si>
  <si>
    <t>Good wifi extender</t>
  </si>
  <si>
    <t>Strudy</t>
  </si>
  <si>
    <t>Android &amp; IOS</t>
  </si>
  <si>
    <t>Good product for beginners</t>
  </si>
  <si>
    <t>I was skeptical at the beginning but now love it.</t>
  </si>
  <si>
    <t>Nice but few Cons (*that you must read*)</t>
  </si>
  <si>
    <t>Good Pen at Low Cost</t>
  </si>
  <si>
    <t>Perfect For HP Laptop</t>
  </si>
  <si>
    <t>A seamless printing experience</t>
  </si>
  <si>
    <t>Good P3 Nvme for entry level</t>
  </si>
  <si>
    <t>Unhappy with storage.. actual storage is 57Gb</t>
  </si>
  <si>
    <t>Battery</t>
  </si>
  <si>
    <t>Kids will love it</t>
  </si>
  <si>
    <t>Value for money laptop for normal usage</t>
  </si>
  <si>
    <t>Definitely good but wire is too short</t>
  </si>
  <si>
    <t>Super product</t>
  </si>
  <si>
    <t>Can be use as table lamp or emergency light for room</t>
  </si>
  <si>
    <t>Good Handy Bluetooth Speaker</t>
  </si>
  <si>
    <t>All your questions answered in this review</t>
  </si>
  <si>
    <t>Good and affordable room heater</t>
  </si>
  <si>
    <t>Compact and easy to you</t>
  </si>
  <si>
    <t>Value for money and accurate</t>
  </si>
  <si>
    <t>If it had charching support.</t>
  </si>
  <si>
    <t>Nice chopper</t>
  </si>
  <si>
    <t>Good Product Worst Delivery</t>
  </si>
  <si>
    <t>Quality is fine</t>
  </si>
  <si>
    <t>Very nice</t>
  </si>
  <si>
    <t>It helps to know about what it can and can't do while purchasing.</t>
  </si>
  <si>
    <t>Recommended but not Best</t>
  </si>
  <si>
    <t>Serves the Purpose</t>
  </si>
  <si>
    <t>Best in this range</t>
  </si>
  <si>
    <t>Working ok</t>
  </si>
  <si>
    <t>Worth the money..</t>
  </si>
  <si>
    <t>Best products</t>
  </si>
  <si>
    <t>Worthy</t>
  </si>
  <si>
    <t>Good product and recommend too</t>
  </si>
  <si>
    <t>Received used product requested replacement</t>
  </si>
  <si>
    <t xml:space="preserve">Great Design </t>
  </si>
  <si>
    <t>Overall good performance</t>
  </si>
  <si>
    <t>Overall satisfactory in this price range</t>
  </si>
  <si>
    <t>Good product at this price</t>
  </si>
  <si>
    <t>Just go for it.üëçüèª</t>
  </si>
  <si>
    <t>Well over all iits nice</t>
  </si>
  <si>
    <t>Impressive in first use</t>
  </si>
  <si>
    <t>The Best Purchase</t>
  </si>
  <si>
    <t>Warranty</t>
  </si>
  <si>
    <t>Easy water boiling</t>
  </si>
  <si>
    <t>Good product in this range</t>
  </si>
  <si>
    <t>New user</t>
  </si>
  <si>
    <t>Good buy</t>
  </si>
  <si>
    <t>How to choose an iron ? This one-A decent combo of features &amp; price.Cable quality not good though.</t>
  </si>
  <si>
    <t>Needs accessories</t>
  </si>
  <si>
    <t>Kettle is good but bottle is not good quality</t>
  </si>
  <si>
    <t>Used almost for a month</t>
  </si>
  <si>
    <t>Good Portable product</t>
  </si>
  <si>
    <t>Products review</t>
  </si>
  <si>
    <t>Vaccum cleaner</t>
  </si>
  <si>
    <t>Product as describe</t>
  </si>
  <si>
    <t>It's an okay induction stove on a budget price</t>
  </si>
  <si>
    <t>600 W heating kettle with warmer &amp; temp control</t>
  </si>
  <si>
    <t>Poor packaging</t>
  </si>
  <si>
    <t>Very nice product from Amazon</t>
  </si>
  <si>
    <t>Egg boiler</t>
  </si>
  <si>
    <t>Compact and effective</t>
  </si>
  <si>
    <t>Worth for the price</t>
  </si>
  <si>
    <t>Very useful!</t>
  </si>
  <si>
    <t>For medium sized room</t>
  </si>
  <si>
    <t>Good product worth of money</t>
  </si>
  <si>
    <t>Good product must have for winters cloths.</t>
  </si>
  <si>
    <t>Nice iron box. Temperature control can be better.</t>
  </si>
  <si>
    <t>‡§™‡•à‡§∏‡§æ ‡§µ‡§∏‡•Ç‡§≤</t>
  </si>
  <si>
    <t>Save ur clothes</t>
  </si>
  <si>
    <t>Good for small rooms</t>
  </si>
  <si>
    <t>Good stuff</t>
  </si>
  <si>
    <t>A travel companion</t>
  </si>
  <si>
    <t>Product is good but the installation provider team is pathetic</t>
  </si>
  <si>
    <t>Easy to operate and rich look</t>
  </si>
  <si>
    <t>So far it is good. Purchased only in October 2022.</t>
  </si>
  <si>
    <t>Perfect egg boiler</t>
  </si>
  <si>
    <t>It's good üëç</t>
  </si>
  <si>
    <t>very good geyser and value for money</t>
  </si>
  <si>
    <t>Heavy duty mixer grinder</t>
  </si>
  <si>
    <t>Helthgenie product - Just received</t>
  </si>
  <si>
    <t>Comparisingly slim fan but speed and air delivery is good üëç</t>
  </si>
  <si>
    <t>Overall good purchase</t>
  </si>
  <si>
    <t>Useful on winter / cold deasons</t>
  </si>
  <si>
    <t>Decent product</t>
  </si>
  <si>
    <t>Best geyser hai saste dam mein Mera experience iske sath achcha Raha</t>
  </si>
  <si>
    <t>Good  product</t>
  </si>
  <si>
    <t>Highly time consumption.....</t>
  </si>
  <si>
    <t>good machine in budget</t>
  </si>
  <si>
    <t>Nice product but little bit costly</t>
  </si>
  <si>
    <t>Very light weight. Almost accurate measurements.</t>
  </si>
  <si>
    <t>Healthy alternative to traditional deep frying</t>
  </si>
  <si>
    <t>Good at this budget</t>
  </si>
  <si>
    <t>Good toaster</t>
  </si>
  <si>
    <t>Should you buy this?</t>
  </si>
  <si>
    <t>It is a dependable mixer one can buy without any hesitation</t>
  </si>
  <si>
    <t>good product</t>
  </si>
  <si>
    <t>Good one.....i liked it</t>
  </si>
  <si>
    <t>Buy from ikea directly</t>
  </si>
  <si>
    <t>Nice heater</t>
  </si>
  <si>
    <t>Amazing results</t>
  </si>
  <si>
    <t>It's good product for other company.</t>
  </si>
  <si>
    <t>I received a damaged product</t>
  </si>
  <si>
    <t>Coffee Filter</t>
  </si>
  <si>
    <t>It is Okay.</t>
  </si>
  <si>
    <t>Wrong battery</t>
  </si>
  <si>
    <t>Juicer is not effective</t>
  </si>
  <si>
    <t>My sister is very happy with the performance of this item . Good buy and good deal</t>
  </si>
  <si>
    <t>Highly displayed</t>
  </si>
  <si>
    <t>5 star</t>
  </si>
  <si>
    <t>In one use there is a burning spot in level of cooker.</t>
  </si>
  <si>
    <t>Great for smoothies and shakes</t>
  </si>
  <si>
    <t>Lightweight Dry Iron</t>
  </si>
  <si>
    <t>Very useful product and value for money</t>
  </si>
  <si>
    <t>It costs Rs 500 in local electric shop</t>
  </si>
  <si>
    <t>Cute n handy product for small family ‚ò∫Ô∏è</t>
  </si>
  <si>
    <t>Hassle free bagless vacuum cleaner | No more of maintaining/cleaning/replacing bags</t>
  </si>
  <si>
    <t>Worth for money and best customer service.</t>
  </si>
  <si>
    <t>Totally simple and good product</t>
  </si>
  <si>
    <t>Best Product</t>
  </si>
  <si>
    <t>Bottom Lid should have provided</t>
  </si>
  <si>
    <t>No Inlet and Outlet Pipe + Installation is Chargeable</t>
  </si>
  <si>
    <t>Good heater</t>
  </si>
  <si>
    <t>OK Product.</t>
  </si>
  <si>
    <t>Cute design</t>
  </si>
  <si>
    <t>Cannot extract small hair and takes lot of time</t>
  </si>
  <si>
    <t>They will charge you an additional 300/- for installation.</t>
  </si>
  <si>
    <t>Useful</t>
  </si>
  <si>
    <t xml:space="preserve">Product is always good </t>
  </si>
  <si>
    <t>Liked it</t>
  </si>
  <si>
    <t>üëç</t>
  </si>
  <si>
    <t>Good product for this price...go for it</t>
  </si>
  <si>
    <t>Heats up after less time of usage.</t>
  </si>
  <si>
    <t>No more time for heat .this is very awesome product</t>
  </si>
  <si>
    <t>Goodüëå</t>
  </si>
  <si>
    <t>Good clips.</t>
  </si>
  <si>
    <t>Good product but attention needed in packing and shipping</t>
  </si>
  <si>
    <t>Product is Good but expensive on Amazon</t>
  </si>
  <si>
    <t>The base unit is rather flimsy. could have been slightly thicker!!</t>
  </si>
  <si>
    <t>Purchase 2</t>
  </si>
  <si>
    <t>Need to improve the outlook.</t>
  </si>
  <si>
    <t>Demo Required</t>
  </si>
  <si>
    <t>Degree of cleanliness of air achieved and the size of space covered</t>
  </si>
  <si>
    <t>Fan is making sound. Whom do i contact.</t>
  </si>
  <si>
    <t>Good for the price</t>
  </si>
  <si>
    <t>Worth it</t>
  </si>
  <si>
    <t>üí•</t>
  </si>
  <si>
    <t>Easy to use. Does its job..</t>
  </si>
  <si>
    <t>Value to buy</t>
  </si>
  <si>
    <t>No visible change</t>
  </si>
  <si>
    <t>Satisfied product üëç</t>
  </si>
  <si>
    <t>Nice good</t>
  </si>
  <si>
    <t>Good metal</t>
  </si>
  <si>
    <t>Working with some issues</t>
  </si>
  <si>
    <t>Very User friendly sewing machine for beginners</t>
  </si>
  <si>
    <t>Compact and powerful but alot of plastic</t>
  </si>
  <si>
    <t>Nice frother</t>
  </si>
  <si>
    <t>Over Expensive product</t>
  </si>
  <si>
    <t>Bht hi achi hai aur usefull b..thanx amazon....mgr aap delivery charges khatam karen</t>
  </si>
  <si>
    <t>little bit good</t>
  </si>
  <si>
    <t>Tools</t>
  </si>
  <si>
    <t>Oratech Best Coffee Frother</t>
  </si>
  <si>
    <t>Nice product in this range</t>
  </si>
  <si>
    <t>Excellent OTG and even excellent price rangeüëåüëåüëçüëçüëç</t>
  </si>
  <si>
    <t>Does the stated purpose</t>
  </si>
  <si>
    <t>Good heater but digital temperature display is missed</t>
  </si>
  <si>
    <t>Don't buy this</t>
  </si>
  <si>
    <t>Have bought 5 different sealing machines online by far this is the best</t>
  </si>
  <si>
    <t>An affordable electric kettle with stylish look</t>
  </si>
  <si>
    <t>Good Performing Air Purifier at a Decent Price</t>
  </si>
  <si>
    <t>Very beautiful heater but costly and less useful</t>
  </si>
  <si>
    <t>Very easy and handy to use</t>
  </si>
  <si>
    <t>Beyond expected</t>
  </si>
  <si>
    <t>Good quality scale but I got defective piece</t>
  </si>
  <si>
    <t>Good product  but has a misleading information about warranty</t>
  </si>
  <si>
    <t>Not impressed with the purchase</t>
  </si>
  <si>
    <t>Little kitchen helper</t>
  </si>
  <si>
    <t>Good water heater</t>
  </si>
  <si>
    <t>Current issue in output water</t>
  </si>
  <si>
    <t>A little weak but over all good</t>
  </si>
  <si>
    <t>Good choice</t>
  </si>
  <si>
    <t>I would have given it 5 stars.. but..</t>
  </si>
  <si>
    <t>Not for people who prefer taste over health.</t>
  </si>
  <si>
    <t>Good product and budget price</t>
  </si>
  <si>
    <t>Takes space and not convenient if in a hurry</t>
  </si>
  <si>
    <t>Very easy to chop veggies in a very short time</t>
  </si>
  <si>
    <t>Handy and consumes so less space unlike other mixer grinder</t>
  </si>
  <si>
    <t>Good machine</t>
  </si>
  <si>
    <t>Good product but not very useful.</t>
  </si>
  <si>
    <t>Nice product i recommend to buy</t>
  </si>
  <si>
    <t>Need be careful</t>
  </si>
  <si>
    <t>VALUE FOR MONEY PRODUCT WITH WORST AFTER SALES SERVICE FROM EUREKA FORBES!</t>
  </si>
  <si>
    <t>does it's job</t>
  </si>
  <si>
    <t>Design Optimised for Functionality</t>
  </si>
  <si>
    <t>Heats up</t>
  </si>
  <si>
    <t>Easy to keep and use</t>
  </si>
  <si>
    <t>Steam irom</t>
  </si>
  <si>
    <t>A must have addition to the kitchen.</t>
  </si>
  <si>
    <t>Over all good</t>
  </si>
  <si>
    <t>Good!!</t>
  </si>
  <si>
    <t>Excellent to Use</t>
  </si>
  <si>
    <t>Ok but not for deep cleaning</t>
  </si>
  <si>
    <t>Ok product but not for winter</t>
  </si>
  <si>
    <t>Good product but pipes/installation/plug not included</t>
  </si>
  <si>
    <t>Sufficient for a Family</t>
  </si>
  <si>
    <t>Like it</t>
  </si>
  <si>
    <t>It‚Äôs a good product in this price.</t>
  </si>
  <si>
    <t>Replaced the first one.</t>
  </si>
  <si>
    <t>Good cartridge but works for less than 3 months for 2 people</t>
  </si>
  <si>
    <t xml:space="preserve">Sleek </t>
  </si>
  <si>
    <t>Excellent product</t>
  </si>
  <si>
    <t>It's very nice</t>
  </si>
  <si>
    <t>Good to use</t>
  </si>
  <si>
    <t>Amazing! Value for money!</t>
  </si>
  <si>
    <t>A good heater for tiny spaces</t>
  </si>
  <si>
    <t>Helpful for my mother</t>
  </si>
  <si>
    <t>Good product st this price</t>
  </si>
  <si>
    <t>Only for grill sandwich use cord length is too shorthort</t>
  </si>
  <si>
    <t>product good but service bad unexpected</t>
  </si>
  <si>
    <t>Great value</t>
  </si>
  <si>
    <t>Portable but not much powerful</t>
  </si>
  <si>
    <t>Good Fan for this Price</t>
  </si>
  <si>
    <t>Best mixer juicer</t>
  </si>
  <si>
    <t>service is excellent</t>
  </si>
  <si>
    <t>no</t>
  </si>
  <si>
    <t>It's working perfect</t>
  </si>
  <si>
    <t>Decently priced fan</t>
  </si>
  <si>
    <t>It is very good</t>
  </si>
  <si>
    <t>Best in its price range</t>
  </si>
  <si>
    <t>Loved it</t>
  </si>
  <si>
    <t>Sound is pretty annoying</t>
  </si>
  <si>
    <t>Livpure water filter reviews</t>
  </si>
  <si>
    <t>Kids toys</t>
  </si>
  <si>
    <t>Not so good</t>
  </si>
  <si>
    <t>A perfect balance of price and performance</t>
  </si>
  <si>
    <t>Filter not effective</t>
  </si>
  <si>
    <t>Bad quality</t>
  </si>
  <si>
    <t>Nice products</t>
  </si>
  <si>
    <t>plastic material not good just ok</t>
  </si>
  <si>
    <t>Running Time is less</t>
  </si>
  <si>
    <t>Not worth the hype</t>
  </si>
  <si>
    <t>Gud product and gud service</t>
  </si>
  <si>
    <t>Good health product.</t>
  </si>
  <si>
    <t>The wire is short</t>
  </si>
  <si>
    <t>It is very good product value for your money go for it and save some money</t>
  </si>
  <si>
    <t>Nice Gyser</t>
  </si>
  <si>
    <t>Packaging and look wise it is awesome üëç</t>
  </si>
  <si>
    <t>Good for now</t>
  </si>
  <si>
    <t>The Grill and Toaster is good</t>
  </si>
  <si>
    <t>Usable</t>
  </si>
  <si>
    <t>Serves unlimited hot water instantly</t>
  </si>
  <si>
    <t>Ok ok product</t>
  </si>
  <si>
    <t>It's okay</t>
  </si>
  <si>
    <t>Useful Product</t>
  </si>
  <si>
    <t>Ok product 900/ma bast product  A little family product Not resturant not hotel</t>
  </si>
  <si>
    <t>In this price worth to go for</t>
  </si>
  <si>
    <t>Better than I expected!</t>
  </si>
  <si>
    <t>üëç nice</t>
  </si>
  <si>
    <t>Very easy to use curd maker</t>
  </si>
  <si>
    <t>Overall Nice Product</t>
  </si>
  <si>
    <t>it s very nice and easy to use</t>
  </si>
  <si>
    <t>Good suction power</t>
  </si>
  <si>
    <t>Size of heater is small</t>
  </si>
  <si>
    <t>Yet to know the performance</t>
  </si>
  <si>
    <t>No entanglement</t>
  </si>
  <si>
    <t>Ok product</t>
  </si>
  <si>
    <t>Not as expected</t>
  </si>
  <si>
    <t>A1</t>
  </si>
  <si>
    <t>Best for small Family</t>
  </si>
  <si>
    <t>Useful item</t>
  </si>
  <si>
    <t>Overall its good product</t>
  </si>
  <si>
    <t>Worth money</t>
  </si>
  <si>
    <t>Pack of two but only one compatible</t>
  </si>
  <si>
    <t>It is broken</t>
  </si>
  <si>
    <t>Works well enough</t>
  </si>
  <si>
    <t>Hope it will last long</t>
  </si>
  <si>
    <t>Broken product</t>
  </si>
  <si>
    <t>Enough only for 10* 10 room as the outlet is small</t>
  </si>
  <si>
    <t>A must buy product for every house specially in North India.</t>
  </si>
  <si>
    <t>It‚Äôs amazing but I think waffle should be more crisp but it‚Äôs Ok.</t>
  </si>
  <si>
    <t>Best performance</t>
  </si>
  <si>
    <t>Good product üëç</t>
  </si>
  <si>
    <t>Good to go for small family. Indicater and installation issues.</t>
  </si>
  <si>
    <t>Poor product</t>
  </si>
  <si>
    <t>Okay Okay kind of product</t>
  </si>
  <si>
    <t>Excellent coffee maker</t>
  </si>
  <si>
    <t>Nice iron . Heating earlist</t>
  </si>
  <si>
    <t>Meets expectation</t>
  </si>
  <si>
    <t>Compatible with pureit classic g2</t>
  </si>
  <si>
    <t>Quality Product</t>
  </si>
  <si>
    <t>RO filter candle</t>
  </si>
  <si>
    <t>ok product</t>
  </si>
  <si>
    <t>Water heating not good as per standard</t>
  </si>
  <si>
    <t>Excellent product timely delivered</t>
  </si>
  <si>
    <t>Best mixer</t>
  </si>
  <si>
    <t>It is a great product can be used to make dishes and curry too.</t>
  </si>
  <si>
    <t>As smooth as it can and as fast as possible</t>
  </si>
  <si>
    <t>Love it</t>
  </si>
  <si>
    <t>It doesn't heat up</t>
  </si>
  <si>
    <t>Felt very useful üëå but cable is short</t>
  </si>
  <si>
    <t>Weight without the wait</t>
  </si>
  <si>
    <t>Budget friendly best product in class</t>
  </si>
  <si>
    <t>Unsatisfied</t>
  </si>
  <si>
    <t>This is a good product</t>
  </si>
  <si>
    <t>‡§¨‡§¢‡§ø‡§Ø‡§æ ‡§π‡•à‡•§‡§µ‡§ú‡§® ‡§ï‡§Æ ‡§π‡•ã‡§®‡•á ‡§ï‡•Ä ‡§µ‡§ú‡§π ‡§∏‡•á ‡§ú‡§æ‡§¶‡§æ ‡§¶‡•á‡§∞ ‡§§‡§ï ‡§ö‡§≤‡§æ ‡§∏‡§ï‡§§‡•á ‡§π‡•à‡•§</t>
  </si>
  <si>
    <t>Not satisfied</t>
  </si>
  <si>
    <t>Nice product as expected...</t>
  </si>
  <si>
    <t>Beautiful and functional</t>
  </si>
  <si>
    <t>Absolutely loving it!</t>
  </si>
  <si>
    <t>Simple and easy to use</t>
  </si>
  <si>
    <t>Small size is not good</t>
  </si>
  <si>
    <t>No power butten to on and off.</t>
  </si>
  <si>
    <t>Easy to Use</t>
  </si>
  <si>
    <t>iT'S VERY HEAVY</t>
  </si>
  <si>
    <t>Ok ok</t>
  </si>
  <si>
    <t>Anyone can use it except your elderly folks. Does not come with instructions.</t>
  </si>
  <si>
    <t>Not so Worth it</t>
  </si>
  <si>
    <t>Nani's choice is still valid</t>
  </si>
  <si>
    <t>Easy installation</t>
  </si>
  <si>
    <t>Rusty Steel beater</t>
  </si>
  <si>
    <t>Bad servisec</t>
  </si>
  <si>
    <t xml:space="preserve">Nice and easy to use </t>
  </si>
  <si>
    <t>Nice product very easy clean</t>
  </si>
  <si>
    <t>Good enough</t>
  </si>
  <si>
    <t>Lint remover</t>
  </si>
  <si>
    <t>It is nice ..and user-friendly</t>
  </si>
  <si>
    <t>Great Product!!</t>
  </si>
  <si>
    <t>Goodüëç</t>
  </si>
  <si>
    <t>I got a used item</t>
  </si>
  <si>
    <t>Works as expected but some things can improve</t>
  </si>
  <si>
    <t>Happy that I chose this</t>
  </si>
  <si>
    <t>Good quality and build</t>
  </si>
  <si>
    <t>First time product user</t>
  </si>
  <si>
    <t>Product is good but huge noise</t>
  </si>
  <si>
    <t>Good quality fan</t>
  </si>
  <si>
    <t>Very good product..quality is good</t>
  </si>
  <si>
    <t>Spring alignment issue or overall alignment</t>
  </si>
  <si>
    <t>Bigger size</t>
  </si>
  <si>
    <t>I would not really recommend it</t>
  </si>
  <si>
    <t>All fine but the cord is too short</t>
  </si>
  <si>
    <t>Rechargable batteries do not fit correctly</t>
  </si>
  <si>
    <t>Stop working after few days</t>
  </si>
  <si>
    <t>Easy To Carry</t>
  </si>
  <si>
    <t>If you‚Äôre a home baker</t>
  </si>
  <si>
    <t>Excellent</t>
  </si>
  <si>
    <t>Okay</t>
  </si>
  <si>
    <t>I like this product</t>
  </si>
  <si>
    <t>Cutter speed and power is very low</t>
  </si>
  <si>
    <t>3</t>
  </si>
  <si>
    <t>Product functioning ok but price is quite high</t>
  </si>
  <si>
    <t>Received the product without spanner</t>
  </si>
  <si>
    <t>ok</t>
  </si>
  <si>
    <t>very good</t>
  </si>
  <si>
    <t>Fan Speed is slow</t>
  </si>
  <si>
    <t>Works perfect</t>
  </si>
  <si>
    <t>Column1</t>
  </si>
  <si>
    <t>Helper Table</t>
  </si>
  <si>
    <t>Customer segment</t>
  </si>
  <si>
    <t>Technology</t>
  </si>
  <si>
    <t>offices</t>
  </si>
  <si>
    <t>Home supplies</t>
  </si>
  <si>
    <t>Health improvement</t>
  </si>
  <si>
    <t>Others</t>
  </si>
  <si>
    <t>Customer Segment</t>
  </si>
  <si>
    <t>Electronic supplies</t>
  </si>
  <si>
    <t>Other</t>
  </si>
  <si>
    <t>Office supplies</t>
  </si>
  <si>
    <t>Homes supplies</t>
  </si>
  <si>
    <t>Product Category</t>
  </si>
  <si>
    <t>Sum of Product count 50%</t>
  </si>
  <si>
    <t>Sum of product count less than 50%(&lt;)</t>
  </si>
  <si>
    <r>
      <rPr>
        <b/>
        <sz val="11"/>
        <rFont val="Calibri"/>
        <family val="2"/>
        <scheme val="minor"/>
      </rPr>
      <t>Sum of product count greater than 50%(&gt;</t>
    </r>
    <r>
      <rPr>
        <b/>
        <sz val="11"/>
        <color theme="1"/>
        <rFont val="Calibri"/>
        <family val="2"/>
        <scheme val="minor"/>
      </rPr>
      <t>)</t>
    </r>
  </si>
  <si>
    <r>
      <rPr>
        <b/>
        <sz val="14"/>
        <rFont val="Arial Black"/>
        <family val="2"/>
      </rPr>
      <t>Sum of product count greater than 50%(&gt;</t>
    </r>
    <r>
      <rPr>
        <b/>
        <sz val="14"/>
        <color theme="1"/>
        <rFont val="Arial Black"/>
        <family val="2"/>
      </rPr>
      <t>)</t>
    </r>
  </si>
  <si>
    <t>Product ID</t>
  </si>
  <si>
    <t>Count of Rating</t>
  </si>
  <si>
    <t xml:space="preserve">Rating </t>
  </si>
  <si>
    <t>Percent</t>
  </si>
  <si>
    <t>rating range</t>
  </si>
  <si>
    <t>percentage</t>
  </si>
  <si>
    <t>range</t>
  </si>
  <si>
    <t>High</t>
  </si>
  <si>
    <t>Discount level</t>
  </si>
  <si>
    <t>Medium</t>
  </si>
  <si>
    <t>&lt;3.5</t>
  </si>
  <si>
    <t>&lt;4.5</t>
  </si>
  <si>
    <t>&lt;5.0</t>
  </si>
  <si>
    <t>counts</t>
  </si>
  <si>
    <t>Very Low</t>
  </si>
  <si>
    <t>Very High</t>
  </si>
  <si>
    <t>discouted price level</t>
  </si>
  <si>
    <t>Counts</t>
  </si>
  <si>
    <t>Sum of Counts</t>
  </si>
  <si>
    <t>Discount price level</t>
  </si>
  <si>
    <t>Sum of Rating</t>
  </si>
  <si>
    <t>Average of Rating</t>
  </si>
  <si>
    <t>Product Percentage count (50%)</t>
  </si>
  <si>
    <t>Product Percentage count  (&lt;50%)</t>
  </si>
  <si>
    <t>ProductPercentage count (&gt; 50%)</t>
  </si>
  <si>
    <t xml:space="preserve"> Product Name</t>
  </si>
  <si>
    <t>Discount Level(Price Range Bucket)</t>
  </si>
  <si>
    <t>Sum of Discount percentage</t>
  </si>
  <si>
    <t>Average of Discount percentage2</t>
  </si>
  <si>
    <t>Count of Review Title</t>
  </si>
  <si>
    <t>Table for reviews less than 1000</t>
  </si>
  <si>
    <t>Sum of Product Percentage count (50%)</t>
  </si>
  <si>
    <t>Sum of ProductPercentage count (&gt; 50%)</t>
  </si>
  <si>
    <t>Average of Discounted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</si>
</sst>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_([$€-2]\ * #,##0.00_);_([$€-2]\ * \(#,##0.00\);_([$€-2]\ * &quot;-&quot;??_);_(@_)"/>
    <numFmt numFmtId="165" formatCode="&quot;$&quot;#,##0.00"/>
    <numFmt numFmtId="166" formatCode="[$₹-4009]\ #,##0.00"/>
    <numFmt numFmtId="167" formatCode="[$₹-4009]\ #,##0.00;[Red][$₹-4009]\ #,##0.00"/>
    <numFmt numFmtId="168" formatCode="[$€-2]\ #,##0.00;[Red][$€-2]\ #,##0.00"/>
    <numFmt numFmtId="169" formatCode="0.0"/>
  </numFmts>
  <fonts count="21" x14ac:knownFonts="1">
    <font>
      <sz val="11"/>
      <color theme="1"/>
      <name val="Calibri"/>
      <family val="2"/>
      <scheme val="minor"/>
    </font>
    <font>
      <sz val="11"/>
      <color theme="1"/>
      <name val="Calibri"/>
      <family val="2"/>
      <scheme val="minor"/>
    </font>
    <font>
      <b/>
      <sz val="11"/>
      <color theme="1"/>
      <name val="Calibri"/>
      <family val="2"/>
      <scheme val="minor"/>
    </font>
    <font>
      <sz val="14"/>
      <color theme="1"/>
      <name val="Calibri"/>
      <family val="2"/>
      <scheme val="minor"/>
    </font>
    <font>
      <sz val="8"/>
      <name val="Calibri"/>
      <family val="2"/>
      <scheme val="minor"/>
    </font>
    <font>
      <sz val="11"/>
      <color rgb="FFFF0000"/>
      <name val="Calibri"/>
      <family val="2"/>
      <scheme val="minor"/>
    </font>
    <font>
      <b/>
      <sz val="14"/>
      <color theme="1"/>
      <name val="Calibri"/>
      <family val="2"/>
      <scheme val="minor"/>
    </font>
    <font>
      <sz val="11"/>
      <color theme="0"/>
      <name val="Calibri"/>
      <family val="2"/>
      <scheme val="minor"/>
    </font>
    <font>
      <b/>
      <sz val="11"/>
      <name val="Calibri"/>
      <family val="2"/>
      <scheme val="minor"/>
    </font>
    <font>
      <sz val="11"/>
      <name val="Calibri"/>
      <family val="2"/>
      <scheme val="minor"/>
    </font>
    <font>
      <b/>
      <sz val="14"/>
      <name val="Arial Black"/>
      <family val="2"/>
    </font>
    <font>
      <b/>
      <sz val="16"/>
      <name val="Calibri"/>
      <family val="2"/>
      <scheme val="minor"/>
    </font>
    <font>
      <b/>
      <sz val="14"/>
      <color theme="1"/>
      <name val="Arial Black"/>
      <family val="2"/>
    </font>
    <font>
      <b/>
      <sz val="16"/>
      <color theme="1"/>
      <name val="Calibri"/>
      <family val="2"/>
      <scheme val="minor"/>
    </font>
    <font>
      <sz val="11"/>
      <color theme="5"/>
      <name val="Calibri"/>
      <family val="2"/>
      <scheme val="minor"/>
    </font>
    <font>
      <b/>
      <sz val="20"/>
      <name val="Calibri"/>
      <family val="2"/>
      <scheme val="minor"/>
    </font>
    <font>
      <b/>
      <sz val="18"/>
      <color theme="1"/>
      <name val="Calibri"/>
      <family val="2"/>
      <scheme val="minor"/>
    </font>
    <font>
      <b/>
      <sz val="11"/>
      <color theme="0"/>
      <name val="Calibri"/>
      <family val="2"/>
      <scheme val="minor"/>
    </font>
    <font>
      <b/>
      <sz val="18"/>
      <color theme="5"/>
      <name val="Arial Black"/>
      <family val="2"/>
    </font>
    <font>
      <sz val="20"/>
      <color theme="5"/>
      <name val="Arial Black"/>
      <family val="2"/>
    </font>
    <font>
      <b/>
      <sz val="22"/>
      <color theme="5"/>
      <name val="Arial Black"/>
      <family val="2"/>
    </font>
  </fonts>
  <fills count="11">
    <fill>
      <patternFill patternType="none"/>
    </fill>
    <fill>
      <patternFill patternType="gray125"/>
    </fill>
    <fill>
      <patternFill patternType="solid">
        <fgColor theme="4" tint="0.79998168889431442"/>
        <bgColor theme="4" tint="0.79998168889431442"/>
      </patternFill>
    </fill>
    <fill>
      <patternFill patternType="solid">
        <fgColor theme="1"/>
        <bgColor indexed="64"/>
      </patternFill>
    </fill>
    <fill>
      <patternFill patternType="solid">
        <fgColor theme="0"/>
        <bgColor indexed="64"/>
      </patternFill>
    </fill>
    <fill>
      <patternFill patternType="solid">
        <fgColor theme="4" tint="0.59999389629810485"/>
        <bgColor theme="4" tint="0.59999389629810485"/>
      </patternFill>
    </fill>
    <fill>
      <patternFill patternType="solid">
        <fgColor theme="3" tint="-0.249977111117893"/>
        <bgColor theme="4" tint="0.79998168889431442"/>
      </patternFill>
    </fill>
    <fill>
      <patternFill patternType="solid">
        <fgColor theme="3" tint="-0.249977111117893"/>
        <bgColor indexed="64"/>
      </patternFill>
    </fill>
    <fill>
      <patternFill patternType="solid">
        <fgColor theme="5"/>
        <bgColor theme="4" tint="0.79998168889431442"/>
      </patternFill>
    </fill>
    <fill>
      <patternFill patternType="solid">
        <fgColor theme="4"/>
        <bgColor theme="4"/>
      </patternFill>
    </fill>
    <fill>
      <patternFill patternType="solid">
        <fgColor rgb="FFFFFF00"/>
        <bgColor indexed="64"/>
      </patternFill>
    </fill>
  </fills>
  <borders count="6">
    <border>
      <left/>
      <right/>
      <top/>
      <bottom/>
      <diagonal/>
    </border>
    <border>
      <left/>
      <right/>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65">
    <xf numFmtId="0" fontId="0" fillId="0" borderId="0" xfId="0"/>
    <xf numFmtId="0" fontId="0" fillId="0" borderId="0" xfId="0" applyNumberFormat="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0" fontId="3" fillId="0" borderId="0" xfId="0" applyFont="1"/>
    <xf numFmtId="43" fontId="3" fillId="0" borderId="0" xfId="1" applyFont="1"/>
    <xf numFmtId="0" fontId="3" fillId="0" borderId="0" xfId="0" applyNumberFormat="1" applyFont="1"/>
    <xf numFmtId="9" fontId="3" fillId="0" borderId="0" xfId="2" applyFont="1"/>
    <xf numFmtId="0" fontId="2" fillId="2" borderId="1" xfId="0" applyFont="1" applyFill="1" applyBorder="1"/>
    <xf numFmtId="165" fontId="3" fillId="0" borderId="0" xfId="0" applyNumberFormat="1" applyFont="1"/>
    <xf numFmtId="167" fontId="3" fillId="0" borderId="0" xfId="0" applyNumberFormat="1" applyFont="1"/>
    <xf numFmtId="167" fontId="0" fillId="0" borderId="0" xfId="0" applyNumberFormat="1"/>
    <xf numFmtId="166" fontId="0" fillId="0" borderId="0" xfId="0" applyNumberFormat="1"/>
    <xf numFmtId="0" fontId="0" fillId="3" borderId="0" xfId="0" applyFill="1"/>
    <xf numFmtId="9" fontId="2" fillId="2" borderId="1" xfId="0" applyNumberFormat="1" applyFont="1" applyFill="1" applyBorder="1"/>
    <xf numFmtId="167" fontId="2" fillId="2" borderId="1" xfId="0" applyNumberFormat="1" applyFont="1" applyFill="1" applyBorder="1"/>
    <xf numFmtId="0" fontId="0" fillId="4" borderId="0" xfId="0" applyFill="1"/>
    <xf numFmtId="0" fontId="3" fillId="5" borderId="2" xfId="0" applyNumberFormat="1" applyFont="1" applyFill="1" applyBorder="1"/>
    <xf numFmtId="0" fontId="3" fillId="2" borderId="2" xfId="0" applyNumberFormat="1" applyFont="1" applyFill="1" applyBorder="1"/>
    <xf numFmtId="0" fontId="6" fillId="2" borderId="2" xfId="0" applyFont="1" applyFill="1" applyBorder="1"/>
    <xf numFmtId="9" fontId="3" fillId="5" borderId="2" xfId="2" applyNumberFormat="1" applyFont="1" applyFill="1" applyBorder="1"/>
    <xf numFmtId="9" fontId="3" fillId="2" borderId="2" xfId="2" applyNumberFormat="1" applyFont="1" applyFill="1" applyBorder="1"/>
    <xf numFmtId="0" fontId="2" fillId="2" borderId="3" xfId="0" applyNumberFormat="1" applyFont="1" applyFill="1" applyBorder="1"/>
    <xf numFmtId="0" fontId="0" fillId="7" borderId="0" xfId="0" applyFill="1" applyAlignment="1">
      <alignment horizontal="left"/>
    </xf>
    <xf numFmtId="0" fontId="2" fillId="8" borderId="1" xfId="0" applyFont="1" applyFill="1" applyBorder="1"/>
    <xf numFmtId="0" fontId="8" fillId="8" borderId="1" xfId="0" applyFont="1" applyFill="1" applyBorder="1"/>
    <xf numFmtId="0" fontId="8" fillId="2" borderId="1" xfId="0" applyFont="1" applyFill="1" applyBorder="1"/>
    <xf numFmtId="0" fontId="8" fillId="6" borderId="1" xfId="0" applyFont="1" applyFill="1" applyBorder="1"/>
    <xf numFmtId="0" fontId="9" fillId="7" borderId="0" xfId="0" applyFont="1" applyFill="1" applyAlignment="1">
      <alignment horizontal="left"/>
    </xf>
    <xf numFmtId="0" fontId="8" fillId="6" borderId="3" xfId="0" applyFont="1" applyFill="1" applyBorder="1" applyAlignment="1">
      <alignment horizontal="left"/>
    </xf>
    <xf numFmtId="0" fontId="10" fillId="6" borderId="1" xfId="0" applyFont="1" applyFill="1" applyBorder="1"/>
    <xf numFmtId="0" fontId="10" fillId="2" borderId="1" xfId="0" applyFont="1" applyFill="1" applyBorder="1"/>
    <xf numFmtId="0" fontId="10" fillId="8" borderId="1" xfId="0" applyFont="1" applyFill="1" applyBorder="1"/>
    <xf numFmtId="0" fontId="12" fillId="8" borderId="1" xfId="0" applyFont="1" applyFill="1" applyBorder="1"/>
    <xf numFmtId="0" fontId="7" fillId="3" borderId="0" xfId="0" applyFont="1" applyFill="1"/>
    <xf numFmtId="0" fontId="3" fillId="5" borderId="2" xfId="0" applyFont="1" applyFill="1" applyBorder="1"/>
    <xf numFmtId="0" fontId="3" fillId="2" borderId="2" xfId="0" applyFont="1" applyFill="1" applyBorder="1"/>
    <xf numFmtId="0" fontId="14" fillId="3" borderId="0" xfId="0" applyFont="1" applyFill="1"/>
    <xf numFmtId="0" fontId="6" fillId="2" borderId="4" xfId="0" applyFont="1" applyFill="1" applyBorder="1"/>
    <xf numFmtId="0" fontId="3" fillId="5" borderId="4" xfId="0" applyFont="1" applyFill="1" applyBorder="1"/>
    <xf numFmtId="0" fontId="3" fillId="2" borderId="4" xfId="0" applyFont="1" applyFill="1" applyBorder="1"/>
    <xf numFmtId="0" fontId="0" fillId="0" borderId="5" xfId="0" applyFont="1" applyBorder="1"/>
    <xf numFmtId="0" fontId="17" fillId="9" borderId="5" xfId="0" applyFont="1" applyFill="1" applyBorder="1"/>
    <xf numFmtId="0" fontId="0" fillId="2" borderId="5" xfId="0" applyFont="1" applyFill="1" applyBorder="1"/>
    <xf numFmtId="0" fontId="17" fillId="9" borderId="1" xfId="0" applyFont="1" applyFill="1" applyBorder="1"/>
    <xf numFmtId="0" fontId="0" fillId="2" borderId="0" xfId="0" applyFont="1" applyFill="1" applyBorder="1"/>
    <xf numFmtId="0" fontId="0" fillId="0" borderId="0" xfId="0" applyFont="1" applyBorder="1"/>
    <xf numFmtId="0" fontId="7" fillId="3" borderId="0" xfId="0" applyFont="1" applyFill="1" applyAlignment="1">
      <alignment horizontal="center"/>
    </xf>
    <xf numFmtId="167" fontId="11" fillId="3" borderId="0" xfId="0" applyNumberFormat="1" applyFont="1" applyFill="1"/>
    <xf numFmtId="0" fontId="5" fillId="3" borderId="0" xfId="0" applyFont="1" applyFill="1"/>
    <xf numFmtId="0" fontId="18" fillId="3" borderId="0" xfId="0" applyFont="1" applyFill="1" applyAlignment="1">
      <alignment vertical="center"/>
    </xf>
    <xf numFmtId="169" fontId="0" fillId="0" borderId="0" xfId="0" applyNumberFormat="1"/>
    <xf numFmtId="0" fontId="9" fillId="10" borderId="0" xfId="0" applyFont="1" applyFill="1"/>
    <xf numFmtId="0" fontId="8" fillId="10" borderId="0" xfId="0" applyFont="1" applyFill="1"/>
    <xf numFmtId="9" fontId="0" fillId="0" borderId="0" xfId="2" applyFont="1"/>
    <xf numFmtId="2" fontId="0" fillId="0" borderId="0" xfId="0" applyNumberFormat="1"/>
    <xf numFmtId="1" fontId="0" fillId="0" borderId="0" xfId="0" applyNumberFormat="1"/>
    <xf numFmtId="0" fontId="19" fillId="3" borderId="0" xfId="0" applyFont="1" applyFill="1" applyAlignment="1">
      <alignment vertical="center"/>
    </xf>
    <xf numFmtId="0" fontId="20" fillId="3" borderId="0" xfId="0" applyFont="1" applyFill="1" applyAlignment="1">
      <alignment vertical="center"/>
    </xf>
    <xf numFmtId="0" fontId="18" fillId="3" borderId="0" xfId="0" applyFont="1" applyFill="1" applyAlignment="1"/>
    <xf numFmtId="0" fontId="16" fillId="3" borderId="0" xfId="0" applyFont="1" applyFill="1"/>
    <xf numFmtId="167" fontId="15" fillId="3" borderId="0" xfId="0" applyNumberFormat="1" applyFont="1" applyFill="1"/>
    <xf numFmtId="167" fontId="13" fillId="3" borderId="0" xfId="0" applyNumberFormat="1" applyFont="1" applyFill="1"/>
  </cellXfs>
  <cellStyles count="3">
    <cellStyle name="Comma" xfId="1" builtinId="3"/>
    <cellStyle name="Normal" xfId="0" builtinId="0"/>
    <cellStyle name="Percent" xfId="2" builtinId="5"/>
  </cellStyles>
  <dxfs count="112">
    <dxf>
      <font>
        <sz val="20"/>
        <name val="Arial Black"/>
        <family val="2"/>
        <scheme val="none"/>
      </font>
    </dxf>
    <dxf>
      <font>
        <sz val="20"/>
        <color theme="5"/>
        <name val="Arial Black"/>
        <family val="2"/>
        <scheme val="none"/>
      </font>
      <fill>
        <patternFill patternType="solid">
          <bgColor theme="1"/>
        </patternFill>
      </fill>
      <border diagonalDown="1">
        <diagonal style="thin">
          <color auto="1"/>
        </diagonal>
      </border>
    </dxf>
    <dxf>
      <font>
        <sz val="22"/>
        <color theme="1"/>
        <name val="Arial Black"/>
        <family val="2"/>
        <scheme val="none"/>
      </font>
      <fill>
        <patternFill>
          <bgColor theme="5"/>
        </patternFill>
      </fill>
    </dxf>
    <dxf>
      <font>
        <b val="0"/>
        <i val="0"/>
        <sz val="20"/>
        <color theme="0"/>
        <name val="Arial Black"/>
        <family val="2"/>
        <scheme val="none"/>
      </font>
      <fill>
        <patternFill>
          <bgColor theme="5"/>
        </patternFill>
      </fill>
    </dxf>
    <dxf>
      <numFmt numFmtId="0" formatCode="General"/>
    </dxf>
    <dxf>
      <alignment horizontal="left" vertical="bottom" textRotation="0" wrapText="0" indent="0" justifyLastLine="0" shrinkToFit="0" readingOrder="0"/>
    </dxf>
    <dxf>
      <numFmt numFmtId="0" formatCode="General"/>
    </dxf>
    <dxf>
      <numFmt numFmtId="169" formatCode="0.0"/>
    </dxf>
    <dxf>
      <numFmt numFmtId="167" formatCode="[$₹-4009]\ #,##0.00;[Red][$₹-4009]\ #,##0.00"/>
    </dxf>
    <dxf>
      <numFmt numFmtId="167" formatCode="[$₹-4009]\ #,##0.00;[Red][$₹-4009]\ #,##0.00"/>
    </dxf>
    <dxf>
      <numFmt numFmtId="169" formatCode="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8" formatCode="[$€-2]\ #,##0.00;[Red][$€-2]\ #,##0.00"/>
    </dxf>
    <dxf>
      <numFmt numFmtId="164" formatCode="_([$€-2]\ * #,##0.00_);_([$€-2]\ * \(#,##0.00\);_([$€-2]\ * &quot;-&quot;??_);_(@_)"/>
    </dxf>
    <dxf>
      <numFmt numFmtId="164" formatCode="_([$€-2]\ * #,##0.00_);_([$€-2]\ * \(#,##0.00\);_([$€-2]\ * &quot;-&quot;??_);_(@_)"/>
    </dxf>
    <dxf>
      <numFmt numFmtId="13" formatCode="0%"/>
    </dxf>
    <dxf>
      <numFmt numFmtId="2" formatCode="0.00"/>
    </dxf>
    <dxf>
      <numFmt numFmtId="169" formatCode="0.0"/>
    </dxf>
    <dxf>
      <numFmt numFmtId="167" formatCode="[$₹-4009]\ #,##0.00;[Red][$₹-4009]\ #,##0.00"/>
    </dxf>
    <dxf>
      <numFmt numFmtId="167" formatCode="[$₹-4009]\ #,##0.00;[Red][$₹-4009]\ #,##0.00"/>
    </dxf>
    <dxf>
      <numFmt numFmtId="167" formatCode="[$₹-4009]\ #,##0.00;[Red][$₹-4009]\ #,##0.00"/>
    </dxf>
    <dxf>
      <numFmt numFmtId="166" formatCode="[$₹-4009]\ #,##0.00"/>
    </dxf>
    <dxf>
      <numFmt numFmtId="164" formatCode="_([$€-2]\ * #,##0.00_);_([$€-2]\ * \(#,##0.00\);_([$€-2]\ * &quot;-&quot;??_);_(@_)"/>
    </dxf>
    <dxf>
      <numFmt numFmtId="164" formatCode="_([$€-2]\ * #,##0.00_);_([$€-2]\ * \(#,##0.00\);_([$€-2]\ * &quot;-&quot;??_);_(@_)"/>
    </dxf>
    <dxf>
      <numFmt numFmtId="164" formatCode="_([$€-2]\ * #,##0.00_);_([$€-2]\ * \(#,##0.00\);_([$€-2]\ * &quot;-&quot;??_);_(@_)"/>
    </dxf>
    <dxf>
      <numFmt numFmtId="0" formatCode="General"/>
    </dxf>
    <dxf>
      <numFmt numFmtId="169" formatCode="0.0"/>
    </dxf>
    <dxf>
      <numFmt numFmtId="167" formatCode="[$₹-4009]\ #,##0.00;[Red][$₹-4009]\ #,##0.00"/>
    </dxf>
    <dxf>
      <numFmt numFmtId="167" formatCode="[$₹-4009]\ #,##0.00;[Red][$₹-4009]\ #,##0.00"/>
    </dxf>
    <dxf>
      <numFmt numFmtId="167" formatCode="[$₹-4009]\ #,##0.00;[Red][$₹-4009]\ #,##0.00"/>
    </dxf>
    <dxf>
      <numFmt numFmtId="167" formatCode="[$₹-4009]\ #,##0.00;[Red][$₹-4009]\ #,##0.00"/>
    </dxf>
    <dxf>
      <numFmt numFmtId="1" formatCode="0"/>
    </dxf>
    <dxf>
      <numFmt numFmtId="164" formatCode="_([$€-2]\ * #,##0.00_);_([$€-2]\ * \(#,##0.00\);_([$€-2]\ * &quot;-&quot;??_);_(@_)"/>
    </dxf>
    <dxf>
      <numFmt numFmtId="164" formatCode="_([$€-2]\ * #,##0.00_);_([$€-2]\ * \(#,##0.00\);_([$€-2]\ * &quot;-&quot;??_);_(@_)"/>
    </dxf>
    <dxf>
      <numFmt numFmtId="164" formatCode="_([$€-2]\ * #,##0.00_);_([$€-2]\ * \(#,##0.00\);_([$€-2]\ * &quot;-&quot;??_);_(@_)"/>
    </dxf>
    <dxf>
      <numFmt numFmtId="166" formatCode="[$₹-4009]\ #,##0.00"/>
    </dxf>
    <dxf>
      <numFmt numFmtId="167" formatCode="[$₹-4009]\ #,##0.00;[Red][$₹-4009]\ #,##0.00"/>
    </dxf>
    <dxf>
      <numFmt numFmtId="167" formatCode="[$₹-4009]\ #,##0.00;[Red][$₹-4009]\ #,##0.00"/>
    </dxf>
    <dxf>
      <numFmt numFmtId="167" formatCode="[$₹-4009]\ #,##0.00;[Red][$₹-4009]\ #,##0.00"/>
    </dxf>
    <dxf>
      <font>
        <b val="0"/>
        <i val="0"/>
        <strike val="0"/>
        <condense val="0"/>
        <extend val="0"/>
        <outline val="0"/>
        <shadow val="0"/>
        <u val="none"/>
        <vertAlign val="baseline"/>
        <sz val="14"/>
        <color theme="1"/>
        <name val="Calibri"/>
        <family val="2"/>
        <scheme val="minor"/>
      </font>
      <fill>
        <patternFill patternType="solid">
          <fgColor theme="4" tint="0.59999389629810485"/>
          <bgColor theme="4" tint="0.59999389629810485"/>
        </patternFill>
      </fill>
      <border diagonalUp="0" diagonalDown="0">
        <left/>
        <right style="thin">
          <color theme="4" tint="0.39997558519241921"/>
        </right>
        <top style="thin">
          <color theme="4" tint="0.39997558519241921"/>
        </top>
        <bottom style="thin">
          <color theme="4" tint="0.39997558519241921"/>
        </bottom>
        <vertical/>
        <horizontal/>
      </border>
    </dxf>
    <dxf>
      <border outline="0">
        <left style="thin">
          <color theme="4" tint="0.39997558519241921"/>
        </left>
      </border>
    </dxf>
    <dxf>
      <fill>
        <patternFill>
          <bgColor theme="5"/>
        </patternFill>
      </fill>
    </dxf>
    <dxf>
      <fill>
        <patternFill>
          <bgColor theme="5"/>
        </patternFill>
      </fill>
    </dxf>
    <dxf>
      <fill>
        <patternFill>
          <bgColor theme="2" tint="-0.499984740745262"/>
        </patternFill>
      </fill>
    </dxf>
    <dxf>
      <fill>
        <patternFill>
          <bgColor theme="4" tint="-0.24994659260841701"/>
        </patternFill>
      </fill>
    </dxf>
    <dxf>
      <fill>
        <patternFill>
          <bgColor theme="5" tint="0.39994506668294322"/>
        </patternFill>
      </fill>
    </dxf>
    <dxf>
      <fill>
        <patternFill>
          <bgColor theme="8"/>
        </patternFill>
      </fill>
    </dxf>
    <dxf>
      <fill>
        <patternFill>
          <bgColor theme="6" tint="0.39994506668294322"/>
        </patternFill>
      </fill>
    </dxf>
    <dxf>
      <fill>
        <patternFill>
          <bgColor theme="5"/>
        </patternFill>
      </fill>
    </dxf>
    <dxf>
      <fill>
        <patternFill>
          <bgColor theme="5"/>
        </patternFill>
      </fill>
    </dxf>
    <dxf>
      <fill>
        <patternFill>
          <bgColor theme="7" tint="-0.24994659260841701"/>
        </patternFill>
      </fill>
    </dxf>
    <dxf>
      <fill>
        <patternFill>
          <bgColor theme="5"/>
        </patternFill>
      </fill>
    </dxf>
    <dxf>
      <fill>
        <patternFill>
          <bgColor theme="5"/>
        </patternFill>
      </fill>
    </dxf>
    <dxf>
      <fill>
        <patternFill>
          <bgColor theme="5"/>
        </patternFill>
      </fill>
    </dxf>
    <dxf>
      <fill>
        <patternFill>
          <bgColor theme="5"/>
        </patternFill>
      </fill>
    </dxf>
    <dxf>
      <numFmt numFmtId="0" formatCode="General"/>
      <fill>
        <patternFill>
          <bgColor theme="2"/>
        </patternFill>
      </fill>
    </dxf>
    <dxf>
      <fill>
        <patternFill>
          <bgColor theme="5"/>
        </patternFill>
      </fill>
    </dxf>
    <dxf>
      <fill>
        <patternFill patternType="solid">
          <fgColor theme="1" tint="0.24994659260841701"/>
          <bgColor theme="5"/>
        </patternFill>
      </fill>
    </dxf>
    <dxf>
      <font>
        <color rgb="FF9C0006"/>
      </font>
      <fill>
        <patternFill>
          <bgColor rgb="FFFFC7CE"/>
        </patternFill>
      </fill>
    </dxf>
    <dxf>
      <fill>
        <patternFill>
          <bgColor theme="2" tint="-0.499984740745262"/>
        </patternFill>
      </fill>
    </dxf>
    <dxf>
      <fill>
        <patternFill>
          <bgColor theme="4" tint="-0.24994659260841701"/>
        </patternFill>
      </fill>
    </dxf>
    <dxf>
      <fill>
        <patternFill>
          <bgColor theme="5" tint="0.39994506668294322"/>
        </patternFill>
      </fill>
    </dxf>
    <dxf>
      <fill>
        <patternFill>
          <bgColor theme="8"/>
        </patternFill>
      </fill>
    </dxf>
    <dxf>
      <fill>
        <patternFill>
          <bgColor theme="6" tint="0.39994506668294322"/>
        </patternFill>
      </fill>
    </dxf>
    <dxf>
      <fill>
        <patternFill>
          <bgColor theme="5"/>
        </patternFill>
      </fill>
    </dxf>
    <dxf>
      <fill>
        <patternFill>
          <bgColor theme="5"/>
        </patternFill>
      </fill>
    </dxf>
    <dxf>
      <fill>
        <patternFill>
          <bgColor theme="7" tint="-0.24994659260841701"/>
        </patternFill>
      </fill>
    </dxf>
    <dxf>
      <fill>
        <patternFill>
          <bgColor theme="5"/>
        </patternFill>
      </fill>
    </dxf>
    <dxf>
      <fill>
        <patternFill>
          <bgColor theme="5"/>
        </patternFill>
      </fill>
    </dxf>
    <dxf>
      <fill>
        <patternFill>
          <bgColor theme="5"/>
        </patternFill>
      </fill>
    </dxf>
    <dxf>
      <fill>
        <patternFill>
          <bgColor theme="5"/>
        </patternFill>
      </fill>
    </dxf>
    <dxf>
      <numFmt numFmtId="0" formatCode="General"/>
      <fill>
        <patternFill>
          <bgColor theme="2"/>
        </patternFill>
      </fill>
    </dxf>
    <dxf>
      <fill>
        <patternFill>
          <bgColor theme="5"/>
        </patternFill>
      </fill>
    </dxf>
    <dxf>
      <fill>
        <patternFill patternType="solid">
          <fgColor theme="1" tint="0.24994659260841701"/>
          <bgColor theme="5"/>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right style="thin">
          <color theme="4" tint="0.39997558519241921"/>
        </right>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167" formatCode="[$₹-4009]\ #,##0.00;[Red][$₹-4009]\ #,##0.00"/>
    </dxf>
    <dxf>
      <font>
        <strike val="0"/>
        <outline val="0"/>
        <shadow val="0"/>
        <u val="none"/>
        <vertAlign val="baseline"/>
        <sz val="14"/>
        <color theme="1"/>
        <name val="Calibri"/>
        <family val="2"/>
        <scheme val="minor"/>
      </font>
      <numFmt numFmtId="167" formatCode="[$₹-4009]\ #,##0.00;[Red][$₹-4009]\ #,##0.00"/>
    </dxf>
    <dxf>
      <font>
        <strike val="0"/>
        <outline val="0"/>
        <shadow val="0"/>
        <u val="none"/>
        <vertAlign val="baseline"/>
        <sz val="14"/>
        <color theme="1"/>
        <name val="Calibri"/>
        <family val="2"/>
        <scheme val="minor"/>
      </font>
      <numFmt numFmtId="167" formatCode="[$₹-4009]\ #,##0.00;[Red][$₹-4009]\ #,##0.00"/>
    </dxf>
    <dxf>
      <font>
        <b val="0"/>
        <i val="0"/>
        <strike val="0"/>
        <condense val="0"/>
        <extend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font>
        <sz val="18"/>
        <color theme="5"/>
        <name val="Arial Black"/>
        <family val="2"/>
        <scheme val="none"/>
      </font>
      <fill>
        <patternFill>
          <bgColor theme="1"/>
        </patternFill>
      </fill>
    </dxf>
    <dxf>
      <fill>
        <patternFill>
          <bgColor theme="1"/>
        </patternFill>
      </fill>
    </dxf>
    <dxf>
      <fill>
        <patternFill>
          <bgColor theme="1" tint="0.499984740745262"/>
        </patternFill>
      </fill>
    </dxf>
  </dxfs>
  <tableStyles count="4" defaultTableStyle="TableStyleMedium2" defaultPivotStyle="PivotStyleLight16">
    <tableStyle name="Slicer Style 1" pivot="0" table="0" count="2" xr9:uid="{42C68306-B858-4FDA-A867-B77C506A6F98}">
      <tableStyleElement type="headerRow" dxfId="111"/>
    </tableStyle>
    <tableStyle name="Slicer Style 2" pivot="0" table="0" count="10" xr9:uid="{41416627-62B3-4A58-9ED7-BCCD1BF134FD}">
      <tableStyleElement type="wholeTable" dxfId="0"/>
      <tableStyleElement type="headerRow" dxfId="1"/>
    </tableStyle>
    <tableStyle name="Slicer Style 3" pivot="0" table="0" count="10" xr9:uid="{63F0B1A7-089F-466D-B368-00E2FEB0DF68}">
      <tableStyleElement type="wholeTable" dxfId="3"/>
      <tableStyleElement type="headerRow" dxfId="2"/>
    </tableStyle>
    <tableStyle name="Slicer Style 4" pivot="0" table="0" count="9" xr9:uid="{9A9CE2E7-BF4D-40A2-86CD-AD63FDFFD97E}">
      <tableStyleElement type="wholeTable" dxfId="110"/>
      <tableStyleElement type="headerRow" dxfId="109"/>
    </tableStyle>
  </tableStyles>
  <extLst>
    <ext xmlns:x14="http://schemas.microsoft.com/office/spreadsheetml/2009/9/main" uri="{46F421CA-312F-682f-3DD2-61675219B42D}">
      <x14:dxfs count="24">
        <dxf>
          <font>
            <sz val="20"/>
            <name val="Arial Black"/>
            <family val="2"/>
            <scheme val="none"/>
          </font>
          <fill>
            <patternFill>
              <bgColor theme="5"/>
            </patternFill>
          </fill>
        </dxf>
        <dxf>
          <font>
            <sz val="20"/>
            <name val="Arial Black"/>
            <family val="2"/>
            <scheme val="none"/>
          </font>
          <fill>
            <patternFill>
              <bgColor theme="1" tint="0.34998626667073579"/>
            </patternFill>
          </fill>
        </dxf>
        <dxf>
          <font>
            <sz val="20"/>
            <name val="Arial Black"/>
            <family val="2"/>
            <scheme val="none"/>
          </font>
          <fill>
            <patternFill>
              <bgColor theme="5"/>
            </patternFill>
          </fill>
        </dxf>
        <dxf>
          <font>
            <sz val="20"/>
            <name val="Arial Black"/>
            <family val="2"/>
            <scheme val="none"/>
          </font>
          <fill>
            <patternFill>
              <bgColor theme="5"/>
            </patternFill>
          </fill>
        </dxf>
        <dxf>
          <font>
            <b val="0"/>
            <i val="0"/>
            <sz val="22"/>
            <name val="Arial Black"/>
            <family val="2"/>
            <scheme val="none"/>
          </font>
          <fill>
            <patternFill>
              <bgColor theme="5"/>
            </patternFill>
          </fill>
        </dxf>
        <dxf>
          <font>
            <sz val="22"/>
            <color auto="1"/>
            <name val="Arial Black"/>
            <family val="2"/>
            <scheme val="none"/>
          </font>
          <fill>
            <patternFill>
              <bgColor theme="5"/>
            </patternFill>
          </fill>
        </dxf>
        <dxf>
          <fill>
            <patternFill>
              <bgColor theme="2" tint="-0.749961851863155"/>
            </patternFill>
          </fill>
        </dxf>
        <dxf>
          <font>
            <sz val="20"/>
            <name val="Arial Black"/>
            <family val="2"/>
            <scheme val="none"/>
          </font>
          <fill>
            <patternFill>
              <bgColor theme="5"/>
            </patternFill>
          </fill>
        </dxf>
        <dxf>
          <fill>
            <patternFill>
              <bgColor theme="1"/>
            </patternFill>
          </fill>
        </dxf>
        <dxf>
          <font>
            <sz val="20"/>
            <name val="Arial Black"/>
            <family val="2"/>
            <scheme val="none"/>
          </font>
          <fill>
            <patternFill>
              <bgColor theme="0"/>
            </patternFill>
          </fill>
        </dxf>
        <dxf>
          <fill>
            <patternFill>
              <bgColor theme="1"/>
            </patternFill>
          </fill>
        </dxf>
        <dxf>
          <fill>
            <patternFill>
              <bgColor theme="1"/>
            </patternFill>
          </fill>
        </dxf>
        <dxf>
          <font>
            <sz val="20"/>
            <color theme="0"/>
            <name val="Calibri"/>
            <family val="2"/>
            <scheme val="minor"/>
          </font>
          <fill>
            <patternFill>
              <bgColor theme="1"/>
            </patternFill>
          </fill>
        </dxf>
        <dxf>
          <font>
            <sz val="20"/>
            <color theme="1"/>
            <name val="Arial Black"/>
            <family val="2"/>
            <scheme val="none"/>
          </font>
          <fill>
            <patternFill>
              <bgColor theme="0"/>
            </patternFill>
          </fill>
        </dxf>
        <dxf>
          <fill>
            <patternFill>
              <bgColor theme="1"/>
            </patternFill>
          </fill>
        </dxf>
        <dxf>
          <font>
            <b val="0"/>
            <i val="0"/>
            <sz val="26"/>
            <color theme="0"/>
            <name val="Arial Black"/>
            <family val="2"/>
            <scheme val="none"/>
          </font>
          <fill>
            <patternFill>
              <bgColor theme="1"/>
            </patternFill>
          </fill>
        </dxf>
        <dxf>
          <font>
            <b/>
            <i val="0"/>
            <sz val="11"/>
            <color theme="5" tint="0.59996337778862885"/>
            <name val="Arial"/>
            <family val="2"/>
            <scheme val="none"/>
          </font>
        </dxf>
        <dxf>
          <font>
            <b val="0"/>
            <i val="0"/>
            <sz val="12"/>
            <color theme="5"/>
            <name val="Arial"/>
            <family val="2"/>
            <scheme val="none"/>
          </font>
        </dxf>
        <dxf>
          <font>
            <b/>
            <i val="0"/>
            <sz val="12"/>
            <color theme="5" tint="0.59996337778862885"/>
            <name val="Arial"/>
            <family val="2"/>
            <scheme val="none"/>
          </font>
        </dxf>
        <dxf>
          <font>
            <b/>
            <i val="0"/>
            <sz val="12"/>
            <color theme="5"/>
            <name val="Arial"/>
            <family val="2"/>
            <scheme val="none"/>
          </font>
        </dxf>
        <dxf>
          <font>
            <sz val="12"/>
            <color theme="5"/>
            <name val="Arial Black"/>
            <family val="2"/>
            <scheme val="none"/>
          </font>
          <fill>
            <patternFill>
              <bgColor theme="0"/>
            </patternFill>
          </fill>
        </dxf>
        <dxf>
          <font>
            <b val="0"/>
            <i val="0"/>
            <sz val="12"/>
            <color theme="5" tint="0.39994506668294322"/>
            <name val="Arial"/>
            <family val="2"/>
            <scheme val="none"/>
          </font>
        </dxf>
        <dxf>
          <font>
            <b val="0"/>
            <i val="0"/>
            <sz val="12"/>
            <color theme="5" tint="0.59996337778862885"/>
            <name val="Arial"/>
            <family val="2"/>
            <scheme val="none"/>
          </font>
          <fill>
            <patternFill>
              <bgColor theme="5" tint="0.39994506668294322"/>
            </patternFill>
          </fill>
        </dxf>
        <dxf>
          <fill>
            <patternFill>
              <bgColor theme="3"/>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3"/>
          </x14:slicerStyleElements>
        </x14:slicerStyle>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4">
          <x14:slicerStyleElements>
            <x14:slicerStyleElement type="unselectedItemWithData" dxfId="22"/>
            <x14:slicerStyleElement type="unselectedItemWithNoData" dxfId="21"/>
            <x14:slicerStyleElement type="selectedItemWithData" dxfId="20"/>
            <x14:slicerStyleElement type="selectedItemWithNoData" dxfId="19"/>
            <x14:slicerStyleElement type="hoveredUnselectedItemWithData" dxfId="18"/>
            <x14:slicerStyleElement type="hoveredSelectedItemWithData" dxfId="17"/>
            <x14:slicerStyleElement type="hoveredSelectedItemWithNoData" dxfId="16"/>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 Amazon Data and Analysis'!$AB$22</c:f>
              <c:strCache>
                <c:ptCount val="1"/>
                <c:pt idx="0">
                  <c:v>Counts</c:v>
                </c:pt>
              </c:strCache>
            </c:strRef>
          </c:tx>
          <c:spPr>
            <a:solidFill>
              <a:schemeClr val="accent1"/>
            </a:solidFill>
            <a:ln>
              <a:noFill/>
            </a:ln>
            <a:effectLst/>
          </c:spPr>
          <c:invertIfNegative val="0"/>
          <c:cat>
            <c:strRef>
              <c:f>' Amazon Data and Analysis'!$AA$23:$AA$27</c:f>
              <c:strCache>
                <c:ptCount val="5"/>
                <c:pt idx="0">
                  <c:v>High</c:v>
                </c:pt>
                <c:pt idx="1">
                  <c:v>Low</c:v>
                </c:pt>
                <c:pt idx="2">
                  <c:v>Medium</c:v>
                </c:pt>
                <c:pt idx="3">
                  <c:v>Very High</c:v>
                </c:pt>
                <c:pt idx="4">
                  <c:v>Very Low</c:v>
                </c:pt>
              </c:strCache>
            </c:strRef>
          </c:cat>
          <c:val>
            <c:numRef>
              <c:f>' Amazon Data and Analysis'!$AB$23:$AB$27</c:f>
              <c:numCache>
                <c:formatCode>General</c:formatCode>
                <c:ptCount val="5"/>
                <c:pt idx="0">
                  <c:v>84</c:v>
                </c:pt>
                <c:pt idx="1">
                  <c:v>0</c:v>
                </c:pt>
                <c:pt idx="2">
                  <c:v>1060</c:v>
                </c:pt>
                <c:pt idx="3">
                  <c:v>122</c:v>
                </c:pt>
                <c:pt idx="4">
                  <c:v>199</c:v>
                </c:pt>
              </c:numCache>
            </c:numRef>
          </c:val>
          <c:extLst>
            <c:ext xmlns:c16="http://schemas.microsoft.com/office/drawing/2014/chart" uri="{C3380CC4-5D6E-409C-BE32-E72D297353CC}">
              <c16:uniqueId val="{00000000-CA11-4A7F-8837-7B6CFFDBB288}"/>
            </c:ext>
          </c:extLst>
        </c:ser>
        <c:dLbls>
          <c:showLegendKey val="0"/>
          <c:showVal val="0"/>
          <c:showCatName val="0"/>
          <c:showSerName val="0"/>
          <c:showPercent val="0"/>
          <c:showBubbleSize val="0"/>
        </c:dLbls>
        <c:gapWidth val="219"/>
        <c:overlap val="-27"/>
        <c:axId val="582407775"/>
        <c:axId val="582396959"/>
      </c:barChart>
      <c:catAx>
        <c:axId val="58240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96959"/>
        <c:crosses val="autoZero"/>
        <c:auto val="1"/>
        <c:lblAlgn val="ctr"/>
        <c:lblOffset val="100"/>
        <c:noMultiLvlLbl val="0"/>
      </c:catAx>
      <c:valAx>
        <c:axId val="58239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0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table!PivotTable10</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table'!$N$63</c:f>
              <c:strCache>
                <c:ptCount val="1"/>
                <c:pt idx="0">
                  <c:v>Total</c:v>
                </c:pt>
              </c:strCache>
            </c:strRef>
          </c:tx>
          <c:spPr>
            <a:solidFill>
              <a:schemeClr val="accent1"/>
            </a:solidFill>
            <a:ln>
              <a:noFill/>
            </a:ln>
            <a:effectLst/>
          </c:spPr>
          <c:invertIfNegative val="0"/>
          <c:cat>
            <c:strRef>
              <c:f>'Pivot table'!$M$64:$M$69</c:f>
              <c:strCache>
                <c:ptCount val="5"/>
                <c:pt idx="0">
                  <c:v>Computers&amp;Accessories</c:v>
                </c:pt>
                <c:pt idx="1">
                  <c:v>Electronics</c:v>
                </c:pt>
                <c:pt idx="2">
                  <c:v>Home&amp;Kitchen</c:v>
                </c:pt>
                <c:pt idx="3">
                  <c:v>HomeImprovement</c:v>
                </c:pt>
                <c:pt idx="4">
                  <c:v>OfficeProducts</c:v>
                </c:pt>
              </c:strCache>
            </c:strRef>
          </c:cat>
          <c:val>
            <c:numRef>
              <c:f>'Pivot table'!$N$64:$N$69</c:f>
              <c:numCache>
                <c:formatCode>General</c:formatCode>
                <c:ptCount val="5"/>
                <c:pt idx="0">
                  <c:v>2</c:v>
                </c:pt>
                <c:pt idx="1">
                  <c:v>1</c:v>
                </c:pt>
                <c:pt idx="2">
                  <c:v>3</c:v>
                </c:pt>
                <c:pt idx="3">
                  <c:v>5</c:v>
                </c:pt>
                <c:pt idx="4">
                  <c:v>4</c:v>
                </c:pt>
              </c:numCache>
            </c:numRef>
          </c:val>
          <c:extLst>
            <c:ext xmlns:c16="http://schemas.microsoft.com/office/drawing/2014/chart" uri="{C3380CC4-5D6E-409C-BE32-E72D297353CC}">
              <c16:uniqueId val="{00000000-67A9-4DA1-9081-5883023A00FC}"/>
            </c:ext>
          </c:extLst>
        </c:ser>
        <c:dLbls>
          <c:showLegendKey val="0"/>
          <c:showVal val="0"/>
          <c:showCatName val="0"/>
          <c:showSerName val="0"/>
          <c:showPercent val="0"/>
          <c:showBubbleSize val="0"/>
        </c:dLbls>
        <c:gapWidth val="219"/>
        <c:overlap val="-27"/>
        <c:axId val="1889238416"/>
        <c:axId val="1889235920"/>
      </c:barChart>
      <c:catAx>
        <c:axId val="188923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235920"/>
        <c:crosses val="autoZero"/>
        <c:auto val="1"/>
        <c:lblAlgn val="ctr"/>
        <c:lblOffset val="100"/>
        <c:noMultiLvlLbl val="0"/>
      </c:catAx>
      <c:valAx>
        <c:axId val="188923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23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40551181102362"/>
          <c:y val="0.32707895888014005"/>
          <c:w val="0.76663145231846019"/>
          <c:h val="0.26690762613006708"/>
        </c:manualLayout>
      </c:layout>
      <c:barChart>
        <c:barDir val="col"/>
        <c:grouping val="clustered"/>
        <c:varyColors val="0"/>
        <c:ser>
          <c:idx val="0"/>
          <c:order val="0"/>
          <c:tx>
            <c:v>Total</c:v>
          </c:tx>
          <c:spPr>
            <a:solidFill>
              <a:schemeClr val="accent1"/>
            </a:solidFill>
            <a:ln>
              <a:noFill/>
            </a:ln>
            <a:effectLst/>
          </c:spPr>
          <c:invertIfNegative val="0"/>
          <c:cat>
            <c:strLit>
              <c:ptCount val="1"/>
              <c:pt idx="0">
                <c:v>Total</c:v>
              </c:pt>
            </c:strLit>
          </c:cat>
          <c:val>
            <c:numLit>
              <c:formatCode>General</c:formatCode>
              <c:ptCount val="1"/>
              <c:pt idx="0">
                <c:v>0.47691467576791774</c:v>
              </c:pt>
            </c:numLit>
          </c:val>
          <c:extLst>
            <c:ext xmlns:c16="http://schemas.microsoft.com/office/drawing/2014/chart" uri="{C3380CC4-5D6E-409C-BE32-E72D297353CC}">
              <c16:uniqueId val="{00000000-DFE2-4DE8-92E9-C293849ED285}"/>
            </c:ext>
          </c:extLst>
        </c:ser>
        <c:dLbls>
          <c:showLegendKey val="0"/>
          <c:showVal val="0"/>
          <c:showCatName val="0"/>
          <c:showSerName val="0"/>
          <c:showPercent val="0"/>
          <c:showBubbleSize val="0"/>
        </c:dLbls>
        <c:gapWidth val="219"/>
        <c:overlap val="-27"/>
        <c:axId val="2028731056"/>
        <c:axId val="2028726064"/>
      </c:barChart>
      <c:catAx>
        <c:axId val="202873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726064"/>
        <c:crosses val="autoZero"/>
        <c:auto val="1"/>
        <c:lblAlgn val="ctr"/>
        <c:lblOffset val="100"/>
        <c:noMultiLvlLbl val="0"/>
      </c:catAx>
      <c:valAx>
        <c:axId val="202872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73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table'!$I$15</c:f>
              <c:strCache>
                <c:ptCount val="1"/>
                <c:pt idx="0">
                  <c:v>Total</c:v>
                </c:pt>
              </c:strCache>
            </c:strRef>
          </c:tx>
          <c:spPr>
            <a:solidFill>
              <a:schemeClr val="accent1"/>
            </a:solidFill>
            <a:ln>
              <a:noFill/>
            </a:ln>
            <a:effectLst/>
          </c:spPr>
          <c:invertIfNegative val="0"/>
          <c:cat>
            <c:strRef>
              <c:f>'Pivot table'!$H$16:$H$25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table'!$I$16:$I$25</c:f>
              <c:numCache>
                <c:formatCode>[$₹-4009]\ #,##0.00</c:formatCode>
                <c:ptCount val="9"/>
                <c:pt idx="0">
                  <c:v>4472000</c:v>
                </c:pt>
                <c:pt idx="1">
                  <c:v>12614826243</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8F0E-4FC0-92BF-941E63993C08}"/>
            </c:ext>
          </c:extLst>
        </c:ser>
        <c:dLbls>
          <c:showLegendKey val="0"/>
          <c:showVal val="0"/>
          <c:showCatName val="0"/>
          <c:showSerName val="0"/>
          <c:showPercent val="0"/>
          <c:showBubbleSize val="0"/>
        </c:dLbls>
        <c:gapWidth val="219"/>
        <c:overlap val="-27"/>
        <c:axId val="265557999"/>
        <c:axId val="265554671"/>
      </c:barChart>
      <c:catAx>
        <c:axId val="26555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54671"/>
        <c:crosses val="autoZero"/>
        <c:auto val="1"/>
        <c:lblAlgn val="ctr"/>
        <c:lblOffset val="100"/>
        <c:noMultiLvlLbl val="0"/>
      </c:catAx>
      <c:valAx>
        <c:axId val="265554671"/>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57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s>
    <c:plotArea>
      <c:layout/>
      <c:pieChart>
        <c:varyColors val="1"/>
        <c:ser>
          <c:idx val="0"/>
          <c:order val="0"/>
          <c:tx>
            <c:strRef>
              <c:f>'Pivot table'!$H$2</c:f>
              <c:strCache>
                <c:ptCount val="1"/>
                <c:pt idx="0">
                  <c:v>Sum of Actual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59-4A1B-89FA-468CE18DCE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59-4A1B-89FA-468CE18DCE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59-4A1B-89FA-468CE18DCE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59-4A1B-89FA-468CE18DCEC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59-4A1B-89FA-468CE18DCEC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F59-4A1B-89FA-468CE18DCEC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F59-4A1B-89FA-468CE18DCEC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F59-4A1B-89FA-468CE18DCEC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F59-4A1B-89FA-468CE18DCECA}"/>
              </c:ext>
            </c:extLst>
          </c:dPt>
          <c:cat>
            <c:strRef>
              <c:f>'Pivot table'!$G$3:$G$12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table'!$H$3:$H$12</c:f>
              <c:numCache>
                <c:formatCode>[$₹-4009]\ #,##0.00;[Red][$₹-4009]\ #,##0.00</c:formatCode>
                <c:ptCount val="9"/>
                <c:pt idx="0">
                  <c:v>4000</c:v>
                </c:pt>
                <c:pt idx="1">
                  <c:v>762682</c:v>
                </c:pt>
                <c:pt idx="2">
                  <c:v>5326966</c:v>
                </c:pt>
                <c:pt idx="3">
                  <c:v>1900</c:v>
                </c:pt>
                <c:pt idx="4">
                  <c:v>1864609</c:v>
                </c:pt>
                <c:pt idx="5">
                  <c:v>1598</c:v>
                </c:pt>
                <c:pt idx="6">
                  <c:v>2694</c:v>
                </c:pt>
                <c:pt idx="7">
                  <c:v>12313</c:v>
                </c:pt>
                <c:pt idx="8">
                  <c:v>150</c:v>
                </c:pt>
              </c:numCache>
            </c:numRef>
          </c:val>
          <c:extLst>
            <c:ext xmlns:c16="http://schemas.microsoft.com/office/drawing/2014/chart" uri="{C3380CC4-5D6E-409C-BE32-E72D297353CC}">
              <c16:uniqueId val="{00000012-7F59-4A1B-89FA-468CE18DCECA}"/>
            </c:ext>
          </c:extLst>
        </c:ser>
        <c:ser>
          <c:idx val="1"/>
          <c:order val="1"/>
          <c:tx>
            <c:strRef>
              <c:f>'Pivot table'!$I$2</c:f>
              <c:strCache>
                <c:ptCount val="1"/>
                <c:pt idx="0">
                  <c:v>Sum of Discounted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4-7F59-4A1B-89FA-468CE18DCE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6-7F59-4A1B-89FA-468CE18DCE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8-7F59-4A1B-89FA-468CE18DCE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A-7F59-4A1B-89FA-468CE18DCEC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C-7F59-4A1B-89FA-468CE18DCEC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E-7F59-4A1B-89FA-468CE18DCEC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0-7F59-4A1B-89FA-468CE18DCEC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2-7F59-4A1B-89FA-468CE18DCEC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4-7F59-4A1B-89FA-468CE18DCECA}"/>
              </c:ext>
            </c:extLst>
          </c:dPt>
          <c:cat>
            <c:strRef>
              <c:f>'Pivot table'!$G$3:$G$12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table'!$I$3:$I$12</c:f>
              <c:numCache>
                <c:formatCode>[$₹-4009]\ #,##0.00;[Red][$₹-4009]\ #,##0.00</c:formatCode>
                <c:ptCount val="9"/>
                <c:pt idx="0">
                  <c:v>2339</c:v>
                </c:pt>
                <c:pt idx="1">
                  <c:v>381721</c:v>
                </c:pt>
                <c:pt idx="2">
                  <c:v>3138057</c:v>
                </c:pt>
                <c:pt idx="3">
                  <c:v>899</c:v>
                </c:pt>
                <c:pt idx="4">
                  <c:v>1044117</c:v>
                </c:pt>
                <c:pt idx="5">
                  <c:v>674</c:v>
                </c:pt>
                <c:pt idx="6">
                  <c:v>1276</c:v>
                </c:pt>
                <c:pt idx="7">
                  <c:v>9349</c:v>
                </c:pt>
                <c:pt idx="8">
                  <c:v>150</c:v>
                </c:pt>
              </c:numCache>
            </c:numRef>
          </c:val>
          <c:extLst>
            <c:ext xmlns:c16="http://schemas.microsoft.com/office/drawing/2014/chart" uri="{C3380CC4-5D6E-409C-BE32-E72D297353CC}">
              <c16:uniqueId val="{00000025-7F59-4A1B-89FA-468CE18DCEC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pieChart>
        <c:varyColors val="1"/>
        <c:ser>
          <c:idx val="0"/>
          <c:order val="0"/>
          <c:tx>
            <c:strRef>
              <c:f>'Pivot table'!$I$15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2B-474D-B899-11A07BC114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2B-474D-B899-11A07BC114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2B-474D-B899-11A07BC114B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2B-474D-B899-11A07BC114B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2B-474D-B899-11A07BC114B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2B-474D-B899-11A07BC114B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22B-474D-B899-11A07BC114B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22B-474D-B899-11A07BC114B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22B-474D-B899-11A07BC114BA}"/>
              </c:ext>
            </c:extLst>
          </c:dPt>
          <c:cat>
            <c:strRef>
              <c:f>'Pivot table'!$H$16:$H$25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table'!$I$16:$I$25</c:f>
              <c:numCache>
                <c:formatCode>[$₹-4009]\ #,##0.00</c:formatCode>
                <c:ptCount val="9"/>
                <c:pt idx="0">
                  <c:v>4472000</c:v>
                </c:pt>
                <c:pt idx="1">
                  <c:v>12614826243</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2-D22B-474D-B899-11A07BC114B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 Segment by Product Distribution</a:t>
            </a:r>
          </a:p>
          <a:p>
            <a:pPr>
              <a:defRPr/>
            </a:pPr>
            <a:endParaRPr lang="en-US"/>
          </a:p>
        </c:rich>
      </c:tx>
      <c:layout>
        <c:manualLayout>
          <c:xMode val="edge"/>
          <c:yMode val="edge"/>
          <c:x val="0.2136689333061759"/>
          <c:y val="2.3897962914436522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690835520559929"/>
          <c:y val="0.2242051678644166"/>
          <c:w val="0.45310870516185481"/>
          <c:h val="0.6502007304825661"/>
        </c:manualLayout>
      </c:layout>
      <c:doughnutChart>
        <c:varyColors val="1"/>
        <c:ser>
          <c:idx val="0"/>
          <c:order val="0"/>
          <c:tx>
            <c:strRef>
              <c:f>'Pivot table'!$H$51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82D-4487-A3E9-9CFFE722108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82D-4487-A3E9-9CFFE722108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82D-4487-A3E9-9CFFE722108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82D-4487-A3E9-9CFFE722108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82D-4487-A3E9-9CFFE722108B}"/>
              </c:ext>
            </c:extLst>
          </c:dPt>
          <c:dLbls>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82D-4487-A3E9-9CFFE722108B}"/>
                </c:ext>
              </c:extLst>
            </c:dLbl>
            <c:dLbl>
              <c:idx val="1"/>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 xmlns:c16="http://schemas.microsoft.com/office/drawing/2014/chart" uri="{C3380CC4-5D6E-409C-BE32-E72D297353CC}">
                  <c16:uniqueId val="{00000003-582D-4487-A3E9-9CFFE722108B}"/>
                </c:ext>
              </c:extLst>
            </c:dLbl>
            <c:dLbl>
              <c:idx val="2"/>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82D-4487-A3E9-9CFFE722108B}"/>
                </c:ext>
              </c:extLst>
            </c:dLbl>
            <c:dLbl>
              <c:idx val="3"/>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 xmlns:c16="http://schemas.microsoft.com/office/drawing/2014/chart" uri="{C3380CC4-5D6E-409C-BE32-E72D297353CC}">
                  <c16:uniqueId val="{00000007-582D-4487-A3E9-9CFFE722108B}"/>
                </c:ext>
              </c:extLst>
            </c:dLbl>
            <c:dLbl>
              <c:idx val="4"/>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582D-4487-A3E9-9CFFE722108B}"/>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table'!$G$52:$G$57</c:f>
              <c:strCache>
                <c:ptCount val="5"/>
                <c:pt idx="0">
                  <c:v>Electronic supplies</c:v>
                </c:pt>
                <c:pt idx="1">
                  <c:v>Homes supplies</c:v>
                </c:pt>
                <c:pt idx="2">
                  <c:v>Office supplies</c:v>
                </c:pt>
                <c:pt idx="3">
                  <c:v>Other</c:v>
                </c:pt>
                <c:pt idx="4">
                  <c:v>Technology</c:v>
                </c:pt>
              </c:strCache>
            </c:strRef>
          </c:cat>
          <c:val>
            <c:numRef>
              <c:f>'Pivot table'!$H$52:$H$57</c:f>
              <c:numCache>
                <c:formatCode>[$₹-4009]\ #,##0.00;[Red][$₹-4009]\ #,##0.00</c:formatCode>
                <c:ptCount val="5"/>
                <c:pt idx="0">
                  <c:v>3138057</c:v>
                </c:pt>
                <c:pt idx="1">
                  <c:v>1044117</c:v>
                </c:pt>
                <c:pt idx="2">
                  <c:v>9349</c:v>
                </c:pt>
                <c:pt idx="3">
                  <c:v>5338</c:v>
                </c:pt>
                <c:pt idx="4">
                  <c:v>381721</c:v>
                </c:pt>
              </c:numCache>
            </c:numRef>
          </c:val>
          <c:extLst>
            <c:ext xmlns:c16="http://schemas.microsoft.com/office/drawing/2014/chart" uri="{C3380CC4-5D6E-409C-BE32-E72D297353CC}">
              <c16:uniqueId val="{0000000A-582D-4487-A3E9-9CFFE722108B}"/>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4581408573928254"/>
          <c:y val="0.4677806468257717"/>
          <c:w val="0.23751924759405074"/>
          <c:h val="0.47396153243780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table'!$F$247</c:f>
              <c:strCache>
                <c:ptCount val="1"/>
                <c:pt idx="0">
                  <c:v>Total</c:v>
                </c:pt>
              </c:strCache>
            </c:strRef>
          </c:tx>
          <c:spPr>
            <a:solidFill>
              <a:schemeClr val="accent1"/>
            </a:solidFill>
            <a:ln>
              <a:noFill/>
            </a:ln>
            <a:effectLst/>
          </c:spPr>
          <c:invertIfNegative val="0"/>
          <c:cat>
            <c:strRef>
              <c:f>'Pivot table'!$F$248</c:f>
              <c:strCache>
                <c:ptCount val="1"/>
                <c:pt idx="0">
                  <c:v>Total</c:v>
                </c:pt>
              </c:strCache>
            </c:strRef>
          </c:cat>
          <c:val>
            <c:numRef>
              <c:f>'Pivot table'!$F$248</c:f>
              <c:numCache>
                <c:formatCode>General</c:formatCode>
                <c:ptCount val="1"/>
                <c:pt idx="0">
                  <c:v>1465</c:v>
                </c:pt>
              </c:numCache>
            </c:numRef>
          </c:val>
          <c:extLst>
            <c:ext xmlns:c16="http://schemas.microsoft.com/office/drawing/2014/chart" uri="{C3380CC4-5D6E-409C-BE32-E72D297353CC}">
              <c16:uniqueId val="{00000000-956B-4AAC-AD62-2C60701A2D7D}"/>
            </c:ext>
          </c:extLst>
        </c:ser>
        <c:dLbls>
          <c:showLegendKey val="0"/>
          <c:showVal val="0"/>
          <c:showCatName val="0"/>
          <c:showSerName val="0"/>
          <c:showPercent val="0"/>
          <c:showBubbleSize val="0"/>
        </c:dLbls>
        <c:gapWidth val="219"/>
        <c:overlap val="-27"/>
        <c:axId val="785793327"/>
        <c:axId val="785788751"/>
      </c:barChart>
      <c:catAx>
        <c:axId val="78579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88751"/>
        <c:crosses val="autoZero"/>
        <c:auto val="1"/>
        <c:lblAlgn val="ctr"/>
        <c:lblOffset val="100"/>
        <c:noMultiLvlLbl val="0"/>
      </c:catAx>
      <c:valAx>
        <c:axId val="78578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9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table!PivotTable7</c:name>
    <c:fmtId val="6"/>
  </c:pivotSource>
  <c:chart>
    <c:title>
      <c:overlay val="0"/>
      <c:spPr>
        <a:noFill/>
        <a:ln>
          <a:noFill/>
        </a:ln>
        <a:effectLst/>
      </c:spPr>
      <c:txPr>
        <a:bodyPr rot="0" spcFirstLastPara="1" vertOverflow="ellipsis" vert="horz" wrap="square" anchor="ctr" anchorCtr="1"/>
        <a:lstStyle/>
        <a:p>
          <a:pPr>
            <a:defRPr sz="18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9.6201516477107021E-2"/>
          <c:w val="0.55669685039370076"/>
          <c:h val="0.75010279965004378"/>
        </c:manualLayout>
      </c:layout>
      <c:barChart>
        <c:barDir val="col"/>
        <c:grouping val="clustered"/>
        <c:varyColors val="0"/>
        <c:ser>
          <c:idx val="0"/>
          <c:order val="0"/>
          <c:tx>
            <c:strRef>
              <c:f>'Pivot table'!$F$247</c:f>
              <c:strCache>
                <c:ptCount val="1"/>
                <c:pt idx="0">
                  <c:v>Total</c:v>
                </c:pt>
              </c:strCache>
            </c:strRef>
          </c:tx>
          <c:spPr>
            <a:solidFill>
              <a:schemeClr val="accent1"/>
            </a:solidFill>
            <a:ln>
              <a:noFill/>
            </a:ln>
            <a:effectLst/>
          </c:spPr>
          <c:invertIfNegative val="0"/>
          <c:cat>
            <c:strRef>
              <c:f>'Pivot table'!$F$248</c:f>
              <c:strCache>
                <c:ptCount val="1"/>
                <c:pt idx="0">
                  <c:v>Total</c:v>
                </c:pt>
              </c:strCache>
            </c:strRef>
          </c:cat>
          <c:val>
            <c:numRef>
              <c:f>'Pivot table'!$F$248</c:f>
              <c:numCache>
                <c:formatCode>General</c:formatCode>
                <c:ptCount val="1"/>
                <c:pt idx="0">
                  <c:v>1465</c:v>
                </c:pt>
              </c:numCache>
            </c:numRef>
          </c:val>
          <c:extLst>
            <c:ext xmlns:c16="http://schemas.microsoft.com/office/drawing/2014/chart" uri="{C3380CC4-5D6E-409C-BE32-E72D297353CC}">
              <c16:uniqueId val="{00000000-8B70-4169-9F73-7055EF99EA58}"/>
            </c:ext>
          </c:extLst>
        </c:ser>
        <c:dLbls>
          <c:showLegendKey val="0"/>
          <c:showVal val="0"/>
          <c:showCatName val="0"/>
          <c:showSerName val="0"/>
          <c:showPercent val="0"/>
          <c:showBubbleSize val="0"/>
        </c:dLbls>
        <c:gapWidth val="219"/>
        <c:overlap val="-27"/>
        <c:axId val="785793327"/>
        <c:axId val="785788751"/>
      </c:barChart>
      <c:catAx>
        <c:axId val="78579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accent2"/>
                </a:solidFill>
                <a:latin typeface="+mn-lt"/>
                <a:ea typeface="+mn-ea"/>
                <a:cs typeface="+mn-cs"/>
              </a:defRPr>
            </a:pPr>
            <a:endParaRPr lang="en-US"/>
          </a:p>
        </c:txPr>
        <c:crossAx val="785788751"/>
        <c:crosses val="autoZero"/>
        <c:auto val="1"/>
        <c:lblAlgn val="ctr"/>
        <c:lblOffset val="100"/>
        <c:noMultiLvlLbl val="0"/>
      </c:catAx>
      <c:valAx>
        <c:axId val="78578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accent2"/>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9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One.xlsx]Other Analysis!PivotTable8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'Other Analysis'!$U$13</c:f>
              <c:strCache>
                <c:ptCount val="1"/>
                <c:pt idx="0">
                  <c:v>Total</c:v>
                </c:pt>
              </c:strCache>
            </c:strRef>
          </c:tx>
          <c:spPr>
            <a:solidFill>
              <a:schemeClr val="accent1"/>
            </a:solidFill>
            <a:ln>
              <a:noFill/>
            </a:ln>
            <a:effectLst/>
          </c:spPr>
          <c:invertIfNegative val="0"/>
          <c:cat>
            <c:strRef>
              <c:f>'Other Analysis'!$T$14:$T$23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'Other Analysis'!$U$14:$U$23</c:f>
              <c:numCache>
                <c:formatCode>General</c:formatCode>
                <c:ptCount val="9"/>
                <c:pt idx="0">
                  <c:v>1</c:v>
                </c:pt>
                <c:pt idx="1">
                  <c:v>453</c:v>
                </c:pt>
                <c:pt idx="2">
                  <c:v>526</c:v>
                </c:pt>
                <c:pt idx="3">
                  <c:v>1</c:v>
                </c:pt>
                <c:pt idx="4">
                  <c:v>447</c:v>
                </c:pt>
                <c:pt idx="5">
                  <c:v>2</c:v>
                </c:pt>
                <c:pt idx="6">
                  <c:v>2</c:v>
                </c:pt>
                <c:pt idx="7">
                  <c:v>31</c:v>
                </c:pt>
                <c:pt idx="8">
                  <c:v>1</c:v>
                </c:pt>
              </c:numCache>
            </c:numRef>
          </c:val>
          <c:extLst>
            <c:ext xmlns:c16="http://schemas.microsoft.com/office/drawing/2014/chart" uri="{C3380CC4-5D6E-409C-BE32-E72D297353CC}">
              <c16:uniqueId val="{00000000-11F1-4D39-B01B-601247ADE2B3}"/>
            </c:ext>
          </c:extLst>
        </c:ser>
        <c:dLbls>
          <c:showLegendKey val="0"/>
          <c:showVal val="0"/>
          <c:showCatName val="0"/>
          <c:showSerName val="0"/>
          <c:showPercent val="0"/>
          <c:showBubbleSize val="0"/>
        </c:dLbls>
        <c:gapWidth val="219"/>
        <c:axId val="1760997551"/>
        <c:axId val="1760982991"/>
      </c:barChart>
      <c:catAx>
        <c:axId val="176099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82991"/>
        <c:crosses val="autoZero"/>
        <c:auto val="1"/>
        <c:lblAlgn val="ctr"/>
        <c:lblOffset val="100"/>
        <c:noMultiLvlLbl val="0"/>
      </c:catAx>
      <c:valAx>
        <c:axId val="1760982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9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table!PivotTable17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table'!$K$64</c:f>
              <c:strCache>
                <c:ptCount val="1"/>
                <c:pt idx="0">
                  <c:v>Total</c:v>
                </c:pt>
              </c:strCache>
            </c:strRef>
          </c:tx>
          <c:spPr>
            <a:solidFill>
              <a:schemeClr val="accent1"/>
            </a:solidFill>
            <a:ln>
              <a:noFill/>
            </a:ln>
            <a:effectLst/>
          </c:spPr>
          <c:invertIfNegative val="0"/>
          <c:cat>
            <c:strRef>
              <c:f>'Pivot table'!$J$65:$J$74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table'!$K$65:$K$74</c:f>
              <c:numCache>
                <c:formatCode>General</c:formatCode>
                <c:ptCount val="9"/>
                <c:pt idx="0">
                  <c:v>9</c:v>
                </c:pt>
                <c:pt idx="1">
                  <c:v>2</c:v>
                </c:pt>
                <c:pt idx="2">
                  <c:v>1</c:v>
                </c:pt>
                <c:pt idx="3">
                  <c:v>8</c:v>
                </c:pt>
                <c:pt idx="4">
                  <c:v>3</c:v>
                </c:pt>
                <c:pt idx="5">
                  <c:v>5</c:v>
                </c:pt>
                <c:pt idx="6">
                  <c:v>6</c:v>
                </c:pt>
                <c:pt idx="7">
                  <c:v>4</c:v>
                </c:pt>
                <c:pt idx="8">
                  <c:v>7</c:v>
                </c:pt>
              </c:numCache>
            </c:numRef>
          </c:val>
          <c:extLst>
            <c:ext xmlns:c16="http://schemas.microsoft.com/office/drawing/2014/chart" uri="{C3380CC4-5D6E-409C-BE32-E72D297353CC}">
              <c16:uniqueId val="{00000000-F659-42B2-8130-B578E76EBC98}"/>
            </c:ext>
          </c:extLst>
        </c:ser>
        <c:dLbls>
          <c:showLegendKey val="0"/>
          <c:showVal val="0"/>
          <c:showCatName val="0"/>
          <c:showSerName val="0"/>
          <c:showPercent val="0"/>
          <c:showBubbleSize val="0"/>
        </c:dLbls>
        <c:gapWidth val="219"/>
        <c:overlap val="-27"/>
        <c:axId val="556565231"/>
        <c:axId val="556554831"/>
      </c:barChart>
      <c:catAx>
        <c:axId val="55656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54831"/>
        <c:crosses val="autoZero"/>
        <c:auto val="1"/>
        <c:lblAlgn val="ctr"/>
        <c:lblOffset val="100"/>
        <c:noMultiLvlLbl val="0"/>
      </c:catAx>
      <c:valAx>
        <c:axId val="55655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65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2"/>
                </a:solidFill>
                <a:latin typeface="Arial Black" panose="020B0A04020102020204" pitchFamily="34" charset="0"/>
                <a:ea typeface="+mn-ea"/>
                <a:cs typeface="+mn-cs"/>
              </a:defRPr>
            </a:pPr>
            <a:r>
              <a:rPr lang="en-US" sz="1800" b="1" i="0" baseline="0">
                <a:solidFill>
                  <a:schemeClr val="accent2"/>
                </a:solidFill>
                <a:effectLst/>
                <a:latin typeface="Arial Black" panose="020B0A04020102020204" pitchFamily="34" charset="0"/>
              </a:rPr>
              <a:t>Count of products less than 1,000 reviews</a:t>
            </a:r>
            <a:endParaRPr lang="en-US" b="1">
              <a:solidFill>
                <a:schemeClr val="accent2"/>
              </a:solidFill>
              <a:effectLst/>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solidFill>
              <a:latin typeface="Arial Black" panose="020B0A04020102020204" pitchFamily="34" charset="0"/>
              <a:ea typeface="+mn-ea"/>
              <a:cs typeface="+mn-cs"/>
            </a:defRPr>
          </a:pPr>
          <a:endParaRPr lang="en-US"/>
        </a:p>
      </c:txPr>
    </c:title>
    <c:autoTitleDeleted val="0"/>
    <c:plotArea>
      <c:layout>
        <c:manualLayout>
          <c:layoutTarget val="inner"/>
          <c:xMode val="edge"/>
          <c:yMode val="edge"/>
          <c:x val="7.1671164452461078E-2"/>
          <c:y val="3.7705902719857354E-2"/>
          <c:w val="0.92443548556430444"/>
          <c:h val="0.77284559714109236"/>
        </c:manualLayout>
      </c:layout>
      <c:lineChart>
        <c:grouping val="standard"/>
        <c:varyColors val="0"/>
        <c:ser>
          <c:idx val="0"/>
          <c:order val="0"/>
          <c:tx>
            <c:strRef>
              <c:f>'Pivot table'!$D$29</c:f>
              <c:strCache>
                <c:ptCount val="1"/>
                <c:pt idx="0">
                  <c:v>Count of Review Title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table'!$C$30:$C$35</c:f>
              <c:strCache>
                <c:ptCount val="5"/>
                <c:pt idx="0">
                  <c:v>Electronic supplies</c:v>
                </c:pt>
                <c:pt idx="1">
                  <c:v>Homes supplies</c:v>
                </c:pt>
                <c:pt idx="2">
                  <c:v>Office supplies</c:v>
                </c:pt>
                <c:pt idx="3">
                  <c:v>Other</c:v>
                </c:pt>
                <c:pt idx="4">
                  <c:v>Technology</c:v>
                </c:pt>
              </c:strCache>
            </c:strRef>
          </c:cat>
          <c:val>
            <c:numRef>
              <c:f>'Pivot table'!$D$30:$D$35</c:f>
              <c:numCache>
                <c:formatCode>General</c:formatCode>
                <c:ptCount val="6"/>
                <c:pt idx="0">
                  <c:v>526</c:v>
                </c:pt>
                <c:pt idx="1">
                  <c:v>448</c:v>
                </c:pt>
                <c:pt idx="2">
                  <c:v>31</c:v>
                </c:pt>
                <c:pt idx="3">
                  <c:v>7</c:v>
                </c:pt>
                <c:pt idx="4">
                  <c:v>453</c:v>
                </c:pt>
              </c:numCache>
            </c:numRef>
          </c:val>
          <c:smooth val="0"/>
          <c:extLst>
            <c:ext xmlns:c16="http://schemas.microsoft.com/office/drawing/2014/chart" uri="{C3380CC4-5D6E-409C-BE32-E72D297353CC}">
              <c16:uniqueId val="{00000000-7EDB-484A-826D-7230D95605FC}"/>
            </c:ext>
          </c:extLst>
        </c:ser>
        <c:dLbls>
          <c:dLblPos val="t"/>
          <c:showLegendKey val="0"/>
          <c:showVal val="1"/>
          <c:showCatName val="0"/>
          <c:showSerName val="0"/>
          <c:showPercent val="0"/>
          <c:showBubbleSize val="0"/>
        </c:dLbls>
        <c:smooth val="0"/>
        <c:axId val="1964425344"/>
        <c:axId val="1964435744"/>
      </c:lineChart>
      <c:catAx>
        <c:axId val="196442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accent2"/>
                </a:solidFill>
                <a:latin typeface="+mn-lt"/>
                <a:ea typeface="+mn-ea"/>
                <a:cs typeface="+mn-cs"/>
              </a:defRPr>
            </a:pPr>
            <a:endParaRPr lang="en-US"/>
          </a:p>
        </c:txPr>
        <c:crossAx val="1964435744"/>
        <c:crosses val="autoZero"/>
        <c:auto val="1"/>
        <c:lblAlgn val="ctr"/>
        <c:lblOffset val="100"/>
        <c:noMultiLvlLbl val="0"/>
      </c:catAx>
      <c:valAx>
        <c:axId val="196443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196442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One.xlsx]Other Analysis!PivotTable8</c:name>
    <c:fmtId val="7"/>
  </c:pivotSource>
  <c:chart>
    <c:title>
      <c:tx>
        <c:rich>
          <a:bodyPr rot="0" spcFirstLastPara="1" vertOverflow="ellipsis" vert="horz" wrap="square" anchor="ctr" anchorCtr="1"/>
          <a:lstStyle/>
          <a:p>
            <a:pPr>
              <a:defRPr sz="2400" b="1" i="0" u="none" strike="noStrike" kern="1200" spc="0" baseline="0">
                <a:solidFill>
                  <a:schemeClr val="accent2"/>
                </a:solidFill>
                <a:latin typeface="Arial Black" panose="020B0A04020102020204" pitchFamily="34" charset="0"/>
                <a:ea typeface="+mn-ea"/>
                <a:cs typeface="+mn-cs"/>
              </a:defRPr>
            </a:pPr>
            <a:r>
              <a:rPr lang="en-US" sz="2400" b="1">
                <a:solidFill>
                  <a:schemeClr val="accent2"/>
                </a:solidFill>
                <a:latin typeface="Arial Black" panose="020B0A04020102020204" pitchFamily="34" charset="0"/>
              </a:rPr>
              <a:t>Count</a:t>
            </a:r>
            <a:r>
              <a:rPr lang="en-US" sz="2400" b="1" baseline="0">
                <a:solidFill>
                  <a:schemeClr val="accent2"/>
                </a:solidFill>
                <a:latin typeface="Arial Black" panose="020B0A04020102020204" pitchFamily="34" charset="0"/>
              </a:rPr>
              <a:t> of Reviews</a:t>
            </a:r>
            <a:endParaRPr lang="en-US" sz="2400" b="1">
              <a:solidFill>
                <a:schemeClr val="accent2"/>
              </a:solidFill>
              <a:latin typeface="Arial Black" panose="020B0A04020102020204" pitchFamily="34" charset="0"/>
            </a:endParaRPr>
          </a:p>
        </c:rich>
      </c:tx>
      <c:layout>
        <c:manualLayout>
          <c:xMode val="edge"/>
          <c:yMode val="edge"/>
          <c:x val="0.31471321245394784"/>
          <c:y val="5.7618553908519443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2"/>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6681425659581"/>
          <c:y val="0.12950419808753791"/>
          <c:w val="0.69640143032579638"/>
          <c:h val="0.81273953255843023"/>
        </c:manualLayout>
      </c:layout>
      <c:barChart>
        <c:barDir val="bar"/>
        <c:grouping val="clustered"/>
        <c:varyColors val="0"/>
        <c:ser>
          <c:idx val="0"/>
          <c:order val="0"/>
          <c:tx>
            <c:strRef>
              <c:f>'Other Analysis'!$U$13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Analysis'!$T$14:$T$23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'Other Analysis'!$U$14:$U$23</c:f>
              <c:numCache>
                <c:formatCode>General</c:formatCode>
                <c:ptCount val="9"/>
                <c:pt idx="0">
                  <c:v>1</c:v>
                </c:pt>
                <c:pt idx="1">
                  <c:v>453</c:v>
                </c:pt>
                <c:pt idx="2">
                  <c:v>526</c:v>
                </c:pt>
                <c:pt idx="3">
                  <c:v>1</c:v>
                </c:pt>
                <c:pt idx="4">
                  <c:v>447</c:v>
                </c:pt>
                <c:pt idx="5">
                  <c:v>2</c:v>
                </c:pt>
                <c:pt idx="6">
                  <c:v>2</c:v>
                </c:pt>
                <c:pt idx="7">
                  <c:v>31</c:v>
                </c:pt>
                <c:pt idx="8">
                  <c:v>1</c:v>
                </c:pt>
              </c:numCache>
            </c:numRef>
          </c:val>
          <c:extLst>
            <c:ext xmlns:c16="http://schemas.microsoft.com/office/drawing/2014/chart" uri="{C3380CC4-5D6E-409C-BE32-E72D297353CC}">
              <c16:uniqueId val="{00000000-6397-4A84-9ACB-FCADBA547B61}"/>
            </c:ext>
          </c:extLst>
        </c:ser>
        <c:dLbls>
          <c:dLblPos val="outEnd"/>
          <c:showLegendKey val="0"/>
          <c:showVal val="1"/>
          <c:showCatName val="0"/>
          <c:showSerName val="0"/>
          <c:showPercent val="0"/>
          <c:showBubbleSize val="0"/>
        </c:dLbls>
        <c:gapWidth val="137"/>
        <c:axId val="1760997551"/>
        <c:axId val="1760982991"/>
      </c:barChart>
      <c:catAx>
        <c:axId val="176099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2"/>
                </a:solidFill>
                <a:latin typeface="+mn-lt"/>
                <a:ea typeface="+mn-ea"/>
                <a:cs typeface="+mn-cs"/>
              </a:defRPr>
            </a:pPr>
            <a:endParaRPr lang="en-US"/>
          </a:p>
        </c:txPr>
        <c:crossAx val="1760982991"/>
        <c:crosses val="autoZero"/>
        <c:auto val="1"/>
        <c:lblAlgn val="ctr"/>
        <c:lblOffset val="100"/>
        <c:noMultiLvlLbl val="0"/>
      </c:catAx>
      <c:valAx>
        <c:axId val="1760982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2"/>
                </a:solidFill>
                <a:latin typeface="+mn-lt"/>
                <a:ea typeface="+mn-ea"/>
                <a:cs typeface="+mn-cs"/>
              </a:defRPr>
            </a:pPr>
            <a:endParaRPr lang="en-US"/>
          </a:p>
        </c:txPr>
        <c:crossAx val="176099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table!PivotTable25</c:name>
    <c:fmtId val="9"/>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table'!$N$43</c:f>
              <c:strCache>
                <c:ptCount val="1"/>
                <c:pt idx="0">
                  <c:v>Sum of Product Percentage count (50%)</c:v>
                </c:pt>
              </c:strCache>
            </c:strRef>
          </c:tx>
          <c:spPr>
            <a:solidFill>
              <a:schemeClr val="accent1"/>
            </a:solidFill>
            <a:ln>
              <a:noFill/>
            </a:ln>
            <a:effectLst/>
            <a:sp3d/>
          </c:spPr>
          <c:invertIfNegative val="0"/>
          <c:cat>
            <c:strRef>
              <c:f>'Pivot table'!$M$44:$M$53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table'!$N$44:$N$53</c:f>
              <c:numCache>
                <c:formatCode>0</c:formatCode>
                <c:ptCount val="9"/>
                <c:pt idx="0">
                  <c:v>0</c:v>
                </c:pt>
                <c:pt idx="1">
                  <c:v>18</c:v>
                </c:pt>
                <c:pt idx="2">
                  <c:v>20</c:v>
                </c:pt>
                <c:pt idx="3">
                  <c:v>0</c:v>
                </c:pt>
                <c:pt idx="4">
                  <c:v>18</c:v>
                </c:pt>
                <c:pt idx="5">
                  <c:v>0</c:v>
                </c:pt>
                <c:pt idx="6">
                  <c:v>0</c:v>
                </c:pt>
                <c:pt idx="7">
                  <c:v>0</c:v>
                </c:pt>
                <c:pt idx="8">
                  <c:v>0</c:v>
                </c:pt>
              </c:numCache>
            </c:numRef>
          </c:val>
          <c:extLst>
            <c:ext xmlns:c16="http://schemas.microsoft.com/office/drawing/2014/chart" uri="{C3380CC4-5D6E-409C-BE32-E72D297353CC}">
              <c16:uniqueId val="{00000000-1DC0-424D-B351-A2955FCFBDD4}"/>
            </c:ext>
          </c:extLst>
        </c:ser>
        <c:ser>
          <c:idx val="1"/>
          <c:order val="1"/>
          <c:tx>
            <c:strRef>
              <c:f>'Pivot table'!$O$43</c:f>
              <c:strCache>
                <c:ptCount val="1"/>
                <c:pt idx="0">
                  <c:v>Sum of ProductPercentage count (&gt; 50%)</c:v>
                </c:pt>
              </c:strCache>
            </c:strRef>
          </c:tx>
          <c:spPr>
            <a:solidFill>
              <a:schemeClr val="accent2"/>
            </a:solidFill>
            <a:ln>
              <a:noFill/>
            </a:ln>
            <a:effectLst/>
            <a:sp3d/>
          </c:spPr>
          <c:invertIfNegative val="0"/>
          <c:cat>
            <c:strRef>
              <c:f>'Pivot table'!$M$44:$M$53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table'!$O$44:$O$53</c:f>
              <c:numCache>
                <c:formatCode>0</c:formatCode>
                <c:ptCount val="9"/>
                <c:pt idx="0">
                  <c:v>0</c:v>
                </c:pt>
                <c:pt idx="1">
                  <c:v>285</c:v>
                </c:pt>
                <c:pt idx="2">
                  <c:v>276</c:v>
                </c:pt>
                <c:pt idx="3">
                  <c:v>1</c:v>
                </c:pt>
                <c:pt idx="4">
                  <c:v>128</c:v>
                </c:pt>
                <c:pt idx="5">
                  <c:v>2</c:v>
                </c:pt>
                <c:pt idx="6">
                  <c:v>1</c:v>
                </c:pt>
                <c:pt idx="7">
                  <c:v>2</c:v>
                </c:pt>
                <c:pt idx="8">
                  <c:v>0</c:v>
                </c:pt>
              </c:numCache>
            </c:numRef>
          </c:val>
          <c:extLst>
            <c:ext xmlns:c16="http://schemas.microsoft.com/office/drawing/2014/chart" uri="{C3380CC4-5D6E-409C-BE32-E72D297353CC}">
              <c16:uniqueId val="{00000001-1DC0-424D-B351-A2955FCFBDD4}"/>
            </c:ext>
          </c:extLst>
        </c:ser>
        <c:dLbls>
          <c:showLegendKey val="0"/>
          <c:showVal val="0"/>
          <c:showCatName val="0"/>
          <c:showSerName val="0"/>
          <c:showPercent val="0"/>
          <c:showBubbleSize val="0"/>
        </c:dLbls>
        <c:gapWidth val="150"/>
        <c:shape val="box"/>
        <c:axId val="1227428944"/>
        <c:axId val="1227414800"/>
        <c:axId val="0"/>
      </c:bar3DChart>
      <c:catAx>
        <c:axId val="1227428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414800"/>
        <c:crosses val="autoZero"/>
        <c:auto val="1"/>
        <c:lblAlgn val="ctr"/>
        <c:lblOffset val="100"/>
        <c:noMultiLvlLbl val="0"/>
      </c:catAx>
      <c:valAx>
        <c:axId val="1227414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42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table!PivotTable15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latin typeface="Arial Black" panose="020B0A04020102020204" pitchFamily="34" charset="0"/>
              </a:rPr>
              <a:t>Average Rating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s>
    <c:plotArea>
      <c:layout>
        <c:manualLayout>
          <c:layoutTarget val="inner"/>
          <c:xMode val="edge"/>
          <c:yMode val="edge"/>
          <c:x val="0.10563719401531481"/>
          <c:y val="0.25824809835908719"/>
          <c:w val="0.5299021969896861"/>
          <c:h val="0.50521654970394381"/>
        </c:manualLayout>
      </c:layout>
      <c:pieChart>
        <c:varyColors val="1"/>
        <c:ser>
          <c:idx val="0"/>
          <c:order val="0"/>
          <c:tx>
            <c:strRef>
              <c:f>'Pivot table'!$H$63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9B-4F89-8603-00BF366D71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9B-4F89-8603-00BF366D71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9B-4F89-8603-00BF366D71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B9B-4F89-8603-00BF366D71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B9B-4F89-8603-00BF366D717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B9B-4F89-8603-00BF366D717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B9B-4F89-8603-00BF366D717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B9B-4F89-8603-00BF366D717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B9B-4F89-8603-00BF366D7172}"/>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table'!$G$64:$G$73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table'!$H$64:$H$73</c:f>
              <c:numCache>
                <c:formatCode>0.0</c:formatCode>
                <c:ptCount val="9"/>
                <c:pt idx="0">
                  <c:v>3.8</c:v>
                </c:pt>
                <c:pt idx="1">
                  <c:v>4.1549668874172143</c:v>
                </c:pt>
                <c:pt idx="2">
                  <c:v>4.0817490494296518</c:v>
                </c:pt>
                <c:pt idx="3">
                  <c:v>4</c:v>
                </c:pt>
                <c:pt idx="4">
                  <c:v>4.0407158836689021</c:v>
                </c:pt>
                <c:pt idx="5">
                  <c:v>4.25</c:v>
                </c:pt>
                <c:pt idx="6">
                  <c:v>3.9</c:v>
                </c:pt>
                <c:pt idx="7">
                  <c:v>4.3096774193548377</c:v>
                </c:pt>
                <c:pt idx="8">
                  <c:v>4.3</c:v>
                </c:pt>
              </c:numCache>
            </c:numRef>
          </c:val>
          <c:extLst>
            <c:ext xmlns:c16="http://schemas.microsoft.com/office/drawing/2014/chart" uri="{C3380CC4-5D6E-409C-BE32-E72D297353CC}">
              <c16:uniqueId val="{00000012-8B9B-4F89-8603-00BF366D717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accent2"/>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table!PivotTable22</c:name>
    <c:fmtId val="14"/>
  </c:pivotSource>
  <c:chart>
    <c:title>
      <c:tx>
        <c:rich>
          <a:bodyPr rot="0" spcFirstLastPara="1" vertOverflow="ellipsis" vert="horz" wrap="square" anchor="ctr" anchorCtr="1"/>
          <a:lstStyle/>
          <a:p>
            <a:pPr>
              <a:defRPr sz="1800" b="1" i="0" u="none" strike="noStrike" kern="1200" spc="100" baseline="0">
                <a:solidFill>
                  <a:schemeClr val="accent2"/>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1800" b="1">
                <a:solidFill>
                  <a:schemeClr val="accent2"/>
                </a:solidFill>
                <a:latin typeface="Arial Black" panose="020B0A04020102020204" pitchFamily="34" charset="0"/>
              </a:rPr>
              <a:t>Customer</a:t>
            </a:r>
            <a:r>
              <a:rPr lang="en-US" sz="1800" b="1" baseline="0">
                <a:solidFill>
                  <a:schemeClr val="accent2"/>
                </a:solidFill>
                <a:latin typeface="Arial Black" panose="020B0A04020102020204" pitchFamily="34" charset="0"/>
              </a:rPr>
              <a:t> Segment by Categories Distribution</a:t>
            </a:r>
            <a:endParaRPr lang="en-US" sz="1800" b="1">
              <a:solidFill>
                <a:schemeClr val="accent2"/>
              </a:solidFill>
              <a:latin typeface="Arial Black" panose="020B0A04020102020204" pitchFamily="34" charset="0"/>
            </a:endParaRPr>
          </a:p>
        </c:rich>
      </c:tx>
      <c:layout>
        <c:manualLayout>
          <c:xMode val="edge"/>
          <c:yMode val="edge"/>
          <c:x val="0.1708591284952671"/>
          <c:y val="3.3471764340537662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accent2"/>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312738004569687"/>
              <c:y val="-5.0675323867267932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5722427266665926"/>
          <c:y val="0.1685186632762167"/>
          <c:w val="0.45310870516185481"/>
          <c:h val="0.6502007304825661"/>
        </c:manualLayout>
      </c:layout>
      <c:doughnutChart>
        <c:varyColors val="1"/>
        <c:ser>
          <c:idx val="0"/>
          <c:order val="0"/>
          <c:tx>
            <c:strRef>
              <c:f>'Pivot table'!$H$51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AE-4688-AAC1-5E588105E9C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AE-4688-AAC1-5E588105E9C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AE-4688-AAC1-5E588105E9C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AE-4688-AAC1-5E588105E9C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9AE-4688-AAC1-5E588105E9C0}"/>
              </c:ext>
            </c:extLst>
          </c:dPt>
          <c:dLbls>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9AE-4688-AAC1-5E588105E9C0}"/>
                </c:ext>
              </c:extLst>
            </c:dLbl>
            <c:dLbl>
              <c:idx val="1"/>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 xmlns:c16="http://schemas.microsoft.com/office/drawing/2014/chart" uri="{C3380CC4-5D6E-409C-BE32-E72D297353CC}">
                  <c16:uniqueId val="{00000003-59AE-4688-AAC1-5E588105E9C0}"/>
                </c:ext>
              </c:extLst>
            </c:dLbl>
            <c:dLbl>
              <c:idx val="2"/>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9AE-4688-AAC1-5E588105E9C0}"/>
                </c:ext>
              </c:extLst>
            </c:dLbl>
            <c:dLbl>
              <c:idx val="3"/>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 xmlns:c16="http://schemas.microsoft.com/office/drawing/2014/chart" uri="{C3380CC4-5D6E-409C-BE32-E72D297353CC}">
                  <c16:uniqueId val="{00000007-59AE-4688-AAC1-5E588105E9C0}"/>
                </c:ext>
              </c:extLst>
            </c:dLbl>
            <c:dLbl>
              <c:idx val="4"/>
              <c:layout>
                <c:manualLayout>
                  <c:x val="0.24312738004569687"/>
                  <c:y val="-5.0675323867267932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59AE-4688-AAC1-5E588105E9C0}"/>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table'!$G$52:$G$57</c:f>
              <c:strCache>
                <c:ptCount val="5"/>
                <c:pt idx="0">
                  <c:v>Electronic supplies</c:v>
                </c:pt>
                <c:pt idx="1">
                  <c:v>Homes supplies</c:v>
                </c:pt>
                <c:pt idx="2">
                  <c:v>Office supplies</c:v>
                </c:pt>
                <c:pt idx="3">
                  <c:v>Other</c:v>
                </c:pt>
                <c:pt idx="4">
                  <c:v>Technology</c:v>
                </c:pt>
              </c:strCache>
            </c:strRef>
          </c:cat>
          <c:val>
            <c:numRef>
              <c:f>'Pivot table'!$H$52:$H$57</c:f>
              <c:numCache>
                <c:formatCode>[$₹-4009]\ #,##0.00;[Red][$₹-4009]\ #,##0.00</c:formatCode>
                <c:ptCount val="5"/>
                <c:pt idx="0">
                  <c:v>3138057</c:v>
                </c:pt>
                <c:pt idx="1">
                  <c:v>1044117</c:v>
                </c:pt>
                <c:pt idx="2">
                  <c:v>9349</c:v>
                </c:pt>
                <c:pt idx="3">
                  <c:v>5338</c:v>
                </c:pt>
                <c:pt idx="4">
                  <c:v>381721</c:v>
                </c:pt>
              </c:numCache>
            </c:numRef>
          </c:val>
          <c:extLst>
            <c:ext xmlns:c16="http://schemas.microsoft.com/office/drawing/2014/chart" uri="{C3380CC4-5D6E-409C-BE32-E72D297353CC}">
              <c16:uniqueId val="{0000000A-59AE-4688-AAC1-5E588105E9C0}"/>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3345290689808551"/>
          <c:y val="0.42360063955472005"/>
          <c:w val="0.24988052376822681"/>
          <c:h val="0.5181415449661825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accent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table!PivotTable25</c:name>
    <c:fmtId val="4"/>
  </c:pivotSource>
  <c:chart>
    <c:title>
      <c:tx>
        <c:rich>
          <a:bodyPr rot="0" spcFirstLastPara="1" vertOverflow="ellipsis" vert="horz" wrap="square" anchor="ctr" anchorCtr="1"/>
          <a:lstStyle/>
          <a:p>
            <a:pPr>
              <a:defRPr sz="1800" b="1" i="0" u="none" strike="noStrike" kern="1200" spc="100" baseline="0">
                <a:solidFill>
                  <a:schemeClr val="accent2"/>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1800">
                <a:solidFill>
                  <a:schemeClr val="accent2"/>
                </a:solidFill>
                <a:latin typeface="Arial Black" panose="020B0A04020102020204" pitchFamily="34" charset="0"/>
              </a:rPr>
              <a:t>Total product Count by Discount</a:t>
            </a:r>
            <a:r>
              <a:rPr lang="en-US" sz="1800" baseline="0">
                <a:solidFill>
                  <a:schemeClr val="accent2"/>
                </a:solidFill>
                <a:latin typeface="Arial Black" panose="020B0A04020102020204" pitchFamily="34" charset="0"/>
              </a:rPr>
              <a:t> Level(%)</a:t>
            </a:r>
            <a:endParaRPr lang="en-US" sz="1800">
              <a:solidFill>
                <a:schemeClr val="accent2"/>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accent2"/>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accent1">
                <a:shade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13373712901272"/>
          <c:y val="9.3276621672290963E-2"/>
          <c:w val="0.68429993943064804"/>
          <c:h val="0.49840457442819647"/>
        </c:manualLayout>
      </c:layout>
      <c:barChart>
        <c:barDir val="col"/>
        <c:grouping val="clustered"/>
        <c:varyColors val="0"/>
        <c:ser>
          <c:idx val="0"/>
          <c:order val="0"/>
          <c:tx>
            <c:strRef>
              <c:f>'Pivot table'!$N$43</c:f>
              <c:strCache>
                <c:ptCount val="1"/>
                <c:pt idx="0">
                  <c:v>Sum of Product Percentage count (50%)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table'!$M$44:$M$53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table'!$N$44:$N$53</c:f>
              <c:numCache>
                <c:formatCode>0</c:formatCode>
                <c:ptCount val="9"/>
                <c:pt idx="0">
                  <c:v>0</c:v>
                </c:pt>
                <c:pt idx="1">
                  <c:v>18</c:v>
                </c:pt>
                <c:pt idx="2">
                  <c:v>20</c:v>
                </c:pt>
                <c:pt idx="3">
                  <c:v>0</c:v>
                </c:pt>
                <c:pt idx="4">
                  <c:v>18</c:v>
                </c:pt>
                <c:pt idx="5">
                  <c:v>0</c:v>
                </c:pt>
                <c:pt idx="6">
                  <c:v>0</c:v>
                </c:pt>
                <c:pt idx="7">
                  <c:v>0</c:v>
                </c:pt>
                <c:pt idx="8">
                  <c:v>0</c:v>
                </c:pt>
              </c:numCache>
            </c:numRef>
          </c:val>
          <c:extLst>
            <c:ext xmlns:c16="http://schemas.microsoft.com/office/drawing/2014/chart" uri="{C3380CC4-5D6E-409C-BE32-E72D297353CC}">
              <c16:uniqueId val="{00000002-6229-4CCA-830D-BF03F59A5736}"/>
            </c:ext>
          </c:extLst>
        </c:ser>
        <c:ser>
          <c:idx val="1"/>
          <c:order val="1"/>
          <c:tx>
            <c:strRef>
              <c:f>'Pivot table'!$O$43</c:f>
              <c:strCache>
                <c:ptCount val="1"/>
                <c:pt idx="0">
                  <c:v>Sum of ProductPercentage count (&gt; 50%)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accent1">
                  <a:shade val="50000"/>
                </a:schemeClr>
              </a:solidFill>
            </a:ln>
            <a:effectLst>
              <a:outerShdw blurRad="57150" dist="19050" dir="5400000" algn="ctr" rotWithShape="0">
                <a:srgbClr val="000000">
                  <a:alpha val="63000"/>
                </a:srgbClr>
              </a:outerShdw>
            </a:effectLst>
          </c:spPr>
          <c:invertIfNegative val="0"/>
          <c:cat>
            <c:strRef>
              <c:f>'Pivot table'!$M$44:$M$53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table'!$O$44:$O$53</c:f>
              <c:numCache>
                <c:formatCode>0</c:formatCode>
                <c:ptCount val="9"/>
                <c:pt idx="0">
                  <c:v>0</c:v>
                </c:pt>
                <c:pt idx="1">
                  <c:v>285</c:v>
                </c:pt>
                <c:pt idx="2">
                  <c:v>276</c:v>
                </c:pt>
                <c:pt idx="3">
                  <c:v>1</c:v>
                </c:pt>
                <c:pt idx="4">
                  <c:v>128</c:v>
                </c:pt>
                <c:pt idx="5">
                  <c:v>2</c:v>
                </c:pt>
                <c:pt idx="6">
                  <c:v>1</c:v>
                </c:pt>
                <c:pt idx="7">
                  <c:v>2</c:v>
                </c:pt>
                <c:pt idx="8">
                  <c:v>0</c:v>
                </c:pt>
              </c:numCache>
            </c:numRef>
          </c:val>
          <c:extLst>
            <c:ext xmlns:c16="http://schemas.microsoft.com/office/drawing/2014/chart" uri="{C3380CC4-5D6E-409C-BE32-E72D297353CC}">
              <c16:uniqueId val="{00000003-6229-4CCA-830D-BF03F59A5736}"/>
            </c:ext>
          </c:extLst>
        </c:ser>
        <c:dLbls>
          <c:dLblPos val="outEnd"/>
          <c:showLegendKey val="0"/>
          <c:showVal val="0"/>
          <c:showCatName val="0"/>
          <c:showSerName val="0"/>
          <c:showPercent val="0"/>
          <c:showBubbleSize val="0"/>
        </c:dLbls>
        <c:gapWidth val="0"/>
        <c:overlap val="-52"/>
        <c:axId val="103593583"/>
        <c:axId val="103600239"/>
      </c:barChart>
      <c:catAx>
        <c:axId val="1035935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000" b="1" i="0" u="none" strike="noStrike" kern="1200" baseline="0">
                <a:solidFill>
                  <a:schemeClr val="accent2"/>
                </a:solidFill>
                <a:latin typeface="+mn-lt"/>
                <a:ea typeface="+mn-ea"/>
                <a:cs typeface="+mn-cs"/>
              </a:defRPr>
            </a:pPr>
            <a:endParaRPr lang="en-US"/>
          </a:p>
        </c:txPr>
        <c:crossAx val="103600239"/>
        <c:crosses val="autoZero"/>
        <c:auto val="1"/>
        <c:lblAlgn val="ctr"/>
        <c:lblOffset val="100"/>
        <c:noMultiLvlLbl val="0"/>
      </c:catAx>
      <c:valAx>
        <c:axId val="10360023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accent2"/>
                </a:solidFill>
                <a:latin typeface="+mn-lt"/>
                <a:ea typeface="+mn-ea"/>
                <a:cs typeface="+mn-cs"/>
              </a:defRPr>
            </a:pPr>
            <a:endParaRPr lang="en-US"/>
          </a:p>
        </c:txPr>
        <c:crossAx val="103593583"/>
        <c:crosses val="autoZero"/>
        <c:crossBetween val="between"/>
      </c:valAx>
      <c:spPr>
        <a:noFill/>
        <a:ln>
          <a:noFill/>
        </a:ln>
        <a:effectLst/>
      </c:spPr>
    </c:plotArea>
    <c:legend>
      <c:legendPos val="r"/>
      <c:layout>
        <c:manualLayout>
          <c:xMode val="edge"/>
          <c:yMode val="edge"/>
          <c:x val="0.80604721838581583"/>
          <c:y val="0.34491470050449607"/>
          <c:w val="0.19395282780955919"/>
          <c:h val="0.4820180870627019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accent2"/>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table!PivotTable22</c:name>
    <c:fmtId val="8"/>
  </c:pivotSource>
  <c:chart>
    <c:title>
      <c:tx>
        <c:rich>
          <a:bodyPr rot="0" spcFirstLastPara="1" vertOverflow="ellipsis" vert="horz" wrap="square" anchor="ctr" anchorCtr="1"/>
          <a:lstStyle/>
          <a:p>
            <a:pPr>
              <a:defRPr sz="1800" b="1" i="0" u="none" strike="noStrike" kern="1200" spc="100" baseline="0">
                <a:solidFill>
                  <a:schemeClr val="accent2"/>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1800" b="1">
                <a:solidFill>
                  <a:schemeClr val="accent2"/>
                </a:solidFill>
                <a:latin typeface="Arial Black" panose="020B0A04020102020204" pitchFamily="34" charset="0"/>
              </a:rPr>
              <a:t>Customer</a:t>
            </a:r>
            <a:r>
              <a:rPr lang="en-US" sz="1800" b="1" baseline="0">
                <a:solidFill>
                  <a:schemeClr val="accent2"/>
                </a:solidFill>
                <a:latin typeface="Arial Black" panose="020B0A04020102020204" pitchFamily="34" charset="0"/>
              </a:rPr>
              <a:t> Segment by Categories Distribution</a:t>
            </a:r>
            <a:endParaRPr lang="en-US" sz="1800" b="1">
              <a:solidFill>
                <a:schemeClr val="accent2"/>
              </a:solidFill>
              <a:latin typeface="Arial Black" panose="020B0A04020102020204" pitchFamily="34" charset="0"/>
            </a:endParaRPr>
          </a:p>
        </c:rich>
      </c:tx>
      <c:layout>
        <c:manualLayout>
          <c:xMode val="edge"/>
          <c:yMode val="edge"/>
          <c:x val="9.6095607363931565E-2"/>
          <c:y val="6.6928461369420988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accent2"/>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5722427266665926"/>
          <c:y val="0.1685186632762167"/>
          <c:w val="0.45310870516185481"/>
          <c:h val="0.6502007304825661"/>
        </c:manualLayout>
      </c:layout>
      <c:doughnutChart>
        <c:varyColors val="1"/>
        <c:ser>
          <c:idx val="0"/>
          <c:order val="0"/>
          <c:tx>
            <c:strRef>
              <c:f>'Pivot table'!$H$51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AC-4B4B-AB6D-AED46AD0439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AC-4B4B-AB6D-AED46AD0439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AC-4B4B-AB6D-AED46AD0439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6AC-4B4B-AB6D-AED46AD0439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6AC-4B4B-AB6D-AED46AD04392}"/>
              </c:ext>
            </c:extLst>
          </c:dPt>
          <c:dLbls>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E6AC-4B4B-AB6D-AED46AD04392}"/>
                </c:ext>
              </c:extLst>
            </c:dLbl>
            <c:dLbl>
              <c:idx val="1"/>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 xmlns:c16="http://schemas.microsoft.com/office/drawing/2014/chart" uri="{C3380CC4-5D6E-409C-BE32-E72D297353CC}">
                  <c16:uniqueId val="{00000003-E6AC-4B4B-AB6D-AED46AD04392}"/>
                </c:ext>
              </c:extLst>
            </c:dLbl>
            <c:dLbl>
              <c:idx val="2"/>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E6AC-4B4B-AB6D-AED46AD04392}"/>
                </c:ext>
              </c:extLst>
            </c:dLbl>
            <c:dLbl>
              <c:idx val="3"/>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 xmlns:c16="http://schemas.microsoft.com/office/drawing/2014/chart" uri="{C3380CC4-5D6E-409C-BE32-E72D297353CC}">
                  <c16:uniqueId val="{00000007-E6AC-4B4B-AB6D-AED46AD04392}"/>
                </c:ext>
              </c:extLst>
            </c:dLbl>
            <c:dLbl>
              <c:idx val="4"/>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E6AC-4B4B-AB6D-AED46AD04392}"/>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table'!$G$52:$G$57</c:f>
              <c:strCache>
                <c:ptCount val="5"/>
                <c:pt idx="0">
                  <c:v>Electronic supplies</c:v>
                </c:pt>
                <c:pt idx="1">
                  <c:v>Homes supplies</c:v>
                </c:pt>
                <c:pt idx="2">
                  <c:v>Office supplies</c:v>
                </c:pt>
                <c:pt idx="3">
                  <c:v>Other</c:v>
                </c:pt>
                <c:pt idx="4">
                  <c:v>Technology</c:v>
                </c:pt>
              </c:strCache>
            </c:strRef>
          </c:cat>
          <c:val>
            <c:numRef>
              <c:f>'Pivot table'!$H$52:$H$57</c:f>
              <c:numCache>
                <c:formatCode>[$₹-4009]\ #,##0.00;[Red][$₹-4009]\ #,##0.00</c:formatCode>
                <c:ptCount val="5"/>
                <c:pt idx="0">
                  <c:v>3138057</c:v>
                </c:pt>
                <c:pt idx="1">
                  <c:v>1044117</c:v>
                </c:pt>
                <c:pt idx="2">
                  <c:v>9349</c:v>
                </c:pt>
                <c:pt idx="3">
                  <c:v>5338</c:v>
                </c:pt>
                <c:pt idx="4">
                  <c:v>381721</c:v>
                </c:pt>
              </c:numCache>
            </c:numRef>
          </c:val>
          <c:extLst>
            <c:ext xmlns:c16="http://schemas.microsoft.com/office/drawing/2014/chart" uri="{C3380CC4-5D6E-409C-BE32-E72D297353CC}">
              <c16:uniqueId val="{0000000A-E6AC-4B4B-AB6D-AED46AD04392}"/>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3345290689808551"/>
          <c:y val="0.42360063955472005"/>
          <c:w val="0.24988052376822681"/>
          <c:h val="0.5181415449661825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accent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table!PivotTable9</c:name>
    <c:fmtId val="1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sz="1800" b="1">
                <a:solidFill>
                  <a:schemeClr val="accent2"/>
                </a:solidFill>
                <a:latin typeface="Arial Black" panose="020B0A04020102020204" pitchFamily="34" charset="0"/>
              </a:rPr>
              <a:t>Total of Potential Revenue</a:t>
            </a:r>
          </a:p>
        </c:rich>
      </c:tx>
      <c:layout>
        <c:manualLayout>
          <c:xMode val="edge"/>
          <c:yMode val="edge"/>
          <c:x val="0.35657217847769035"/>
          <c:y val="7.0588235294117646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34578503542654"/>
          <c:y val="0.19115807582875671"/>
          <c:w val="0.57316419460466028"/>
          <c:h val="0.43133964136835834"/>
        </c:manualLayout>
      </c:layout>
      <c:barChart>
        <c:barDir val="col"/>
        <c:grouping val="clustered"/>
        <c:varyColors val="0"/>
        <c:ser>
          <c:idx val="0"/>
          <c:order val="0"/>
          <c:tx>
            <c:strRef>
              <c:f>'Pivot table'!$I$15</c:f>
              <c:strCache>
                <c:ptCount val="1"/>
                <c:pt idx="0">
                  <c:v>Total</c:v>
                </c:pt>
              </c:strCache>
            </c:strRef>
          </c:tx>
          <c:spPr>
            <a:solidFill>
              <a:schemeClr val="accent1"/>
            </a:solidFill>
            <a:ln>
              <a:noFill/>
            </a:ln>
            <a:effectLst/>
          </c:spPr>
          <c:invertIfNegative val="0"/>
          <c:dPt>
            <c:idx val="8"/>
            <c:invertIfNegative val="0"/>
            <c:bubble3D val="0"/>
            <c:spPr>
              <a:solidFill>
                <a:schemeClr val="accent1"/>
              </a:solidFill>
              <a:ln>
                <a:noFill/>
              </a:ln>
              <a:effectLst/>
            </c:spPr>
            <c:extLst>
              <c:ext xmlns:c16="http://schemas.microsoft.com/office/drawing/2014/chart" uri="{C3380CC4-5D6E-409C-BE32-E72D297353CC}">
                <c16:uniqueId val="{00000000-B6B2-410D-9106-B818E7FD7F2F}"/>
              </c:ext>
            </c:extLst>
          </c:dPt>
          <c:dLbls>
            <c:dLbl>
              <c:idx val="8"/>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6B2-410D-9106-B818E7FD7F2F}"/>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table'!$H$16:$H$25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table'!$I$16:$I$25</c:f>
              <c:numCache>
                <c:formatCode>[$₹-4009]\ #,##0.00</c:formatCode>
                <c:ptCount val="9"/>
                <c:pt idx="0">
                  <c:v>4472000</c:v>
                </c:pt>
                <c:pt idx="1">
                  <c:v>12614826243</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B9C7-4BED-9D68-9A71B368B50A}"/>
            </c:ext>
          </c:extLst>
        </c:ser>
        <c:dLbls>
          <c:showLegendKey val="0"/>
          <c:showVal val="0"/>
          <c:showCatName val="0"/>
          <c:showSerName val="0"/>
          <c:showPercent val="0"/>
          <c:showBubbleSize val="0"/>
        </c:dLbls>
        <c:gapWidth val="5"/>
        <c:axId val="610485551"/>
        <c:axId val="610468495"/>
      </c:barChart>
      <c:catAx>
        <c:axId val="610485551"/>
        <c:scaling>
          <c:orientation val="minMax"/>
        </c:scaling>
        <c:delete val="0"/>
        <c:axPos val="b"/>
        <c:numFmt formatCode="General" sourceLinked="1"/>
        <c:majorTickMark val="none"/>
        <c:minorTickMark val="none"/>
        <c:tickLblPos val="nextTo"/>
        <c:spPr>
          <a:noFill/>
          <a:ln w="9525" cap="flat" cmpd="sng" algn="ctr">
            <a:solidFill>
              <a:schemeClr val="lt1">
                <a:shade val="50000"/>
              </a:schemeClr>
            </a:solidFill>
            <a:round/>
          </a:ln>
          <a:effectLst/>
        </c:spPr>
        <c:txPr>
          <a:bodyPr rot="-60000000" spcFirstLastPara="1" vertOverflow="ellipsis" vert="horz" wrap="square" anchor="ctr" anchorCtr="1"/>
          <a:lstStyle/>
          <a:p>
            <a:pPr>
              <a:defRPr sz="1000" b="1" i="0" u="none" strike="noStrike" kern="1200" baseline="0">
                <a:solidFill>
                  <a:schemeClr val="accent2"/>
                </a:solidFill>
                <a:latin typeface="+mn-lt"/>
                <a:ea typeface="+mn-ea"/>
                <a:cs typeface="+mn-cs"/>
              </a:defRPr>
            </a:pPr>
            <a:endParaRPr lang="en-US"/>
          </a:p>
        </c:txPr>
        <c:crossAx val="610468495"/>
        <c:crosses val="autoZero"/>
        <c:auto val="1"/>
        <c:lblAlgn val="ctr"/>
        <c:lblOffset val="100"/>
        <c:noMultiLvlLbl val="0"/>
      </c:catAx>
      <c:valAx>
        <c:axId val="610468495"/>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accent2"/>
                </a:solidFill>
                <a:latin typeface="+mn-lt"/>
                <a:ea typeface="+mn-ea"/>
                <a:cs typeface="+mn-cs"/>
              </a:defRPr>
            </a:pPr>
            <a:endParaRPr lang="en-US"/>
          </a:p>
        </c:txPr>
        <c:crossAx val="61048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table!PivotTable22</c:name>
    <c:fmtId val="10"/>
  </c:pivotSource>
  <c:chart>
    <c:title>
      <c:tx>
        <c:rich>
          <a:bodyPr rot="0" spcFirstLastPara="1" vertOverflow="ellipsis" vert="horz" wrap="square" anchor="ctr" anchorCtr="1"/>
          <a:lstStyle/>
          <a:p>
            <a:pPr>
              <a:defRPr sz="1600" b="0" i="0" u="none" strike="noStrike" kern="1200" spc="0" baseline="0">
                <a:solidFill>
                  <a:schemeClr val="accent2"/>
                </a:solidFill>
                <a:latin typeface="Arial Black" panose="020B0A04020102020204" pitchFamily="34" charset="0"/>
                <a:ea typeface="+mn-ea"/>
                <a:cs typeface="+mn-cs"/>
              </a:defRPr>
            </a:pPr>
            <a:r>
              <a:rPr lang="en-US" sz="2000" b="1">
                <a:solidFill>
                  <a:schemeClr val="accent2"/>
                </a:solidFill>
                <a:latin typeface="Arial Black" panose="020B0A04020102020204" pitchFamily="34" charset="0"/>
              </a:rPr>
              <a:t>Sum</a:t>
            </a:r>
            <a:r>
              <a:rPr lang="en-US" sz="2000" b="1" baseline="0">
                <a:solidFill>
                  <a:schemeClr val="accent2"/>
                </a:solidFill>
                <a:latin typeface="Arial Black" panose="020B0A04020102020204" pitchFamily="34" charset="0"/>
              </a:rPr>
              <a:t> of Discounted Price By Customer Segment</a:t>
            </a:r>
            <a:endParaRPr lang="en-US" sz="2000" b="1">
              <a:solidFill>
                <a:schemeClr val="accent2"/>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2.5497813254187814E-2"/>
              <c:y val="6.8032529599698521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1.2748906627093841E-2"/>
              <c:y val="-1.7818043466587725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table'!$H$51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24-45A0-AA57-F2340F01EC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24-45A0-AA57-F2340F01EC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24-45A0-AA57-F2340F01EC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424-45A0-AA57-F2340F01EC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424-45A0-AA57-F2340F01EC45}"/>
              </c:ext>
            </c:extLst>
          </c:dPt>
          <c:dLbls>
            <c:dLbl>
              <c:idx val="3"/>
              <c:layout>
                <c:manualLayout>
                  <c:x val="-2.5497813254187814E-2"/>
                  <c:y val="6.8032529599698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24-45A0-AA57-F2340F01EC45}"/>
                </c:ext>
              </c:extLst>
            </c:dLbl>
            <c:dLbl>
              <c:idx val="4"/>
              <c:layout>
                <c:manualLayout>
                  <c:x val="1.2748906627093841E-2"/>
                  <c:y val="-1.7818043466587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424-45A0-AA57-F2340F01EC45}"/>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table'!$G$52:$G$57</c:f>
              <c:strCache>
                <c:ptCount val="5"/>
                <c:pt idx="0">
                  <c:v>Electronic supplies</c:v>
                </c:pt>
                <c:pt idx="1">
                  <c:v>Homes supplies</c:v>
                </c:pt>
                <c:pt idx="2">
                  <c:v>Office supplies</c:v>
                </c:pt>
                <c:pt idx="3">
                  <c:v>Other</c:v>
                </c:pt>
                <c:pt idx="4">
                  <c:v>Technology</c:v>
                </c:pt>
              </c:strCache>
            </c:strRef>
          </c:cat>
          <c:val>
            <c:numRef>
              <c:f>'Pivot table'!$H$52:$H$57</c:f>
              <c:numCache>
                <c:formatCode>[$₹-4009]\ #,##0.00;[Red][$₹-4009]\ #,##0.00</c:formatCode>
                <c:ptCount val="5"/>
                <c:pt idx="0">
                  <c:v>3138057</c:v>
                </c:pt>
                <c:pt idx="1">
                  <c:v>1044117</c:v>
                </c:pt>
                <c:pt idx="2">
                  <c:v>9349</c:v>
                </c:pt>
                <c:pt idx="3">
                  <c:v>5338</c:v>
                </c:pt>
                <c:pt idx="4">
                  <c:v>381721</c:v>
                </c:pt>
              </c:numCache>
            </c:numRef>
          </c:val>
          <c:extLst>
            <c:ext xmlns:c16="http://schemas.microsoft.com/office/drawing/2014/chart" uri="{C3380CC4-5D6E-409C-BE32-E72D297353CC}">
              <c16:uniqueId val="{0000000A-3424-45A0-AA57-F2340F01EC45}"/>
            </c:ext>
          </c:extLst>
        </c:ser>
        <c:dLbls>
          <c:showLegendKey val="0"/>
          <c:showVal val="0"/>
          <c:showCatName val="0"/>
          <c:showSerName val="0"/>
          <c:showPercent val="0"/>
          <c:showBubbleSize val="0"/>
          <c:showLeaderLines val="1"/>
        </c:dLbls>
        <c:firstSliceAng val="0"/>
        <c:holeSize val="5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One.xlsx]Other Analysis!PivotTable8</c:name>
    <c:fmtId val="2"/>
  </c:pivotSource>
  <c:chart>
    <c:title>
      <c:tx>
        <c:rich>
          <a:bodyPr rot="0" spcFirstLastPara="1" vertOverflow="ellipsis" vert="horz" wrap="square" anchor="ctr" anchorCtr="1"/>
          <a:lstStyle/>
          <a:p>
            <a:pPr>
              <a:defRPr sz="2400" b="1" i="0" u="none" strike="noStrike" kern="1200" spc="0" baseline="0">
                <a:solidFill>
                  <a:schemeClr val="accent2"/>
                </a:solidFill>
                <a:latin typeface="Arial Black" panose="020B0A04020102020204" pitchFamily="34" charset="0"/>
                <a:ea typeface="+mn-ea"/>
                <a:cs typeface="+mn-cs"/>
              </a:defRPr>
            </a:pPr>
            <a:r>
              <a:rPr lang="en-US" sz="2400" b="1">
                <a:solidFill>
                  <a:schemeClr val="accent2"/>
                </a:solidFill>
                <a:latin typeface="Arial Black" panose="020B0A04020102020204" pitchFamily="34" charset="0"/>
              </a:rPr>
              <a:t>Count</a:t>
            </a:r>
            <a:r>
              <a:rPr lang="en-US" sz="2400" b="1" baseline="0">
                <a:solidFill>
                  <a:schemeClr val="accent2"/>
                </a:solidFill>
                <a:latin typeface="Arial Black" panose="020B0A04020102020204" pitchFamily="34" charset="0"/>
              </a:rPr>
              <a:t> of Reviews</a:t>
            </a:r>
            <a:endParaRPr lang="en-US" sz="2400" b="1">
              <a:solidFill>
                <a:schemeClr val="accent2"/>
              </a:solidFill>
              <a:latin typeface="Arial Black" panose="020B0A04020102020204" pitchFamily="34" charset="0"/>
            </a:endParaRPr>
          </a:p>
        </c:rich>
      </c:tx>
      <c:layout>
        <c:manualLayout>
          <c:xMode val="edge"/>
          <c:yMode val="edge"/>
          <c:x val="0.31471321245394784"/>
          <c:y val="5.7618553908519443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2"/>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6681425659581"/>
          <c:y val="0.12950419808753791"/>
          <c:w val="0.69640143032579638"/>
          <c:h val="0.81273953255843023"/>
        </c:manualLayout>
      </c:layout>
      <c:barChart>
        <c:barDir val="bar"/>
        <c:grouping val="clustered"/>
        <c:varyColors val="0"/>
        <c:ser>
          <c:idx val="0"/>
          <c:order val="0"/>
          <c:tx>
            <c:strRef>
              <c:f>'Other Analysis'!$U$13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Analysis'!$T$14:$T$23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'Other Analysis'!$U$14:$U$23</c:f>
              <c:numCache>
                <c:formatCode>General</c:formatCode>
                <c:ptCount val="9"/>
                <c:pt idx="0">
                  <c:v>1</c:v>
                </c:pt>
                <c:pt idx="1">
                  <c:v>453</c:v>
                </c:pt>
                <c:pt idx="2">
                  <c:v>526</c:v>
                </c:pt>
                <c:pt idx="3">
                  <c:v>1</c:v>
                </c:pt>
                <c:pt idx="4">
                  <c:v>447</c:v>
                </c:pt>
                <c:pt idx="5">
                  <c:v>2</c:v>
                </c:pt>
                <c:pt idx="6">
                  <c:v>2</c:v>
                </c:pt>
                <c:pt idx="7">
                  <c:v>31</c:v>
                </c:pt>
                <c:pt idx="8">
                  <c:v>1</c:v>
                </c:pt>
              </c:numCache>
            </c:numRef>
          </c:val>
          <c:extLst>
            <c:ext xmlns:c16="http://schemas.microsoft.com/office/drawing/2014/chart" uri="{C3380CC4-5D6E-409C-BE32-E72D297353CC}">
              <c16:uniqueId val="{00000000-0E24-489B-8311-03226D838705}"/>
            </c:ext>
          </c:extLst>
        </c:ser>
        <c:dLbls>
          <c:dLblPos val="outEnd"/>
          <c:showLegendKey val="0"/>
          <c:showVal val="1"/>
          <c:showCatName val="0"/>
          <c:showSerName val="0"/>
          <c:showPercent val="0"/>
          <c:showBubbleSize val="0"/>
        </c:dLbls>
        <c:gapWidth val="137"/>
        <c:axId val="1760997551"/>
        <c:axId val="1760982991"/>
      </c:barChart>
      <c:catAx>
        <c:axId val="176099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accent2"/>
                </a:solidFill>
                <a:latin typeface="+mn-lt"/>
                <a:ea typeface="+mn-ea"/>
                <a:cs typeface="+mn-cs"/>
              </a:defRPr>
            </a:pPr>
            <a:endParaRPr lang="en-US"/>
          </a:p>
        </c:txPr>
        <c:crossAx val="1760982991"/>
        <c:crosses val="autoZero"/>
        <c:auto val="1"/>
        <c:lblAlgn val="ctr"/>
        <c:lblOffset val="100"/>
        <c:noMultiLvlLbl val="0"/>
      </c:catAx>
      <c:valAx>
        <c:axId val="1760982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176099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 Amazon Data and Analysis!PivotTable11</c:name>
    <c:fmtId val="2"/>
  </c:pivotSource>
  <c:chart>
    <c:title>
      <c:tx>
        <c:rich>
          <a:bodyPr rot="0" spcFirstLastPara="1" vertOverflow="ellipsis" vert="horz" wrap="square" anchor="ctr" anchorCtr="1"/>
          <a:lstStyle/>
          <a:p>
            <a:pPr algn="ctr">
              <a:defRPr sz="2400" b="1" i="0" u="none" strike="noStrike" kern="1200" spc="0" baseline="0">
                <a:solidFill>
                  <a:schemeClr val="accent2"/>
                </a:solidFill>
                <a:latin typeface="Arial Black" panose="020B0A04020102020204" pitchFamily="34" charset="0"/>
                <a:ea typeface="+mn-ea"/>
                <a:cs typeface="+mn-cs"/>
              </a:defRPr>
            </a:pPr>
            <a:r>
              <a:rPr lang="en-US" sz="2000" b="1">
                <a:solidFill>
                  <a:schemeClr val="accent2"/>
                </a:solidFill>
                <a:latin typeface="Arial Black" panose="020B0A04020102020204" pitchFamily="34" charset="0"/>
              </a:rPr>
              <a:t>Total</a:t>
            </a:r>
            <a:r>
              <a:rPr lang="en-US" sz="2000" b="1" baseline="0">
                <a:solidFill>
                  <a:schemeClr val="accent2"/>
                </a:solidFill>
                <a:latin typeface="Arial Black" panose="020B0A04020102020204" pitchFamily="34" charset="0"/>
              </a:rPr>
              <a:t> Reviews</a:t>
            </a:r>
          </a:p>
          <a:p>
            <a:pPr algn="ctr">
              <a:defRPr sz="2400" b="1">
                <a:solidFill>
                  <a:schemeClr val="accent2"/>
                </a:solidFill>
                <a:latin typeface="Arial Black" panose="020B0A04020102020204" pitchFamily="34" charset="0"/>
              </a:defRPr>
            </a:pPr>
            <a:r>
              <a:rPr lang="en-US" sz="2000" b="1" baseline="0">
                <a:solidFill>
                  <a:schemeClr val="accent2"/>
                </a:solidFill>
                <a:latin typeface="Arial Black" panose="020B0A04020102020204" pitchFamily="34" charset="0"/>
              </a:rPr>
              <a:t> </a:t>
            </a:r>
            <a:r>
              <a:rPr lang="en-US" sz="2000" b="1">
                <a:solidFill>
                  <a:schemeClr val="accent2"/>
                </a:solidFill>
                <a:latin typeface="Arial Black" panose="020B0A04020102020204" pitchFamily="34" charset="0"/>
              </a:rPr>
              <a:t>by Discount Level  </a:t>
            </a:r>
          </a:p>
        </c:rich>
      </c:tx>
      <c:layout>
        <c:manualLayout>
          <c:xMode val="edge"/>
          <c:yMode val="edge"/>
          <c:x val="0.26226496496149565"/>
          <c:y val="4.0637676388802522E-2"/>
        </c:manualLayout>
      </c:layout>
      <c:overlay val="0"/>
      <c:spPr>
        <a:noFill/>
        <a:ln>
          <a:noFill/>
        </a:ln>
        <a:effectLst/>
      </c:spPr>
      <c:txPr>
        <a:bodyPr rot="0" spcFirstLastPara="1" vertOverflow="ellipsis" vert="horz" wrap="square" anchor="ctr" anchorCtr="1"/>
        <a:lstStyle/>
        <a:p>
          <a:pPr algn="ctr">
            <a:defRPr sz="2400" b="1" i="0" u="none" strike="noStrike" kern="1200" spc="0" baseline="0">
              <a:solidFill>
                <a:schemeClr val="accent2"/>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42520646818231E-2"/>
          <c:y val="0.18150020721094073"/>
          <c:w val="0.80676697462474789"/>
          <c:h val="0.7196440269527713"/>
        </c:manualLayout>
      </c:layout>
      <c:barChart>
        <c:barDir val="col"/>
        <c:grouping val="clustered"/>
        <c:varyColors val="0"/>
        <c:ser>
          <c:idx val="0"/>
          <c:order val="0"/>
          <c:tx>
            <c:strRef>
              <c:f>' Amazon Data and Analysis'!$AF$27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Amazon Data and Analysis'!$AE$28:$AE$33</c:f>
              <c:strCache>
                <c:ptCount val="5"/>
                <c:pt idx="0">
                  <c:v>High</c:v>
                </c:pt>
                <c:pt idx="1">
                  <c:v>Low</c:v>
                </c:pt>
                <c:pt idx="2">
                  <c:v>Medium</c:v>
                </c:pt>
                <c:pt idx="3">
                  <c:v>Very High</c:v>
                </c:pt>
                <c:pt idx="4">
                  <c:v>Very Low</c:v>
                </c:pt>
              </c:strCache>
            </c:strRef>
          </c:cat>
          <c:val>
            <c:numRef>
              <c:f>' Amazon Data and Analysis'!$AF$28:$AF$33</c:f>
              <c:numCache>
                <c:formatCode>General</c:formatCode>
                <c:ptCount val="5"/>
                <c:pt idx="0">
                  <c:v>84</c:v>
                </c:pt>
                <c:pt idx="1">
                  <c:v>0</c:v>
                </c:pt>
                <c:pt idx="2">
                  <c:v>1060</c:v>
                </c:pt>
                <c:pt idx="3">
                  <c:v>122</c:v>
                </c:pt>
                <c:pt idx="4">
                  <c:v>199</c:v>
                </c:pt>
              </c:numCache>
            </c:numRef>
          </c:val>
          <c:extLst>
            <c:ext xmlns:c16="http://schemas.microsoft.com/office/drawing/2014/chart" uri="{C3380CC4-5D6E-409C-BE32-E72D297353CC}">
              <c16:uniqueId val="{00000000-97DA-42FA-A254-010128EB060B}"/>
            </c:ext>
          </c:extLst>
        </c:ser>
        <c:dLbls>
          <c:dLblPos val="outEnd"/>
          <c:showLegendKey val="0"/>
          <c:showVal val="1"/>
          <c:showCatName val="0"/>
          <c:showSerName val="0"/>
          <c:showPercent val="0"/>
          <c:showBubbleSize val="0"/>
        </c:dLbls>
        <c:gapWidth val="219"/>
        <c:overlap val="-27"/>
        <c:axId val="688814431"/>
        <c:axId val="688815263"/>
      </c:barChart>
      <c:catAx>
        <c:axId val="68881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accent2"/>
                </a:solidFill>
                <a:latin typeface="+mn-lt"/>
                <a:ea typeface="+mn-ea"/>
                <a:cs typeface="+mn-cs"/>
              </a:defRPr>
            </a:pPr>
            <a:endParaRPr lang="en-US"/>
          </a:p>
        </c:txPr>
        <c:crossAx val="688815263"/>
        <c:crosses val="autoZero"/>
        <c:auto val="1"/>
        <c:lblAlgn val="ctr"/>
        <c:lblOffset val="100"/>
        <c:noMultiLvlLbl val="0"/>
      </c:catAx>
      <c:valAx>
        <c:axId val="68881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accent2"/>
                </a:solidFill>
                <a:latin typeface="+mn-lt"/>
                <a:ea typeface="+mn-ea"/>
                <a:cs typeface="+mn-cs"/>
              </a:defRPr>
            </a:pPr>
            <a:endParaRPr lang="en-US"/>
          </a:p>
        </c:txPr>
        <c:crossAx val="688814431"/>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table!PivotTable12</c:name>
    <c:fmtId val="2"/>
  </c:pivotSource>
  <c:chart>
    <c:title>
      <c:tx>
        <c:rich>
          <a:bodyPr rot="0" spcFirstLastPara="1" vertOverflow="ellipsis" vert="horz" wrap="square" anchor="ctr" anchorCtr="1"/>
          <a:lstStyle/>
          <a:p>
            <a:pPr>
              <a:defRPr sz="1800" b="0" i="0" u="none" strike="noStrike" kern="1200" spc="0" baseline="0">
                <a:solidFill>
                  <a:schemeClr val="accent2"/>
                </a:solidFill>
                <a:latin typeface="+mn-lt"/>
                <a:ea typeface="+mn-ea"/>
                <a:cs typeface="+mn-cs"/>
              </a:defRPr>
            </a:pPr>
            <a:r>
              <a:rPr lang="en-US" sz="1800" b="1">
                <a:solidFill>
                  <a:schemeClr val="accent2"/>
                </a:solidFill>
                <a:latin typeface="Arial Black" panose="020B0A04020102020204" pitchFamily="34" charset="0"/>
              </a:rPr>
              <a:t>Top 5 Products in Term of Rating</a:t>
            </a:r>
          </a:p>
          <a:p>
            <a:pPr>
              <a:defRPr sz="1800">
                <a:solidFill>
                  <a:schemeClr val="accent2"/>
                </a:solidFill>
              </a:defRPr>
            </a:pPr>
            <a:r>
              <a:rPr lang="en-US" sz="1800" b="1">
                <a:solidFill>
                  <a:schemeClr val="accent2"/>
                </a:solidFill>
                <a:latin typeface="Arial Black" panose="020B0A04020102020204" pitchFamily="34" charset="0"/>
              </a:rPr>
              <a:t> and Reviews</a:t>
            </a:r>
          </a:p>
        </c:rich>
      </c:tx>
      <c:layout>
        <c:manualLayout>
          <c:xMode val="edge"/>
          <c:yMode val="edge"/>
          <c:x val="0.31038128920325636"/>
          <c:y val="5.7974589829657752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875150828876576"/>
          <c:y val="0.19340880037054195"/>
          <c:w val="0.47597101098466299"/>
          <c:h val="0.73381232051875867"/>
        </c:manualLayout>
      </c:layout>
      <c:barChart>
        <c:barDir val="bar"/>
        <c:grouping val="clustered"/>
        <c:varyColors val="0"/>
        <c:ser>
          <c:idx val="0"/>
          <c:order val="0"/>
          <c:tx>
            <c:strRef>
              <c:f>'Pivot table'!$K$38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table'!$J$39:$J$48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table'!$K$39:$K$48</c:f>
              <c:numCache>
                <c:formatCode>General</c:formatCode>
                <c:ptCount val="9"/>
                <c:pt idx="0">
                  <c:v>3.8</c:v>
                </c:pt>
                <c:pt idx="1">
                  <c:v>1882.199999999998</c:v>
                </c:pt>
                <c:pt idx="2">
                  <c:v>2146.9999999999968</c:v>
                </c:pt>
                <c:pt idx="3">
                  <c:v>4</c:v>
                </c:pt>
                <c:pt idx="4">
                  <c:v>1806.1999999999994</c:v>
                </c:pt>
                <c:pt idx="5">
                  <c:v>8.5</c:v>
                </c:pt>
                <c:pt idx="6">
                  <c:v>7.8</c:v>
                </c:pt>
                <c:pt idx="7">
                  <c:v>133.59999999999997</c:v>
                </c:pt>
                <c:pt idx="8">
                  <c:v>4.3</c:v>
                </c:pt>
              </c:numCache>
            </c:numRef>
          </c:val>
          <c:extLst>
            <c:ext xmlns:c16="http://schemas.microsoft.com/office/drawing/2014/chart" uri="{C3380CC4-5D6E-409C-BE32-E72D297353CC}">
              <c16:uniqueId val="{00000000-2335-48E9-8331-D10C29CCA325}"/>
            </c:ext>
          </c:extLst>
        </c:ser>
        <c:dLbls>
          <c:showLegendKey val="0"/>
          <c:showVal val="0"/>
          <c:showCatName val="0"/>
          <c:showSerName val="0"/>
          <c:showPercent val="0"/>
          <c:showBubbleSize val="0"/>
        </c:dLbls>
        <c:gapWidth val="182"/>
        <c:axId val="1018305648"/>
        <c:axId val="1018306064"/>
      </c:barChart>
      <c:catAx>
        <c:axId val="101830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accent2"/>
                </a:solidFill>
                <a:latin typeface="+mn-lt"/>
                <a:ea typeface="+mn-ea"/>
                <a:cs typeface="+mn-cs"/>
              </a:defRPr>
            </a:pPr>
            <a:endParaRPr lang="en-US"/>
          </a:p>
        </c:txPr>
        <c:crossAx val="1018306064"/>
        <c:crosses val="autoZero"/>
        <c:auto val="1"/>
        <c:lblAlgn val="ctr"/>
        <c:lblOffset val="100"/>
        <c:noMultiLvlLbl val="0"/>
      </c:catAx>
      <c:valAx>
        <c:axId val="1018306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101830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solidFill>
                <a:latin typeface="Arial Black" panose="020B0A04020102020204" pitchFamily="34" charset="0"/>
              </a:rPr>
              <a:t>Total</a:t>
            </a:r>
            <a:r>
              <a:rPr lang="en-US" sz="1600" b="1" baseline="0">
                <a:solidFill>
                  <a:schemeClr val="accent2"/>
                </a:solidFill>
                <a:latin typeface="Arial Black" panose="020B0A04020102020204" pitchFamily="34" charset="0"/>
              </a:rPr>
              <a:t> Rating by Product Category</a:t>
            </a:r>
            <a:endParaRPr lang="en-US" sz="1600" b="1">
              <a:solidFill>
                <a:schemeClr val="accent2"/>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46253813034682E-2"/>
          <c:y val="0.1207371368658563"/>
          <c:w val="0.90787766066817455"/>
          <c:h val="0.54820288295624031"/>
        </c:manualLayout>
      </c:layout>
      <c:barChart>
        <c:barDir val="col"/>
        <c:grouping val="clustered"/>
        <c:varyColors val="0"/>
        <c:ser>
          <c:idx val="0"/>
          <c:order val="0"/>
          <c:tx>
            <c:strRef>
              <c:f>'Pivot table'!$K$64</c:f>
              <c:strCache>
                <c:ptCount val="1"/>
                <c:pt idx="0">
                  <c:v>Total</c:v>
                </c:pt>
              </c:strCache>
            </c:strRef>
          </c:tx>
          <c:spPr>
            <a:solidFill>
              <a:schemeClr val="accent1"/>
            </a:solidFill>
            <a:ln>
              <a:noFill/>
            </a:ln>
            <a:effectLst/>
          </c:spPr>
          <c:invertIfNegative val="0"/>
          <c:cat>
            <c:strRef>
              <c:f>'Pivot table'!$J$65:$J$74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table'!$K$65:$K$74</c:f>
              <c:numCache>
                <c:formatCode>General</c:formatCode>
                <c:ptCount val="9"/>
                <c:pt idx="0">
                  <c:v>9</c:v>
                </c:pt>
                <c:pt idx="1">
                  <c:v>2</c:v>
                </c:pt>
                <c:pt idx="2">
                  <c:v>1</c:v>
                </c:pt>
                <c:pt idx="3">
                  <c:v>8</c:v>
                </c:pt>
                <c:pt idx="4">
                  <c:v>3</c:v>
                </c:pt>
                <c:pt idx="5">
                  <c:v>5</c:v>
                </c:pt>
                <c:pt idx="6">
                  <c:v>6</c:v>
                </c:pt>
                <c:pt idx="7">
                  <c:v>4</c:v>
                </c:pt>
                <c:pt idx="8">
                  <c:v>7</c:v>
                </c:pt>
              </c:numCache>
            </c:numRef>
          </c:val>
          <c:extLst>
            <c:ext xmlns:c16="http://schemas.microsoft.com/office/drawing/2014/chart" uri="{C3380CC4-5D6E-409C-BE32-E72D297353CC}">
              <c16:uniqueId val="{00000000-54E0-414F-8B8B-686A0FE2FE03}"/>
            </c:ext>
          </c:extLst>
        </c:ser>
        <c:dLbls>
          <c:showLegendKey val="0"/>
          <c:showVal val="0"/>
          <c:showCatName val="0"/>
          <c:showSerName val="0"/>
          <c:showPercent val="0"/>
          <c:showBubbleSize val="0"/>
        </c:dLbls>
        <c:gapWidth val="219"/>
        <c:overlap val="-27"/>
        <c:axId val="556565231"/>
        <c:axId val="556554831"/>
      </c:barChart>
      <c:catAx>
        <c:axId val="55656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2"/>
                </a:solidFill>
                <a:latin typeface="Arial Black" panose="020B0A04020102020204" pitchFamily="34" charset="0"/>
                <a:ea typeface="+mn-ea"/>
                <a:cs typeface="+mn-cs"/>
              </a:defRPr>
            </a:pPr>
            <a:endParaRPr lang="en-US"/>
          </a:p>
        </c:txPr>
        <c:crossAx val="556554831"/>
        <c:crosses val="autoZero"/>
        <c:auto val="1"/>
        <c:lblAlgn val="ctr"/>
        <c:lblOffset val="100"/>
        <c:noMultiLvlLbl val="0"/>
      </c:catAx>
      <c:valAx>
        <c:axId val="55655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55656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2"/>
                </a:solidFill>
                <a:latin typeface="Arial Black" panose="020B0A04020102020204" pitchFamily="34" charset="0"/>
                <a:ea typeface="+mn-ea"/>
                <a:cs typeface="+mn-cs"/>
              </a:defRPr>
            </a:pPr>
            <a:r>
              <a:rPr lang="en-US" sz="1800" b="1" i="0" baseline="0">
                <a:solidFill>
                  <a:schemeClr val="accent2"/>
                </a:solidFill>
                <a:effectLst/>
                <a:latin typeface="Arial Black" panose="020B0A04020102020204" pitchFamily="34" charset="0"/>
              </a:rPr>
              <a:t>Count of products less than 1,000 reviews</a:t>
            </a:r>
            <a:endParaRPr lang="en-US" b="1">
              <a:solidFill>
                <a:schemeClr val="accent2"/>
              </a:solidFill>
              <a:effectLst/>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solidFill>
              <a:latin typeface="Arial Black" panose="020B0A04020102020204" pitchFamily="34" charset="0"/>
              <a:ea typeface="+mn-ea"/>
              <a:cs typeface="+mn-cs"/>
            </a:defRPr>
          </a:pPr>
          <a:endParaRPr lang="en-US"/>
        </a:p>
      </c:txPr>
    </c:title>
    <c:autoTitleDeleted val="0"/>
    <c:plotArea>
      <c:layout>
        <c:manualLayout>
          <c:layoutTarget val="inner"/>
          <c:xMode val="edge"/>
          <c:yMode val="edge"/>
          <c:x val="6.7416118519744855E-2"/>
          <c:y val="0.10515644367983414"/>
          <c:w val="0.93258386342704191"/>
          <c:h val="0.72594296301197647"/>
        </c:manualLayout>
      </c:layout>
      <c:lineChart>
        <c:grouping val="standard"/>
        <c:varyColors val="0"/>
        <c:ser>
          <c:idx val="0"/>
          <c:order val="0"/>
          <c:tx>
            <c:strRef>
              <c:f>'Pivot table'!$D$29</c:f>
              <c:strCache>
                <c:ptCount val="1"/>
                <c:pt idx="0">
                  <c:v>Count of Review Title</c:v>
                </c:pt>
              </c:strCache>
            </c:strRef>
          </c:tx>
          <c:spPr>
            <a:ln w="28575" cap="rnd">
              <a:solidFill>
                <a:schemeClr val="accent1"/>
              </a:solidFill>
              <a:round/>
            </a:ln>
            <a:effectLst/>
          </c:spPr>
          <c:marker>
            <c:symbol val="none"/>
          </c:marker>
          <c:dPt>
            <c:idx val="1"/>
            <c:marker>
              <c:symbol val="none"/>
            </c:marker>
            <c:bubble3D val="0"/>
            <c:spPr>
              <a:ln w="60325" cap="rnd">
                <a:solidFill>
                  <a:schemeClr val="accent1"/>
                </a:solidFill>
                <a:round/>
              </a:ln>
              <a:effectLst/>
            </c:spPr>
            <c:extLst>
              <c:ext xmlns:c16="http://schemas.microsoft.com/office/drawing/2014/chart" uri="{C3380CC4-5D6E-409C-BE32-E72D297353CC}">
                <c16:uniqueId val="{00000004-573F-4C0B-AD04-04F2D7161387}"/>
              </c:ext>
            </c:extLst>
          </c:dPt>
          <c:dPt>
            <c:idx val="2"/>
            <c:marker>
              <c:symbol val="none"/>
            </c:marker>
            <c:bubble3D val="0"/>
            <c:spPr>
              <a:ln w="60325" cap="rnd">
                <a:solidFill>
                  <a:schemeClr val="accent1"/>
                </a:solidFill>
                <a:round/>
              </a:ln>
              <a:effectLst/>
            </c:spPr>
            <c:extLst>
              <c:ext xmlns:c16="http://schemas.microsoft.com/office/drawing/2014/chart" uri="{C3380CC4-5D6E-409C-BE32-E72D297353CC}">
                <c16:uniqueId val="{00000003-573F-4C0B-AD04-04F2D7161387}"/>
              </c:ext>
            </c:extLst>
          </c:dPt>
          <c:dPt>
            <c:idx val="3"/>
            <c:marker>
              <c:symbol val="none"/>
            </c:marker>
            <c:bubble3D val="0"/>
            <c:spPr>
              <a:ln w="63500" cap="rnd">
                <a:solidFill>
                  <a:schemeClr val="accent1"/>
                </a:solidFill>
                <a:round/>
              </a:ln>
              <a:effectLst/>
            </c:spPr>
            <c:extLst>
              <c:ext xmlns:c16="http://schemas.microsoft.com/office/drawing/2014/chart" uri="{C3380CC4-5D6E-409C-BE32-E72D297353CC}">
                <c16:uniqueId val="{00000002-573F-4C0B-AD04-04F2D7161387}"/>
              </c:ext>
            </c:extLst>
          </c:dPt>
          <c:dPt>
            <c:idx val="4"/>
            <c:marker>
              <c:symbol val="none"/>
            </c:marker>
            <c:bubble3D val="0"/>
            <c:spPr>
              <a:ln w="63500" cap="rnd">
                <a:solidFill>
                  <a:schemeClr val="accent1"/>
                </a:solidFill>
                <a:round/>
              </a:ln>
              <a:effectLst/>
            </c:spPr>
            <c:extLst>
              <c:ext xmlns:c16="http://schemas.microsoft.com/office/drawing/2014/chart" uri="{C3380CC4-5D6E-409C-BE32-E72D297353CC}">
                <c16:uniqueId val="{00000001-573F-4C0B-AD04-04F2D7161387}"/>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table'!$C$30:$C$35</c:f>
              <c:strCache>
                <c:ptCount val="5"/>
                <c:pt idx="0">
                  <c:v>Electronic supplies</c:v>
                </c:pt>
                <c:pt idx="1">
                  <c:v>Homes supplies</c:v>
                </c:pt>
                <c:pt idx="2">
                  <c:v>Office supplies</c:v>
                </c:pt>
                <c:pt idx="3">
                  <c:v>Other</c:v>
                </c:pt>
                <c:pt idx="4">
                  <c:v>Technology</c:v>
                </c:pt>
              </c:strCache>
            </c:strRef>
          </c:cat>
          <c:val>
            <c:numRef>
              <c:f>'Pivot table'!$D$30:$D$35</c:f>
              <c:numCache>
                <c:formatCode>General</c:formatCode>
                <c:ptCount val="6"/>
                <c:pt idx="0">
                  <c:v>526</c:v>
                </c:pt>
                <c:pt idx="1">
                  <c:v>448</c:v>
                </c:pt>
                <c:pt idx="2">
                  <c:v>31</c:v>
                </c:pt>
                <c:pt idx="3">
                  <c:v>7</c:v>
                </c:pt>
                <c:pt idx="4">
                  <c:v>453</c:v>
                </c:pt>
              </c:numCache>
            </c:numRef>
          </c:val>
          <c:smooth val="0"/>
          <c:extLst>
            <c:ext xmlns:c16="http://schemas.microsoft.com/office/drawing/2014/chart" uri="{C3380CC4-5D6E-409C-BE32-E72D297353CC}">
              <c16:uniqueId val="{00000000-0EC4-4823-8C5D-52AA2D66DBBE}"/>
            </c:ext>
          </c:extLst>
        </c:ser>
        <c:dLbls>
          <c:dLblPos val="t"/>
          <c:showLegendKey val="0"/>
          <c:showVal val="1"/>
          <c:showCatName val="0"/>
          <c:showSerName val="0"/>
          <c:showPercent val="0"/>
          <c:showBubbleSize val="0"/>
        </c:dLbls>
        <c:smooth val="0"/>
        <c:axId val="1964425344"/>
        <c:axId val="1964435744"/>
      </c:lineChart>
      <c:catAx>
        <c:axId val="196442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accent2"/>
                </a:solidFill>
                <a:latin typeface="Arial Black" panose="020B0A04020102020204" pitchFamily="34" charset="0"/>
                <a:ea typeface="+mn-ea"/>
                <a:cs typeface="+mn-cs"/>
              </a:defRPr>
            </a:pPr>
            <a:endParaRPr lang="en-US"/>
          </a:p>
        </c:txPr>
        <c:crossAx val="1964435744"/>
        <c:crosses val="autoZero"/>
        <c:auto val="1"/>
        <c:lblAlgn val="ctr"/>
        <c:lblOffset val="100"/>
        <c:noMultiLvlLbl val="0"/>
      </c:catAx>
      <c:valAx>
        <c:axId val="196443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accent2"/>
                </a:solidFill>
                <a:latin typeface="+mn-lt"/>
                <a:ea typeface="+mn-ea"/>
                <a:cs typeface="+mn-cs"/>
              </a:defRPr>
            </a:pPr>
            <a:endParaRPr lang="en-US"/>
          </a:p>
        </c:txPr>
        <c:crossAx val="196442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chemeClr val="accent2"/>
                </a:solidFill>
                <a:latin typeface="Arial Black" panose="020B0A04020102020204" pitchFamily="34" charset="0"/>
              </a:rPr>
              <a:t>Products by discount of 50% or more </a:t>
            </a:r>
            <a:endParaRPr lang="en-US" sz="1800" b="1">
              <a:solidFill>
                <a:schemeClr val="accent2"/>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table'!$N$43</c:f>
              <c:strCache>
                <c:ptCount val="1"/>
                <c:pt idx="0">
                  <c:v>Sum of Product Percentage count (50%)</c:v>
                </c:pt>
              </c:strCache>
            </c:strRef>
          </c:tx>
          <c:spPr>
            <a:solidFill>
              <a:schemeClr val="accent1"/>
            </a:solidFill>
            <a:ln>
              <a:noFill/>
            </a:ln>
            <a:effectLst/>
            <a:sp3d/>
          </c:spPr>
          <c:invertIfNegative val="0"/>
          <c:cat>
            <c:strRef>
              <c:f>'Pivot table'!$M$44:$M$53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table'!$N$44:$N$53</c:f>
              <c:numCache>
                <c:formatCode>0</c:formatCode>
                <c:ptCount val="9"/>
                <c:pt idx="0">
                  <c:v>0</c:v>
                </c:pt>
                <c:pt idx="1">
                  <c:v>18</c:v>
                </c:pt>
                <c:pt idx="2">
                  <c:v>20</c:v>
                </c:pt>
                <c:pt idx="3">
                  <c:v>0</c:v>
                </c:pt>
                <c:pt idx="4">
                  <c:v>18</c:v>
                </c:pt>
                <c:pt idx="5">
                  <c:v>0</c:v>
                </c:pt>
                <c:pt idx="6">
                  <c:v>0</c:v>
                </c:pt>
                <c:pt idx="7">
                  <c:v>0</c:v>
                </c:pt>
                <c:pt idx="8">
                  <c:v>0</c:v>
                </c:pt>
              </c:numCache>
            </c:numRef>
          </c:val>
          <c:extLst>
            <c:ext xmlns:c16="http://schemas.microsoft.com/office/drawing/2014/chart" uri="{C3380CC4-5D6E-409C-BE32-E72D297353CC}">
              <c16:uniqueId val="{00000000-4BF2-4E48-A6EE-86D4BA5899B0}"/>
            </c:ext>
          </c:extLst>
        </c:ser>
        <c:ser>
          <c:idx val="1"/>
          <c:order val="1"/>
          <c:tx>
            <c:strRef>
              <c:f>'Pivot table'!$O$43</c:f>
              <c:strCache>
                <c:ptCount val="1"/>
                <c:pt idx="0">
                  <c:v>Sum of ProductPercentage count (&gt; 50%)</c:v>
                </c:pt>
              </c:strCache>
            </c:strRef>
          </c:tx>
          <c:spPr>
            <a:solidFill>
              <a:schemeClr val="accent2"/>
            </a:solidFill>
            <a:ln>
              <a:noFill/>
            </a:ln>
            <a:effectLst/>
            <a:sp3d/>
          </c:spPr>
          <c:invertIfNegative val="0"/>
          <c:cat>
            <c:strRef>
              <c:f>'Pivot table'!$M$44:$M$53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table'!$O$44:$O$53</c:f>
              <c:numCache>
                <c:formatCode>0</c:formatCode>
                <c:ptCount val="9"/>
                <c:pt idx="0">
                  <c:v>0</c:v>
                </c:pt>
                <c:pt idx="1">
                  <c:v>285</c:v>
                </c:pt>
                <c:pt idx="2">
                  <c:v>276</c:v>
                </c:pt>
                <c:pt idx="3">
                  <c:v>1</c:v>
                </c:pt>
                <c:pt idx="4">
                  <c:v>128</c:v>
                </c:pt>
                <c:pt idx="5">
                  <c:v>2</c:v>
                </c:pt>
                <c:pt idx="6">
                  <c:v>1</c:v>
                </c:pt>
                <c:pt idx="7">
                  <c:v>2</c:v>
                </c:pt>
                <c:pt idx="8">
                  <c:v>0</c:v>
                </c:pt>
              </c:numCache>
            </c:numRef>
          </c:val>
          <c:extLst>
            <c:ext xmlns:c16="http://schemas.microsoft.com/office/drawing/2014/chart" uri="{C3380CC4-5D6E-409C-BE32-E72D297353CC}">
              <c16:uniqueId val="{00000001-4BF2-4E48-A6EE-86D4BA5899B0}"/>
            </c:ext>
          </c:extLst>
        </c:ser>
        <c:dLbls>
          <c:showLegendKey val="0"/>
          <c:showVal val="0"/>
          <c:showCatName val="0"/>
          <c:showSerName val="0"/>
          <c:showPercent val="0"/>
          <c:showBubbleSize val="0"/>
        </c:dLbls>
        <c:gapWidth val="150"/>
        <c:shape val="box"/>
        <c:axId val="1227428944"/>
        <c:axId val="1227414800"/>
        <c:axId val="0"/>
      </c:bar3DChart>
      <c:catAx>
        <c:axId val="1227428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Arial Black" panose="020B0A04020102020204" pitchFamily="34" charset="0"/>
                <a:ea typeface="+mn-ea"/>
                <a:cs typeface="+mn-cs"/>
              </a:defRPr>
            </a:pPr>
            <a:endParaRPr lang="en-US"/>
          </a:p>
        </c:txPr>
        <c:crossAx val="1227414800"/>
        <c:crosses val="autoZero"/>
        <c:auto val="1"/>
        <c:lblAlgn val="ctr"/>
        <c:lblOffset val="100"/>
        <c:noMultiLvlLbl val="0"/>
      </c:catAx>
      <c:valAx>
        <c:axId val="1227414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1227428944"/>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800" b="1" i="0" u="none" strike="noStrike" kern="1200" baseline="0">
                <a:solidFill>
                  <a:schemeClr val="accent2"/>
                </a:solidFill>
                <a:latin typeface="+mn-lt"/>
                <a:ea typeface="+mn-ea"/>
                <a:cs typeface="+mn-cs"/>
              </a:defRPr>
            </a:pPr>
            <a:endParaRPr lang="en-US"/>
          </a:p>
        </c:txPr>
      </c:legendEntry>
      <c:legendEntry>
        <c:idx val="1"/>
        <c:txPr>
          <a:bodyPr rot="0" spcFirstLastPara="1" vertOverflow="ellipsis" vert="horz" wrap="square" anchor="ctr" anchorCtr="1"/>
          <a:lstStyle/>
          <a:p>
            <a:pPr>
              <a:defRPr sz="1800" b="1" i="0" u="none" strike="noStrike" kern="1200" baseline="0">
                <a:solidFill>
                  <a:schemeClr val="accent2"/>
                </a:solidFill>
                <a:latin typeface="+mn-lt"/>
                <a:ea typeface="+mn-ea"/>
                <a:cs typeface="+mn-cs"/>
              </a:defRPr>
            </a:pPr>
            <a:endParaRPr lang="en-US"/>
          </a:p>
        </c:txPr>
      </c:legendEntry>
      <c:layout>
        <c:manualLayout>
          <c:xMode val="edge"/>
          <c:yMode val="edge"/>
          <c:x val="0.73720754422425816"/>
          <c:y val="0.48820279801804217"/>
          <c:w val="0.25684450038540724"/>
          <c:h val="0.3147242525541809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table!PivotTable15</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600" b="0" i="0" baseline="0">
                <a:solidFill>
                  <a:schemeClr val="accent2"/>
                </a:solidFill>
                <a:effectLst/>
                <a:latin typeface="Arial Black" panose="020B0A04020102020204" pitchFamily="34" charset="0"/>
              </a:rPr>
              <a:t>Average Rating by Category</a:t>
            </a:r>
            <a:endParaRPr lang="en-US" sz="1600" b="0">
              <a:solidFill>
                <a:schemeClr val="accent2"/>
              </a:solidFill>
              <a:effectLst/>
              <a:latin typeface="Arial Black" panose="020B0A040201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l</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'Pivot table'!$H$63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18-44C3-ACF1-4FDCD80473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18-44C3-ACF1-4FDCD80473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18-44C3-ACF1-4FDCD80473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418-44C3-ACF1-4FDCD80473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418-44C3-ACF1-4FDCD804737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18-44C3-ACF1-4FDCD804737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18-44C3-ACF1-4FDCD804737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418-44C3-ACF1-4FDCD804737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418-44C3-ACF1-4FDCD8047371}"/>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table'!$G$64:$G$73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table'!$H$64:$H$73</c:f>
              <c:numCache>
                <c:formatCode>0.0</c:formatCode>
                <c:ptCount val="9"/>
                <c:pt idx="0">
                  <c:v>3.8</c:v>
                </c:pt>
                <c:pt idx="1">
                  <c:v>4.1549668874172143</c:v>
                </c:pt>
                <c:pt idx="2">
                  <c:v>4.0817490494296518</c:v>
                </c:pt>
                <c:pt idx="3">
                  <c:v>4</c:v>
                </c:pt>
                <c:pt idx="4">
                  <c:v>4.0407158836689021</c:v>
                </c:pt>
                <c:pt idx="5">
                  <c:v>4.25</c:v>
                </c:pt>
                <c:pt idx="6">
                  <c:v>3.9</c:v>
                </c:pt>
                <c:pt idx="7">
                  <c:v>4.3096774193548377</c:v>
                </c:pt>
                <c:pt idx="8">
                  <c:v>4.3</c:v>
                </c:pt>
              </c:numCache>
            </c:numRef>
          </c:val>
          <c:extLst>
            <c:ext xmlns:c16="http://schemas.microsoft.com/office/drawing/2014/chart" uri="{C3380CC4-5D6E-409C-BE32-E72D297353CC}">
              <c16:uniqueId val="{00000012-A418-44C3-ACF1-4FDCD8047371}"/>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38100" dir="2700000" algn="tl"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 Amazon Data and Analysis'!$AB$22</c:f>
              <c:strCache>
                <c:ptCount val="1"/>
                <c:pt idx="0">
                  <c:v>Counts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Amazon Data and Analysis'!$AA$23:$AA$27</c:f>
              <c:strCache>
                <c:ptCount val="5"/>
                <c:pt idx="0">
                  <c:v>High</c:v>
                </c:pt>
                <c:pt idx="1">
                  <c:v>Low</c:v>
                </c:pt>
                <c:pt idx="2">
                  <c:v>Medium</c:v>
                </c:pt>
                <c:pt idx="3">
                  <c:v>Very High</c:v>
                </c:pt>
                <c:pt idx="4">
                  <c:v>Very Low</c:v>
                </c:pt>
              </c:strCache>
            </c:strRef>
          </c:cat>
          <c:val>
            <c:numRef>
              <c:f>' Amazon Data and Analysis'!$AB$23:$AB$27</c:f>
              <c:numCache>
                <c:formatCode>General</c:formatCode>
                <c:ptCount val="5"/>
                <c:pt idx="0">
                  <c:v>84</c:v>
                </c:pt>
                <c:pt idx="1">
                  <c:v>0</c:v>
                </c:pt>
                <c:pt idx="2">
                  <c:v>1060</c:v>
                </c:pt>
                <c:pt idx="3">
                  <c:v>122</c:v>
                </c:pt>
                <c:pt idx="4">
                  <c:v>199</c:v>
                </c:pt>
              </c:numCache>
            </c:numRef>
          </c:val>
          <c:extLst>
            <c:ext xmlns:c16="http://schemas.microsoft.com/office/drawing/2014/chart" uri="{C3380CC4-5D6E-409C-BE32-E72D297353CC}">
              <c16:uniqueId val="{00000000-CF0C-4E82-8896-DD5684F55E35}"/>
            </c:ext>
          </c:extLst>
        </c:ser>
        <c:dLbls>
          <c:dLblPos val="outEnd"/>
          <c:showLegendKey val="0"/>
          <c:showVal val="1"/>
          <c:showCatName val="0"/>
          <c:showSerName val="0"/>
          <c:showPercent val="0"/>
          <c:showBubbleSize val="0"/>
        </c:dLbls>
        <c:gapWidth val="136"/>
        <c:overlap val="-27"/>
        <c:axId val="582407775"/>
        <c:axId val="582396959"/>
      </c:barChart>
      <c:catAx>
        <c:axId val="58240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582396959"/>
        <c:crosses val="autoZero"/>
        <c:auto val="1"/>
        <c:lblAlgn val="ctr"/>
        <c:lblOffset val="100"/>
        <c:noMultiLvlLbl val="0"/>
      </c:catAx>
      <c:valAx>
        <c:axId val="58239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582407775"/>
        <c:crosses val="autoZero"/>
        <c:crossBetween val="between"/>
      </c:valAx>
      <c:spPr>
        <a:solidFill>
          <a:schemeClr val="tx1"/>
        </a:solidFill>
        <a:ln>
          <a:noFill/>
        </a:ln>
        <a:effectLst>
          <a:outerShdw blurRad="50800" dist="50800" dir="5400000" algn="ctr" rotWithShape="0">
            <a:schemeClr val="bg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A0CB717-DAFE-40D1-A6C2-8003C94D8870}"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19BFC120-0B88-4F8F-B444-92740E800BF8}">
      <dgm:prSet phldrT="[Text]"/>
      <dgm:spPr>
        <a:solidFill>
          <a:schemeClr val="accent2"/>
        </a:solidFill>
      </dgm:spPr>
      <dgm:t>
        <a:bodyPr/>
        <a:lstStyle/>
        <a:p>
          <a:r>
            <a:rPr lang="en-US" b="1">
              <a:solidFill>
                <a:sysClr val="windowText" lastClr="000000"/>
              </a:solidFill>
            </a:rPr>
            <a:t>Total of  Actual price </a:t>
          </a:r>
        </a:p>
        <a:p>
          <a:r>
            <a:rPr lang="en-US" b="1" i="0" u="none">
              <a:solidFill>
                <a:sysClr val="windowText" lastClr="000000"/>
              </a:solidFill>
            </a:rPr>
            <a:t>₹ 7,976,912.00 </a:t>
          </a:r>
          <a:endParaRPr lang="en-US" b="1">
            <a:solidFill>
              <a:sysClr val="windowText" lastClr="000000"/>
            </a:solidFill>
          </a:endParaRPr>
        </a:p>
      </dgm:t>
    </dgm:pt>
    <dgm:pt modelId="{01F27DB2-FFD9-4755-B46B-63130890E34A}" type="parTrans" cxnId="{B4DEBA02-6E25-4BB3-8DF6-E68052C7335D}">
      <dgm:prSet/>
      <dgm:spPr/>
      <dgm:t>
        <a:bodyPr/>
        <a:lstStyle/>
        <a:p>
          <a:endParaRPr lang="en-US"/>
        </a:p>
      </dgm:t>
    </dgm:pt>
    <dgm:pt modelId="{F6319F08-246A-4992-8A90-3BE14245A1FC}" type="sibTrans" cxnId="{B4DEBA02-6E25-4BB3-8DF6-E68052C7335D}">
      <dgm:prSet/>
      <dgm:spPr/>
      <dgm:t>
        <a:bodyPr/>
        <a:lstStyle/>
        <a:p>
          <a:endParaRPr lang="en-US"/>
        </a:p>
      </dgm:t>
    </dgm:pt>
    <dgm:pt modelId="{C5F66E3C-2545-4C20-BD0D-6BA6428D8A32}" type="asst">
      <dgm:prSet phldrT="[Text]"/>
      <dgm:spPr>
        <a:solidFill>
          <a:schemeClr val="accent2"/>
        </a:solidFill>
      </dgm:spPr>
      <dgm:t>
        <a:bodyPr/>
        <a:lstStyle/>
        <a:p>
          <a:r>
            <a:rPr lang="en-US" b="1">
              <a:solidFill>
                <a:sysClr val="windowText" lastClr="000000"/>
              </a:solidFill>
            </a:rPr>
            <a:t>Total of  Discounted price</a:t>
          </a:r>
        </a:p>
        <a:p>
          <a:r>
            <a:rPr lang="en-US" b="1" i="0" u="none">
              <a:solidFill>
                <a:sysClr val="windowText" lastClr="000000"/>
              </a:solidFill>
            </a:rPr>
            <a:t>₹ 4,578,582.00</a:t>
          </a:r>
          <a:endParaRPr lang="en-US" b="1">
            <a:solidFill>
              <a:sysClr val="windowText" lastClr="000000"/>
            </a:solidFill>
          </a:endParaRPr>
        </a:p>
      </dgm:t>
    </dgm:pt>
    <dgm:pt modelId="{F00CEEF1-B0B3-48F0-9786-D1AE2BC37112}" type="parTrans" cxnId="{840FDD91-7AB5-4145-A1EC-7D18A0DABED3}">
      <dgm:prSet/>
      <dgm:spPr/>
      <dgm:t>
        <a:bodyPr/>
        <a:lstStyle/>
        <a:p>
          <a:endParaRPr lang="en-US"/>
        </a:p>
      </dgm:t>
    </dgm:pt>
    <dgm:pt modelId="{A476EC87-D3C9-4883-A791-494D991EE268}" type="sibTrans" cxnId="{840FDD91-7AB5-4145-A1EC-7D18A0DABED3}">
      <dgm:prSet/>
      <dgm:spPr/>
      <dgm:t>
        <a:bodyPr/>
        <a:lstStyle/>
        <a:p>
          <a:endParaRPr lang="en-US"/>
        </a:p>
      </dgm:t>
    </dgm:pt>
    <dgm:pt modelId="{54BB775D-14DF-4B94-9AD3-B69CD178B101}">
      <dgm:prSet phldrT="[Text]"/>
      <dgm:spPr>
        <a:solidFill>
          <a:schemeClr val="accent2"/>
        </a:solidFill>
      </dgm:spPr>
      <dgm:t>
        <a:bodyPr/>
        <a:lstStyle/>
        <a:p>
          <a:r>
            <a:rPr lang="en-US" b="1">
              <a:solidFill>
                <a:sysClr val="windowText" lastClr="000000"/>
              </a:solidFill>
            </a:rPr>
            <a:t>Average Discounted price  </a:t>
          </a:r>
        </a:p>
        <a:p>
          <a:r>
            <a:rPr lang="en-US" b="1" i="0" u="none">
              <a:solidFill>
                <a:sysClr val="windowText" lastClr="000000"/>
              </a:solidFill>
            </a:rPr>
            <a:t>₹ 3,125.31</a:t>
          </a:r>
          <a:endParaRPr lang="en-US" b="1">
            <a:solidFill>
              <a:sysClr val="windowText" lastClr="000000"/>
            </a:solidFill>
          </a:endParaRPr>
        </a:p>
      </dgm:t>
    </dgm:pt>
    <dgm:pt modelId="{71E220C2-3B57-442B-8761-0C93D5A0D4A7}" type="parTrans" cxnId="{0FCEF83E-69E2-4DFE-8E61-71DEDA311F01}">
      <dgm:prSet/>
      <dgm:spPr/>
      <dgm:t>
        <a:bodyPr/>
        <a:lstStyle/>
        <a:p>
          <a:endParaRPr lang="en-US"/>
        </a:p>
      </dgm:t>
    </dgm:pt>
    <dgm:pt modelId="{36AECD8E-B538-483A-A4B2-A9430B56C60A}" type="sibTrans" cxnId="{0FCEF83E-69E2-4DFE-8E61-71DEDA311F01}">
      <dgm:prSet/>
      <dgm:spPr/>
      <dgm:t>
        <a:bodyPr/>
        <a:lstStyle/>
        <a:p>
          <a:endParaRPr lang="en-US"/>
        </a:p>
      </dgm:t>
    </dgm:pt>
    <dgm:pt modelId="{911E8994-3E92-4C7B-8204-FAA674A96553}">
      <dgm:prSet phldrT="[Text]"/>
      <dgm:spPr>
        <a:solidFill>
          <a:schemeClr val="accent2"/>
        </a:solidFill>
      </dgm:spPr>
      <dgm:t>
        <a:bodyPr/>
        <a:lstStyle/>
        <a:p>
          <a:r>
            <a:rPr lang="en-US" b="1">
              <a:solidFill>
                <a:sysClr val="windowText" lastClr="000000"/>
              </a:solidFill>
            </a:rPr>
            <a:t>Total Potential Revenue</a:t>
          </a:r>
        </a:p>
        <a:p>
          <a:r>
            <a:rPr lang="en-US" b="1" i="0" u="none">
              <a:solidFill>
                <a:sysClr val="windowText" lastClr="000000"/>
              </a:solidFill>
            </a:rPr>
            <a:t>₹ 121,327,226,437.00</a:t>
          </a:r>
          <a:endParaRPr lang="en-US" b="1">
            <a:solidFill>
              <a:sysClr val="windowText" lastClr="000000"/>
            </a:solidFill>
          </a:endParaRPr>
        </a:p>
      </dgm:t>
    </dgm:pt>
    <dgm:pt modelId="{5B5607D2-C52E-458F-BAE7-0EB719896B8E}" type="parTrans" cxnId="{F8C96FDC-48DB-4C05-A0E6-9995FE486EEC}">
      <dgm:prSet/>
      <dgm:spPr/>
      <dgm:t>
        <a:bodyPr/>
        <a:lstStyle/>
        <a:p>
          <a:endParaRPr lang="en-US"/>
        </a:p>
      </dgm:t>
    </dgm:pt>
    <dgm:pt modelId="{952185A3-0837-43EF-8187-ECC706E53078}" type="sibTrans" cxnId="{F8C96FDC-48DB-4C05-A0E6-9995FE486EEC}">
      <dgm:prSet/>
      <dgm:spPr/>
      <dgm:t>
        <a:bodyPr/>
        <a:lstStyle/>
        <a:p>
          <a:endParaRPr lang="en-US"/>
        </a:p>
      </dgm:t>
    </dgm:pt>
    <dgm:pt modelId="{42A1F623-624C-4B18-BDC4-D8AB7EBF3523}">
      <dgm:prSet phldrT="[Text]"/>
      <dgm:spPr>
        <a:solidFill>
          <a:schemeClr val="accent2"/>
        </a:solidFill>
      </dgm:spPr>
      <dgm:t>
        <a:bodyPr/>
        <a:lstStyle/>
        <a:p>
          <a:r>
            <a:rPr lang="en-US" b="1">
              <a:solidFill>
                <a:sysClr val="windowText" lastClr="000000"/>
              </a:solidFill>
            </a:rPr>
            <a:t>Total Reviews</a:t>
          </a:r>
        </a:p>
        <a:p>
          <a:r>
            <a:rPr lang="en-US" b="1" i="0" u="none">
              <a:solidFill>
                <a:sysClr val="windowText" lastClr="000000"/>
              </a:solidFill>
            </a:rPr>
            <a:t>1465</a:t>
          </a:r>
          <a:endParaRPr lang="en-US" b="1">
            <a:solidFill>
              <a:sysClr val="windowText" lastClr="000000"/>
            </a:solidFill>
          </a:endParaRPr>
        </a:p>
      </dgm:t>
    </dgm:pt>
    <dgm:pt modelId="{58D74A50-4357-45CC-B0C7-AB9CA21553FA}" type="parTrans" cxnId="{CF49F630-D54B-4728-8068-AA14A384B262}">
      <dgm:prSet/>
      <dgm:spPr/>
      <dgm:t>
        <a:bodyPr/>
        <a:lstStyle/>
        <a:p>
          <a:endParaRPr lang="en-US"/>
        </a:p>
      </dgm:t>
    </dgm:pt>
    <dgm:pt modelId="{785D6445-C39B-4521-8959-BD6D37D510A4}" type="sibTrans" cxnId="{CF49F630-D54B-4728-8068-AA14A384B262}">
      <dgm:prSet/>
      <dgm:spPr/>
      <dgm:t>
        <a:bodyPr/>
        <a:lstStyle/>
        <a:p>
          <a:endParaRPr lang="en-US"/>
        </a:p>
      </dgm:t>
    </dgm:pt>
    <dgm:pt modelId="{F9A429AC-7640-457A-A536-2D97F6065F5A}" type="pres">
      <dgm:prSet presAssocID="{4A0CB717-DAFE-40D1-A6C2-8003C94D8870}" presName="hierChild1" presStyleCnt="0">
        <dgm:presLayoutVars>
          <dgm:orgChart val="1"/>
          <dgm:chPref val="1"/>
          <dgm:dir/>
          <dgm:animOne val="branch"/>
          <dgm:animLvl val="lvl"/>
          <dgm:resizeHandles/>
        </dgm:presLayoutVars>
      </dgm:prSet>
      <dgm:spPr/>
    </dgm:pt>
    <dgm:pt modelId="{5794FD02-C2FF-4DAC-A233-FF096277153C}" type="pres">
      <dgm:prSet presAssocID="{19BFC120-0B88-4F8F-B444-92740E800BF8}" presName="hierRoot1" presStyleCnt="0">
        <dgm:presLayoutVars>
          <dgm:hierBranch val="init"/>
        </dgm:presLayoutVars>
      </dgm:prSet>
      <dgm:spPr/>
    </dgm:pt>
    <dgm:pt modelId="{68970EF7-6699-4629-8C2C-E00DB038A405}" type="pres">
      <dgm:prSet presAssocID="{19BFC120-0B88-4F8F-B444-92740E800BF8}" presName="rootComposite1" presStyleCnt="0"/>
      <dgm:spPr/>
    </dgm:pt>
    <dgm:pt modelId="{962C69BE-C56F-4032-AF3F-23BF93C7F9FD}" type="pres">
      <dgm:prSet presAssocID="{19BFC120-0B88-4F8F-B444-92740E800BF8}" presName="rootText1" presStyleLbl="node0" presStyleIdx="0" presStyleCnt="1" custScaleX="152051" custScaleY="106518" custLinFactNeighborX="29532" custLinFactNeighborY="-15188">
        <dgm:presLayoutVars>
          <dgm:chPref val="3"/>
        </dgm:presLayoutVars>
      </dgm:prSet>
      <dgm:spPr/>
    </dgm:pt>
    <dgm:pt modelId="{4DAED104-7EBB-4ABD-ADD3-5692E4A9F728}" type="pres">
      <dgm:prSet presAssocID="{19BFC120-0B88-4F8F-B444-92740E800BF8}" presName="rootConnector1" presStyleLbl="node1" presStyleIdx="0" presStyleCnt="0"/>
      <dgm:spPr/>
    </dgm:pt>
    <dgm:pt modelId="{6405E85D-F3D6-4B80-AF86-0824335E8712}" type="pres">
      <dgm:prSet presAssocID="{19BFC120-0B88-4F8F-B444-92740E800BF8}" presName="hierChild2" presStyleCnt="0"/>
      <dgm:spPr/>
    </dgm:pt>
    <dgm:pt modelId="{C7757E3B-1B87-4D06-B133-4FCC89C598B7}" type="pres">
      <dgm:prSet presAssocID="{71E220C2-3B57-442B-8761-0C93D5A0D4A7}" presName="Name37" presStyleLbl="parChTrans1D2" presStyleIdx="0" presStyleCnt="4"/>
      <dgm:spPr/>
    </dgm:pt>
    <dgm:pt modelId="{DA226C41-D7D3-45D8-946C-7DC1329F3AAF}" type="pres">
      <dgm:prSet presAssocID="{54BB775D-14DF-4B94-9AD3-B69CD178B101}" presName="hierRoot2" presStyleCnt="0">
        <dgm:presLayoutVars>
          <dgm:hierBranch val="init"/>
        </dgm:presLayoutVars>
      </dgm:prSet>
      <dgm:spPr/>
    </dgm:pt>
    <dgm:pt modelId="{3347DA15-B6A0-42FE-8ABD-129175F6B587}" type="pres">
      <dgm:prSet presAssocID="{54BB775D-14DF-4B94-9AD3-B69CD178B101}" presName="rootComposite" presStyleCnt="0"/>
      <dgm:spPr/>
    </dgm:pt>
    <dgm:pt modelId="{9153C8EA-FCFB-4DA9-AF96-71D581EE91ED}" type="pres">
      <dgm:prSet presAssocID="{54BB775D-14DF-4B94-9AD3-B69CD178B101}" presName="rootText" presStyleLbl="node2" presStyleIdx="0" presStyleCnt="3" custScaleX="113375" custScaleY="168590" custLinFactX="100000" custLinFactY="-93224" custLinFactNeighborX="139625" custLinFactNeighborY="-100000">
        <dgm:presLayoutVars>
          <dgm:chPref val="3"/>
        </dgm:presLayoutVars>
      </dgm:prSet>
      <dgm:spPr/>
    </dgm:pt>
    <dgm:pt modelId="{B14A694E-8829-4B20-88C6-5E59B2FDAFAB}" type="pres">
      <dgm:prSet presAssocID="{54BB775D-14DF-4B94-9AD3-B69CD178B101}" presName="rootConnector" presStyleLbl="node2" presStyleIdx="0" presStyleCnt="3"/>
      <dgm:spPr/>
    </dgm:pt>
    <dgm:pt modelId="{75AC8187-61DB-403A-ABDE-1B2C5B6A1ED0}" type="pres">
      <dgm:prSet presAssocID="{54BB775D-14DF-4B94-9AD3-B69CD178B101}" presName="hierChild4" presStyleCnt="0"/>
      <dgm:spPr/>
    </dgm:pt>
    <dgm:pt modelId="{90905EA4-F7D9-4681-B760-FCA6CBC1311F}" type="pres">
      <dgm:prSet presAssocID="{54BB775D-14DF-4B94-9AD3-B69CD178B101}" presName="hierChild5" presStyleCnt="0"/>
      <dgm:spPr/>
    </dgm:pt>
    <dgm:pt modelId="{323270C3-2468-42F4-8653-860D6F276F2A}" type="pres">
      <dgm:prSet presAssocID="{5B5607D2-C52E-458F-BAE7-0EB719896B8E}" presName="Name37" presStyleLbl="parChTrans1D2" presStyleIdx="1" presStyleCnt="4"/>
      <dgm:spPr/>
    </dgm:pt>
    <dgm:pt modelId="{7AD9C2BA-FB06-4B8F-94CF-65A98EAD356A}" type="pres">
      <dgm:prSet presAssocID="{911E8994-3E92-4C7B-8204-FAA674A96553}" presName="hierRoot2" presStyleCnt="0">
        <dgm:presLayoutVars>
          <dgm:hierBranch val="init"/>
        </dgm:presLayoutVars>
      </dgm:prSet>
      <dgm:spPr/>
    </dgm:pt>
    <dgm:pt modelId="{2B454A1E-9BDF-4E6A-90B9-9E3D3B124E26}" type="pres">
      <dgm:prSet presAssocID="{911E8994-3E92-4C7B-8204-FAA674A96553}" presName="rootComposite" presStyleCnt="0"/>
      <dgm:spPr/>
    </dgm:pt>
    <dgm:pt modelId="{079D5EA2-605D-4A41-B018-2AE58B415532}" type="pres">
      <dgm:prSet presAssocID="{911E8994-3E92-4C7B-8204-FAA674A96553}" presName="rootText" presStyleLbl="node2" presStyleIdx="1" presStyleCnt="3" custScaleX="124171" custScaleY="158651" custLinFactNeighborX="-49041" custLinFactNeighborY="12483">
        <dgm:presLayoutVars>
          <dgm:chPref val="3"/>
        </dgm:presLayoutVars>
      </dgm:prSet>
      <dgm:spPr/>
    </dgm:pt>
    <dgm:pt modelId="{9180524C-AEDA-4EEA-AFAF-0C3CA9592B16}" type="pres">
      <dgm:prSet presAssocID="{911E8994-3E92-4C7B-8204-FAA674A96553}" presName="rootConnector" presStyleLbl="node2" presStyleIdx="1" presStyleCnt="3"/>
      <dgm:spPr/>
    </dgm:pt>
    <dgm:pt modelId="{D93A7C7E-1CF1-4681-A69C-718CF789088D}" type="pres">
      <dgm:prSet presAssocID="{911E8994-3E92-4C7B-8204-FAA674A96553}" presName="hierChild4" presStyleCnt="0"/>
      <dgm:spPr/>
    </dgm:pt>
    <dgm:pt modelId="{5C902F1F-214D-4F2C-BA1C-6AF9985DCDF0}" type="pres">
      <dgm:prSet presAssocID="{911E8994-3E92-4C7B-8204-FAA674A96553}" presName="hierChild5" presStyleCnt="0"/>
      <dgm:spPr/>
    </dgm:pt>
    <dgm:pt modelId="{066CC82C-68CB-4A5F-9A3E-E5A21DFD548E}" type="pres">
      <dgm:prSet presAssocID="{58D74A50-4357-45CC-B0C7-AB9CA21553FA}" presName="Name37" presStyleLbl="parChTrans1D2" presStyleIdx="2" presStyleCnt="4"/>
      <dgm:spPr/>
    </dgm:pt>
    <dgm:pt modelId="{76B7372A-A125-473C-9DF1-308A54C3DDA1}" type="pres">
      <dgm:prSet presAssocID="{42A1F623-624C-4B18-BDC4-D8AB7EBF3523}" presName="hierRoot2" presStyleCnt="0">
        <dgm:presLayoutVars>
          <dgm:hierBranch val="init"/>
        </dgm:presLayoutVars>
      </dgm:prSet>
      <dgm:spPr/>
    </dgm:pt>
    <dgm:pt modelId="{600EF307-E91F-4530-8C0F-119C83308EF2}" type="pres">
      <dgm:prSet presAssocID="{42A1F623-624C-4B18-BDC4-D8AB7EBF3523}" presName="rootComposite" presStyleCnt="0"/>
      <dgm:spPr/>
    </dgm:pt>
    <dgm:pt modelId="{EF03E231-4996-4AD7-B478-1F105126FFAC}" type="pres">
      <dgm:prSet presAssocID="{42A1F623-624C-4B18-BDC4-D8AB7EBF3523}" presName="rootText" presStyleLbl="node2" presStyleIdx="2" presStyleCnt="3" custLinFactNeighborX="2531" custLinFactNeighborY="74250">
        <dgm:presLayoutVars>
          <dgm:chPref val="3"/>
        </dgm:presLayoutVars>
      </dgm:prSet>
      <dgm:spPr/>
    </dgm:pt>
    <dgm:pt modelId="{0FA4C866-017E-46C2-A388-A98A82B77B6C}" type="pres">
      <dgm:prSet presAssocID="{42A1F623-624C-4B18-BDC4-D8AB7EBF3523}" presName="rootConnector" presStyleLbl="node2" presStyleIdx="2" presStyleCnt="3"/>
      <dgm:spPr/>
    </dgm:pt>
    <dgm:pt modelId="{812CE3F0-0D8C-43D3-9997-C8CBB3FEC5F7}" type="pres">
      <dgm:prSet presAssocID="{42A1F623-624C-4B18-BDC4-D8AB7EBF3523}" presName="hierChild4" presStyleCnt="0"/>
      <dgm:spPr/>
    </dgm:pt>
    <dgm:pt modelId="{51FF9C24-EB65-4717-B732-5AF0AF72340B}" type="pres">
      <dgm:prSet presAssocID="{42A1F623-624C-4B18-BDC4-D8AB7EBF3523}" presName="hierChild5" presStyleCnt="0"/>
      <dgm:spPr/>
    </dgm:pt>
    <dgm:pt modelId="{E91FCA25-EB6D-4FB8-92E6-9EA0A452F64E}" type="pres">
      <dgm:prSet presAssocID="{19BFC120-0B88-4F8F-B444-92740E800BF8}" presName="hierChild3" presStyleCnt="0"/>
      <dgm:spPr/>
    </dgm:pt>
    <dgm:pt modelId="{56BF2F7B-621F-40C6-BE2B-110947900BA9}" type="pres">
      <dgm:prSet presAssocID="{F00CEEF1-B0B3-48F0-9786-D1AE2BC37112}" presName="Name111" presStyleLbl="parChTrans1D2" presStyleIdx="3" presStyleCnt="4"/>
      <dgm:spPr/>
    </dgm:pt>
    <dgm:pt modelId="{6059F470-2ADE-4F7D-9B03-5855531225BA}" type="pres">
      <dgm:prSet presAssocID="{C5F66E3C-2545-4C20-BD0D-6BA6428D8A32}" presName="hierRoot3" presStyleCnt="0">
        <dgm:presLayoutVars>
          <dgm:hierBranch val="init"/>
        </dgm:presLayoutVars>
      </dgm:prSet>
      <dgm:spPr/>
    </dgm:pt>
    <dgm:pt modelId="{EB3C70BC-4E21-4CE1-B614-94B5768600E5}" type="pres">
      <dgm:prSet presAssocID="{C5F66E3C-2545-4C20-BD0D-6BA6428D8A32}" presName="rootComposite3" presStyleCnt="0"/>
      <dgm:spPr/>
    </dgm:pt>
    <dgm:pt modelId="{D929FCF0-DB07-49BC-BFDD-FD4AFF8F14C4}" type="pres">
      <dgm:prSet presAssocID="{C5F66E3C-2545-4C20-BD0D-6BA6428D8A32}" presName="rootText3" presStyleLbl="asst1" presStyleIdx="0" presStyleCnt="1" custScaleX="119721" custScaleY="130564" custLinFactNeighborX="5062" custLinFactNeighborY="-5063">
        <dgm:presLayoutVars>
          <dgm:chPref val="3"/>
        </dgm:presLayoutVars>
      </dgm:prSet>
      <dgm:spPr/>
    </dgm:pt>
    <dgm:pt modelId="{CED11AB8-CE1E-48F3-A4B0-55394B8E1DA2}" type="pres">
      <dgm:prSet presAssocID="{C5F66E3C-2545-4C20-BD0D-6BA6428D8A32}" presName="rootConnector3" presStyleLbl="asst1" presStyleIdx="0" presStyleCnt="1"/>
      <dgm:spPr/>
    </dgm:pt>
    <dgm:pt modelId="{84DA2FE3-A714-46AC-AD3D-3ABFE3524100}" type="pres">
      <dgm:prSet presAssocID="{C5F66E3C-2545-4C20-BD0D-6BA6428D8A32}" presName="hierChild6" presStyleCnt="0"/>
      <dgm:spPr/>
    </dgm:pt>
    <dgm:pt modelId="{7FCAAD67-DD31-416E-BA5C-366D8FB35214}" type="pres">
      <dgm:prSet presAssocID="{C5F66E3C-2545-4C20-BD0D-6BA6428D8A32}" presName="hierChild7" presStyleCnt="0"/>
      <dgm:spPr/>
    </dgm:pt>
  </dgm:ptLst>
  <dgm:cxnLst>
    <dgm:cxn modelId="{B4DEBA02-6E25-4BB3-8DF6-E68052C7335D}" srcId="{4A0CB717-DAFE-40D1-A6C2-8003C94D8870}" destId="{19BFC120-0B88-4F8F-B444-92740E800BF8}" srcOrd="0" destOrd="0" parTransId="{01F27DB2-FFD9-4755-B46B-63130890E34A}" sibTransId="{F6319F08-246A-4992-8A90-3BE14245A1FC}"/>
    <dgm:cxn modelId="{F50ED914-D1E3-4DD2-A607-B5710A8962A2}" type="presOf" srcId="{911E8994-3E92-4C7B-8204-FAA674A96553}" destId="{079D5EA2-605D-4A41-B018-2AE58B415532}" srcOrd="0" destOrd="0" presId="urn:microsoft.com/office/officeart/2005/8/layout/orgChart1"/>
    <dgm:cxn modelId="{CF49F630-D54B-4728-8068-AA14A384B262}" srcId="{19BFC120-0B88-4F8F-B444-92740E800BF8}" destId="{42A1F623-624C-4B18-BDC4-D8AB7EBF3523}" srcOrd="3" destOrd="0" parTransId="{58D74A50-4357-45CC-B0C7-AB9CA21553FA}" sibTransId="{785D6445-C39B-4521-8959-BD6D37D510A4}"/>
    <dgm:cxn modelId="{0FCEF83E-69E2-4DFE-8E61-71DEDA311F01}" srcId="{19BFC120-0B88-4F8F-B444-92740E800BF8}" destId="{54BB775D-14DF-4B94-9AD3-B69CD178B101}" srcOrd="1" destOrd="0" parTransId="{71E220C2-3B57-442B-8761-0C93D5A0D4A7}" sibTransId="{36AECD8E-B538-483A-A4B2-A9430B56C60A}"/>
    <dgm:cxn modelId="{EED6026F-57C4-4051-87FF-5A7DDDA779BB}" type="presOf" srcId="{C5F66E3C-2545-4C20-BD0D-6BA6428D8A32}" destId="{CED11AB8-CE1E-48F3-A4B0-55394B8E1DA2}" srcOrd="1" destOrd="0" presId="urn:microsoft.com/office/officeart/2005/8/layout/orgChart1"/>
    <dgm:cxn modelId="{41A3C979-344F-433D-8279-17B9E0DF69A7}" type="presOf" srcId="{4A0CB717-DAFE-40D1-A6C2-8003C94D8870}" destId="{F9A429AC-7640-457A-A536-2D97F6065F5A}" srcOrd="0" destOrd="0" presId="urn:microsoft.com/office/officeart/2005/8/layout/orgChart1"/>
    <dgm:cxn modelId="{04990C7D-A2BE-48EC-9FEB-E6BE68974BB2}" type="presOf" srcId="{C5F66E3C-2545-4C20-BD0D-6BA6428D8A32}" destId="{D929FCF0-DB07-49BC-BFDD-FD4AFF8F14C4}" srcOrd="0" destOrd="0" presId="urn:microsoft.com/office/officeart/2005/8/layout/orgChart1"/>
    <dgm:cxn modelId="{53F45E82-E4FF-41CB-9B4D-562DA9BC1048}" type="presOf" srcId="{19BFC120-0B88-4F8F-B444-92740E800BF8}" destId="{4DAED104-7EBB-4ABD-ADD3-5692E4A9F728}" srcOrd="1" destOrd="0" presId="urn:microsoft.com/office/officeart/2005/8/layout/orgChart1"/>
    <dgm:cxn modelId="{E017F087-886C-4755-8D56-516723A160E1}" type="presOf" srcId="{42A1F623-624C-4B18-BDC4-D8AB7EBF3523}" destId="{EF03E231-4996-4AD7-B478-1F105126FFAC}" srcOrd="0" destOrd="0" presId="urn:microsoft.com/office/officeart/2005/8/layout/orgChart1"/>
    <dgm:cxn modelId="{8A53908D-000B-4D60-94CD-9DD271E61728}" type="presOf" srcId="{54BB775D-14DF-4B94-9AD3-B69CD178B101}" destId="{9153C8EA-FCFB-4DA9-AF96-71D581EE91ED}" srcOrd="0" destOrd="0" presId="urn:microsoft.com/office/officeart/2005/8/layout/orgChart1"/>
    <dgm:cxn modelId="{840FDD91-7AB5-4145-A1EC-7D18A0DABED3}" srcId="{19BFC120-0B88-4F8F-B444-92740E800BF8}" destId="{C5F66E3C-2545-4C20-BD0D-6BA6428D8A32}" srcOrd="0" destOrd="0" parTransId="{F00CEEF1-B0B3-48F0-9786-D1AE2BC37112}" sibTransId="{A476EC87-D3C9-4883-A791-494D991EE268}"/>
    <dgm:cxn modelId="{68FEC9A6-95DF-4725-A223-28E42F3D819D}" type="presOf" srcId="{42A1F623-624C-4B18-BDC4-D8AB7EBF3523}" destId="{0FA4C866-017E-46C2-A388-A98A82B77B6C}" srcOrd="1" destOrd="0" presId="urn:microsoft.com/office/officeart/2005/8/layout/orgChart1"/>
    <dgm:cxn modelId="{671842A8-1416-42EB-A194-AFBB69C1E321}" type="presOf" srcId="{911E8994-3E92-4C7B-8204-FAA674A96553}" destId="{9180524C-AEDA-4EEA-AFAF-0C3CA9592B16}" srcOrd="1" destOrd="0" presId="urn:microsoft.com/office/officeart/2005/8/layout/orgChart1"/>
    <dgm:cxn modelId="{D5FD1CB7-F680-41C9-8886-2B19B1E25F63}" type="presOf" srcId="{54BB775D-14DF-4B94-9AD3-B69CD178B101}" destId="{B14A694E-8829-4B20-88C6-5E59B2FDAFAB}" srcOrd="1" destOrd="0" presId="urn:microsoft.com/office/officeart/2005/8/layout/orgChart1"/>
    <dgm:cxn modelId="{933068B8-5A7B-464E-AED8-F77E48F8B217}" type="presOf" srcId="{71E220C2-3B57-442B-8761-0C93D5A0D4A7}" destId="{C7757E3B-1B87-4D06-B133-4FCC89C598B7}" srcOrd="0" destOrd="0" presId="urn:microsoft.com/office/officeart/2005/8/layout/orgChart1"/>
    <dgm:cxn modelId="{98ADB5D4-C32F-4E99-ADD6-157700172BEE}" type="presOf" srcId="{5B5607D2-C52E-458F-BAE7-0EB719896B8E}" destId="{323270C3-2468-42F4-8653-860D6F276F2A}" srcOrd="0" destOrd="0" presId="urn:microsoft.com/office/officeart/2005/8/layout/orgChart1"/>
    <dgm:cxn modelId="{BA2CB6D9-78C3-4B0D-AAB9-826124A68702}" type="presOf" srcId="{58D74A50-4357-45CC-B0C7-AB9CA21553FA}" destId="{066CC82C-68CB-4A5F-9A3E-E5A21DFD548E}" srcOrd="0" destOrd="0" presId="urn:microsoft.com/office/officeart/2005/8/layout/orgChart1"/>
    <dgm:cxn modelId="{F8C96FDC-48DB-4C05-A0E6-9995FE486EEC}" srcId="{19BFC120-0B88-4F8F-B444-92740E800BF8}" destId="{911E8994-3E92-4C7B-8204-FAA674A96553}" srcOrd="2" destOrd="0" parTransId="{5B5607D2-C52E-458F-BAE7-0EB719896B8E}" sibTransId="{952185A3-0837-43EF-8187-ECC706E53078}"/>
    <dgm:cxn modelId="{7D02E8DE-61D5-4AA5-8962-E3503C83966E}" type="presOf" srcId="{F00CEEF1-B0B3-48F0-9786-D1AE2BC37112}" destId="{56BF2F7B-621F-40C6-BE2B-110947900BA9}" srcOrd="0" destOrd="0" presId="urn:microsoft.com/office/officeart/2005/8/layout/orgChart1"/>
    <dgm:cxn modelId="{11CC08E7-C7A6-4F52-BD63-19C3CF4F59F7}" type="presOf" srcId="{19BFC120-0B88-4F8F-B444-92740E800BF8}" destId="{962C69BE-C56F-4032-AF3F-23BF93C7F9FD}" srcOrd="0" destOrd="0" presId="urn:microsoft.com/office/officeart/2005/8/layout/orgChart1"/>
    <dgm:cxn modelId="{EC29072B-22E7-4CEA-87A2-66DA6AF96D77}" type="presParOf" srcId="{F9A429AC-7640-457A-A536-2D97F6065F5A}" destId="{5794FD02-C2FF-4DAC-A233-FF096277153C}" srcOrd="0" destOrd="0" presId="urn:microsoft.com/office/officeart/2005/8/layout/orgChart1"/>
    <dgm:cxn modelId="{649CB95B-EDDF-47A0-855C-43BAEDC26462}" type="presParOf" srcId="{5794FD02-C2FF-4DAC-A233-FF096277153C}" destId="{68970EF7-6699-4629-8C2C-E00DB038A405}" srcOrd="0" destOrd="0" presId="urn:microsoft.com/office/officeart/2005/8/layout/orgChart1"/>
    <dgm:cxn modelId="{A801FF6F-23D2-416F-9C45-F1C58898F7DE}" type="presParOf" srcId="{68970EF7-6699-4629-8C2C-E00DB038A405}" destId="{962C69BE-C56F-4032-AF3F-23BF93C7F9FD}" srcOrd="0" destOrd="0" presId="urn:microsoft.com/office/officeart/2005/8/layout/orgChart1"/>
    <dgm:cxn modelId="{68291482-922A-4A29-924E-1F7EB18B5828}" type="presParOf" srcId="{68970EF7-6699-4629-8C2C-E00DB038A405}" destId="{4DAED104-7EBB-4ABD-ADD3-5692E4A9F728}" srcOrd="1" destOrd="0" presId="urn:microsoft.com/office/officeart/2005/8/layout/orgChart1"/>
    <dgm:cxn modelId="{7EE896A8-1D6B-48D5-942F-D42AA18A562B}" type="presParOf" srcId="{5794FD02-C2FF-4DAC-A233-FF096277153C}" destId="{6405E85D-F3D6-4B80-AF86-0824335E8712}" srcOrd="1" destOrd="0" presId="urn:microsoft.com/office/officeart/2005/8/layout/orgChart1"/>
    <dgm:cxn modelId="{14399302-8146-46B4-888C-925F95E9B328}" type="presParOf" srcId="{6405E85D-F3D6-4B80-AF86-0824335E8712}" destId="{C7757E3B-1B87-4D06-B133-4FCC89C598B7}" srcOrd="0" destOrd="0" presId="urn:microsoft.com/office/officeart/2005/8/layout/orgChart1"/>
    <dgm:cxn modelId="{85CDB7C3-5689-48ED-86AA-E355BE96062B}" type="presParOf" srcId="{6405E85D-F3D6-4B80-AF86-0824335E8712}" destId="{DA226C41-D7D3-45D8-946C-7DC1329F3AAF}" srcOrd="1" destOrd="0" presId="urn:microsoft.com/office/officeart/2005/8/layout/orgChart1"/>
    <dgm:cxn modelId="{19CCE63D-8FBE-4F59-AA01-35ABDEEE1CA5}" type="presParOf" srcId="{DA226C41-D7D3-45D8-946C-7DC1329F3AAF}" destId="{3347DA15-B6A0-42FE-8ABD-129175F6B587}" srcOrd="0" destOrd="0" presId="urn:microsoft.com/office/officeart/2005/8/layout/orgChart1"/>
    <dgm:cxn modelId="{BA26C661-D49F-47CE-A254-799F0BE5063E}" type="presParOf" srcId="{3347DA15-B6A0-42FE-8ABD-129175F6B587}" destId="{9153C8EA-FCFB-4DA9-AF96-71D581EE91ED}" srcOrd="0" destOrd="0" presId="urn:microsoft.com/office/officeart/2005/8/layout/orgChart1"/>
    <dgm:cxn modelId="{FAF342FE-C252-41EC-B22C-55CC9E7EBC02}" type="presParOf" srcId="{3347DA15-B6A0-42FE-8ABD-129175F6B587}" destId="{B14A694E-8829-4B20-88C6-5E59B2FDAFAB}" srcOrd="1" destOrd="0" presId="urn:microsoft.com/office/officeart/2005/8/layout/orgChart1"/>
    <dgm:cxn modelId="{843CBEF5-5755-4849-A1A3-2F8D85149A58}" type="presParOf" srcId="{DA226C41-D7D3-45D8-946C-7DC1329F3AAF}" destId="{75AC8187-61DB-403A-ABDE-1B2C5B6A1ED0}" srcOrd="1" destOrd="0" presId="urn:microsoft.com/office/officeart/2005/8/layout/orgChart1"/>
    <dgm:cxn modelId="{499BD461-7C58-46BB-9E04-556F507D37C8}" type="presParOf" srcId="{DA226C41-D7D3-45D8-946C-7DC1329F3AAF}" destId="{90905EA4-F7D9-4681-B760-FCA6CBC1311F}" srcOrd="2" destOrd="0" presId="urn:microsoft.com/office/officeart/2005/8/layout/orgChart1"/>
    <dgm:cxn modelId="{A1331F6E-0498-4A4D-925F-4382E64E91D1}" type="presParOf" srcId="{6405E85D-F3D6-4B80-AF86-0824335E8712}" destId="{323270C3-2468-42F4-8653-860D6F276F2A}" srcOrd="2" destOrd="0" presId="urn:microsoft.com/office/officeart/2005/8/layout/orgChart1"/>
    <dgm:cxn modelId="{C43CDCDE-4137-4A98-96FD-6E81639A92F4}" type="presParOf" srcId="{6405E85D-F3D6-4B80-AF86-0824335E8712}" destId="{7AD9C2BA-FB06-4B8F-94CF-65A98EAD356A}" srcOrd="3" destOrd="0" presId="urn:microsoft.com/office/officeart/2005/8/layout/orgChart1"/>
    <dgm:cxn modelId="{2D052E2B-AAC8-4D54-BC61-5CB9FA8C3C65}" type="presParOf" srcId="{7AD9C2BA-FB06-4B8F-94CF-65A98EAD356A}" destId="{2B454A1E-9BDF-4E6A-90B9-9E3D3B124E26}" srcOrd="0" destOrd="0" presId="urn:microsoft.com/office/officeart/2005/8/layout/orgChart1"/>
    <dgm:cxn modelId="{F35CE2AA-F1AC-407A-9C1D-E9548A9A04F4}" type="presParOf" srcId="{2B454A1E-9BDF-4E6A-90B9-9E3D3B124E26}" destId="{079D5EA2-605D-4A41-B018-2AE58B415532}" srcOrd="0" destOrd="0" presId="urn:microsoft.com/office/officeart/2005/8/layout/orgChart1"/>
    <dgm:cxn modelId="{953F3B5E-21A9-4071-AB97-AA28816AEB24}" type="presParOf" srcId="{2B454A1E-9BDF-4E6A-90B9-9E3D3B124E26}" destId="{9180524C-AEDA-4EEA-AFAF-0C3CA9592B16}" srcOrd="1" destOrd="0" presId="urn:microsoft.com/office/officeart/2005/8/layout/orgChart1"/>
    <dgm:cxn modelId="{ABF02F77-5DC4-47DB-8D4A-BA4D764A921C}" type="presParOf" srcId="{7AD9C2BA-FB06-4B8F-94CF-65A98EAD356A}" destId="{D93A7C7E-1CF1-4681-A69C-718CF789088D}" srcOrd="1" destOrd="0" presId="urn:microsoft.com/office/officeart/2005/8/layout/orgChart1"/>
    <dgm:cxn modelId="{3CCED784-27E3-4D10-8678-0BACE32E7656}" type="presParOf" srcId="{7AD9C2BA-FB06-4B8F-94CF-65A98EAD356A}" destId="{5C902F1F-214D-4F2C-BA1C-6AF9985DCDF0}" srcOrd="2" destOrd="0" presId="urn:microsoft.com/office/officeart/2005/8/layout/orgChart1"/>
    <dgm:cxn modelId="{89245A9F-A937-43D2-B680-DD595F600772}" type="presParOf" srcId="{6405E85D-F3D6-4B80-AF86-0824335E8712}" destId="{066CC82C-68CB-4A5F-9A3E-E5A21DFD548E}" srcOrd="4" destOrd="0" presId="urn:microsoft.com/office/officeart/2005/8/layout/orgChart1"/>
    <dgm:cxn modelId="{1BA2D4CE-0EE2-4566-ADCD-B8E81F2A8C3D}" type="presParOf" srcId="{6405E85D-F3D6-4B80-AF86-0824335E8712}" destId="{76B7372A-A125-473C-9DF1-308A54C3DDA1}" srcOrd="5" destOrd="0" presId="urn:microsoft.com/office/officeart/2005/8/layout/orgChart1"/>
    <dgm:cxn modelId="{2C18B174-860B-474B-A47F-100BC7B36911}" type="presParOf" srcId="{76B7372A-A125-473C-9DF1-308A54C3DDA1}" destId="{600EF307-E91F-4530-8C0F-119C83308EF2}" srcOrd="0" destOrd="0" presId="urn:microsoft.com/office/officeart/2005/8/layout/orgChart1"/>
    <dgm:cxn modelId="{E4C56AD0-2355-4001-984A-9D1141260B00}" type="presParOf" srcId="{600EF307-E91F-4530-8C0F-119C83308EF2}" destId="{EF03E231-4996-4AD7-B478-1F105126FFAC}" srcOrd="0" destOrd="0" presId="urn:microsoft.com/office/officeart/2005/8/layout/orgChart1"/>
    <dgm:cxn modelId="{93AB5ED1-4903-407F-84C7-5863344A1E99}" type="presParOf" srcId="{600EF307-E91F-4530-8C0F-119C83308EF2}" destId="{0FA4C866-017E-46C2-A388-A98A82B77B6C}" srcOrd="1" destOrd="0" presId="urn:microsoft.com/office/officeart/2005/8/layout/orgChart1"/>
    <dgm:cxn modelId="{1B8CC841-B193-4EC7-B4E7-066A65C43A70}" type="presParOf" srcId="{76B7372A-A125-473C-9DF1-308A54C3DDA1}" destId="{812CE3F0-0D8C-43D3-9997-C8CBB3FEC5F7}" srcOrd="1" destOrd="0" presId="urn:microsoft.com/office/officeart/2005/8/layout/orgChart1"/>
    <dgm:cxn modelId="{2337628C-6332-402E-BCCB-297C8340B615}" type="presParOf" srcId="{76B7372A-A125-473C-9DF1-308A54C3DDA1}" destId="{51FF9C24-EB65-4717-B732-5AF0AF72340B}" srcOrd="2" destOrd="0" presId="urn:microsoft.com/office/officeart/2005/8/layout/orgChart1"/>
    <dgm:cxn modelId="{49443157-B178-4E90-826D-14BBED2D206A}" type="presParOf" srcId="{5794FD02-C2FF-4DAC-A233-FF096277153C}" destId="{E91FCA25-EB6D-4FB8-92E6-9EA0A452F64E}" srcOrd="2" destOrd="0" presId="urn:microsoft.com/office/officeart/2005/8/layout/orgChart1"/>
    <dgm:cxn modelId="{608DC5D5-CD78-419D-A575-15C3BE2050AC}" type="presParOf" srcId="{E91FCA25-EB6D-4FB8-92E6-9EA0A452F64E}" destId="{56BF2F7B-621F-40C6-BE2B-110947900BA9}" srcOrd="0" destOrd="0" presId="urn:microsoft.com/office/officeart/2005/8/layout/orgChart1"/>
    <dgm:cxn modelId="{056F5CB5-84BF-4913-B4A2-E73718532DC1}" type="presParOf" srcId="{E91FCA25-EB6D-4FB8-92E6-9EA0A452F64E}" destId="{6059F470-2ADE-4F7D-9B03-5855531225BA}" srcOrd="1" destOrd="0" presId="urn:microsoft.com/office/officeart/2005/8/layout/orgChart1"/>
    <dgm:cxn modelId="{3B86CAEB-228A-4BBA-9240-07EE0F9AC37C}" type="presParOf" srcId="{6059F470-2ADE-4F7D-9B03-5855531225BA}" destId="{EB3C70BC-4E21-4CE1-B614-94B5768600E5}" srcOrd="0" destOrd="0" presId="urn:microsoft.com/office/officeart/2005/8/layout/orgChart1"/>
    <dgm:cxn modelId="{DC9EBE78-8EF6-4D7E-9323-3C5CFB8FE594}" type="presParOf" srcId="{EB3C70BC-4E21-4CE1-B614-94B5768600E5}" destId="{D929FCF0-DB07-49BC-BFDD-FD4AFF8F14C4}" srcOrd="0" destOrd="0" presId="urn:microsoft.com/office/officeart/2005/8/layout/orgChart1"/>
    <dgm:cxn modelId="{AEE17F42-45AB-4E66-BB98-6B3551B1558F}" type="presParOf" srcId="{EB3C70BC-4E21-4CE1-B614-94B5768600E5}" destId="{CED11AB8-CE1E-48F3-A4B0-55394B8E1DA2}" srcOrd="1" destOrd="0" presId="urn:microsoft.com/office/officeart/2005/8/layout/orgChart1"/>
    <dgm:cxn modelId="{5A160C30-0D18-49CE-8C22-E85D3209F648}" type="presParOf" srcId="{6059F470-2ADE-4F7D-9B03-5855531225BA}" destId="{84DA2FE3-A714-46AC-AD3D-3ABFE3524100}" srcOrd="1" destOrd="0" presId="urn:microsoft.com/office/officeart/2005/8/layout/orgChart1"/>
    <dgm:cxn modelId="{5148867B-2AE4-47F2-9141-D0F1BE1EFA8C}" type="presParOf" srcId="{6059F470-2ADE-4F7D-9B03-5855531225BA}" destId="{7FCAAD67-DD31-416E-BA5C-366D8FB35214}" srcOrd="2" destOrd="0" presId="urn:microsoft.com/office/officeart/2005/8/layout/orgChart1"/>
  </dgm:cxnLst>
  <dgm:bg/>
  <dgm:whole/>
  <dgm:extLst>
    <a:ext uri="http://schemas.microsoft.com/office/drawing/2008/diagram">
      <dsp:dataModelExt xmlns:dsp="http://schemas.microsoft.com/office/drawing/2008/diagram" relId="rId18"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4A0CB717-DAFE-40D1-A6C2-8003C94D8870}"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19BFC120-0B88-4F8F-B444-92740E800BF8}">
      <dgm:prSet phldrT="[Text]"/>
      <dgm:spPr>
        <a:solidFill>
          <a:schemeClr val="accent2"/>
        </a:solidFill>
      </dgm:spPr>
      <dgm:t>
        <a:bodyPr/>
        <a:lstStyle/>
        <a:p>
          <a:r>
            <a:rPr lang="en-US" b="1">
              <a:solidFill>
                <a:sysClr val="windowText" lastClr="000000"/>
              </a:solidFill>
            </a:rPr>
            <a:t>Total of  Actual price </a:t>
          </a:r>
        </a:p>
        <a:p>
          <a:r>
            <a:rPr lang="en-US" b="1" i="0" u="none">
              <a:solidFill>
                <a:sysClr val="windowText" lastClr="000000"/>
              </a:solidFill>
            </a:rPr>
            <a:t>₹ 7,976,912.00 </a:t>
          </a:r>
          <a:endParaRPr lang="en-US" b="1">
            <a:solidFill>
              <a:sysClr val="windowText" lastClr="000000"/>
            </a:solidFill>
          </a:endParaRPr>
        </a:p>
      </dgm:t>
    </dgm:pt>
    <dgm:pt modelId="{01F27DB2-FFD9-4755-B46B-63130890E34A}" type="parTrans" cxnId="{B4DEBA02-6E25-4BB3-8DF6-E68052C7335D}">
      <dgm:prSet/>
      <dgm:spPr/>
      <dgm:t>
        <a:bodyPr/>
        <a:lstStyle/>
        <a:p>
          <a:endParaRPr lang="en-US"/>
        </a:p>
      </dgm:t>
    </dgm:pt>
    <dgm:pt modelId="{F6319F08-246A-4992-8A90-3BE14245A1FC}" type="sibTrans" cxnId="{B4DEBA02-6E25-4BB3-8DF6-E68052C7335D}">
      <dgm:prSet/>
      <dgm:spPr/>
      <dgm:t>
        <a:bodyPr/>
        <a:lstStyle/>
        <a:p>
          <a:endParaRPr lang="en-US"/>
        </a:p>
      </dgm:t>
    </dgm:pt>
    <dgm:pt modelId="{C5F66E3C-2545-4C20-BD0D-6BA6428D8A32}" type="asst">
      <dgm:prSet phldrT="[Text]"/>
      <dgm:spPr>
        <a:solidFill>
          <a:schemeClr val="accent2"/>
        </a:solidFill>
      </dgm:spPr>
      <dgm:t>
        <a:bodyPr/>
        <a:lstStyle/>
        <a:p>
          <a:r>
            <a:rPr lang="en-US" b="1">
              <a:solidFill>
                <a:sysClr val="windowText" lastClr="000000"/>
              </a:solidFill>
            </a:rPr>
            <a:t>Total of  Discounted price</a:t>
          </a:r>
        </a:p>
        <a:p>
          <a:r>
            <a:rPr lang="en-US" b="1" i="0" u="none">
              <a:solidFill>
                <a:sysClr val="windowText" lastClr="000000"/>
              </a:solidFill>
            </a:rPr>
            <a:t>₹ 4,578,582.00</a:t>
          </a:r>
          <a:endParaRPr lang="en-US" b="1">
            <a:solidFill>
              <a:sysClr val="windowText" lastClr="000000"/>
            </a:solidFill>
          </a:endParaRPr>
        </a:p>
      </dgm:t>
    </dgm:pt>
    <dgm:pt modelId="{F00CEEF1-B0B3-48F0-9786-D1AE2BC37112}" type="parTrans" cxnId="{840FDD91-7AB5-4145-A1EC-7D18A0DABED3}">
      <dgm:prSet/>
      <dgm:spPr/>
      <dgm:t>
        <a:bodyPr/>
        <a:lstStyle/>
        <a:p>
          <a:endParaRPr lang="en-US"/>
        </a:p>
      </dgm:t>
    </dgm:pt>
    <dgm:pt modelId="{A476EC87-D3C9-4883-A791-494D991EE268}" type="sibTrans" cxnId="{840FDD91-7AB5-4145-A1EC-7D18A0DABED3}">
      <dgm:prSet/>
      <dgm:spPr/>
      <dgm:t>
        <a:bodyPr/>
        <a:lstStyle/>
        <a:p>
          <a:endParaRPr lang="en-US"/>
        </a:p>
      </dgm:t>
    </dgm:pt>
    <dgm:pt modelId="{54BB775D-14DF-4B94-9AD3-B69CD178B101}">
      <dgm:prSet phldrT="[Text]"/>
      <dgm:spPr>
        <a:solidFill>
          <a:schemeClr val="accent2"/>
        </a:solidFill>
      </dgm:spPr>
      <dgm:t>
        <a:bodyPr/>
        <a:lstStyle/>
        <a:p>
          <a:r>
            <a:rPr lang="en-US">
              <a:solidFill>
                <a:sysClr val="windowText" lastClr="000000"/>
              </a:solidFill>
            </a:rPr>
            <a:t>Average Discounted price</a:t>
          </a:r>
        </a:p>
      </dgm:t>
    </dgm:pt>
    <dgm:pt modelId="{71E220C2-3B57-442B-8761-0C93D5A0D4A7}" type="parTrans" cxnId="{0FCEF83E-69E2-4DFE-8E61-71DEDA311F01}">
      <dgm:prSet/>
      <dgm:spPr/>
      <dgm:t>
        <a:bodyPr/>
        <a:lstStyle/>
        <a:p>
          <a:endParaRPr lang="en-US"/>
        </a:p>
      </dgm:t>
    </dgm:pt>
    <dgm:pt modelId="{36AECD8E-B538-483A-A4B2-A9430B56C60A}" type="sibTrans" cxnId="{0FCEF83E-69E2-4DFE-8E61-71DEDA311F01}">
      <dgm:prSet/>
      <dgm:spPr/>
      <dgm:t>
        <a:bodyPr/>
        <a:lstStyle/>
        <a:p>
          <a:endParaRPr lang="en-US"/>
        </a:p>
      </dgm:t>
    </dgm:pt>
    <dgm:pt modelId="{911E8994-3E92-4C7B-8204-FAA674A96553}">
      <dgm:prSet phldrT="[Text]"/>
      <dgm:spPr>
        <a:solidFill>
          <a:schemeClr val="accent2"/>
        </a:solidFill>
      </dgm:spPr>
      <dgm:t>
        <a:bodyPr/>
        <a:lstStyle/>
        <a:p>
          <a:r>
            <a:rPr lang="en-US">
              <a:solidFill>
                <a:sysClr val="windowText" lastClr="000000"/>
              </a:solidFill>
            </a:rPr>
            <a:t>Total Potential Revenue</a:t>
          </a:r>
          <a:r>
            <a:rPr lang="en-US" b="0" i="0" u="none">
              <a:solidFill>
                <a:sysClr val="windowText" lastClr="000000"/>
              </a:solidFill>
            </a:rPr>
            <a:t>₹</a:t>
          </a:r>
          <a:endParaRPr lang="en-US">
            <a:solidFill>
              <a:sysClr val="windowText" lastClr="000000"/>
            </a:solidFill>
          </a:endParaRPr>
        </a:p>
        <a:p>
          <a:r>
            <a:rPr lang="en-US" b="1" i="0" u="none">
              <a:solidFill>
                <a:sysClr val="windowText" lastClr="000000"/>
              </a:solidFill>
            </a:rPr>
            <a:t>₹ 121,327,226,437.00</a:t>
          </a:r>
          <a:endParaRPr lang="en-US" b="1">
            <a:solidFill>
              <a:sysClr val="windowText" lastClr="000000"/>
            </a:solidFill>
          </a:endParaRPr>
        </a:p>
      </dgm:t>
    </dgm:pt>
    <dgm:pt modelId="{5B5607D2-C52E-458F-BAE7-0EB719896B8E}" type="parTrans" cxnId="{F8C96FDC-48DB-4C05-A0E6-9995FE486EEC}">
      <dgm:prSet/>
      <dgm:spPr/>
      <dgm:t>
        <a:bodyPr/>
        <a:lstStyle/>
        <a:p>
          <a:endParaRPr lang="en-US"/>
        </a:p>
      </dgm:t>
    </dgm:pt>
    <dgm:pt modelId="{952185A3-0837-43EF-8187-ECC706E53078}" type="sibTrans" cxnId="{F8C96FDC-48DB-4C05-A0E6-9995FE486EEC}">
      <dgm:prSet/>
      <dgm:spPr/>
      <dgm:t>
        <a:bodyPr/>
        <a:lstStyle/>
        <a:p>
          <a:endParaRPr lang="en-US"/>
        </a:p>
      </dgm:t>
    </dgm:pt>
    <dgm:pt modelId="{42A1F623-624C-4B18-BDC4-D8AB7EBF3523}">
      <dgm:prSet phldrT="[Text]"/>
      <dgm:spPr>
        <a:solidFill>
          <a:schemeClr val="accent2"/>
        </a:solidFill>
      </dgm:spPr>
      <dgm:t>
        <a:bodyPr/>
        <a:lstStyle/>
        <a:p>
          <a:r>
            <a:rPr lang="en-US" b="1">
              <a:solidFill>
                <a:sysClr val="windowText" lastClr="000000"/>
              </a:solidFill>
            </a:rPr>
            <a:t>Total Reviews</a:t>
          </a:r>
        </a:p>
        <a:p>
          <a:r>
            <a:rPr lang="en-US" b="1" i="0" u="none">
              <a:solidFill>
                <a:sysClr val="windowText" lastClr="000000"/>
              </a:solidFill>
            </a:rPr>
            <a:t>1465</a:t>
          </a:r>
          <a:endParaRPr lang="en-US" b="1">
            <a:solidFill>
              <a:sysClr val="windowText" lastClr="000000"/>
            </a:solidFill>
          </a:endParaRPr>
        </a:p>
      </dgm:t>
    </dgm:pt>
    <dgm:pt modelId="{58D74A50-4357-45CC-B0C7-AB9CA21553FA}" type="parTrans" cxnId="{CF49F630-D54B-4728-8068-AA14A384B262}">
      <dgm:prSet/>
      <dgm:spPr/>
      <dgm:t>
        <a:bodyPr/>
        <a:lstStyle/>
        <a:p>
          <a:endParaRPr lang="en-US"/>
        </a:p>
      </dgm:t>
    </dgm:pt>
    <dgm:pt modelId="{785D6445-C39B-4521-8959-BD6D37D510A4}" type="sibTrans" cxnId="{CF49F630-D54B-4728-8068-AA14A384B262}">
      <dgm:prSet/>
      <dgm:spPr/>
      <dgm:t>
        <a:bodyPr/>
        <a:lstStyle/>
        <a:p>
          <a:endParaRPr lang="en-US"/>
        </a:p>
      </dgm:t>
    </dgm:pt>
    <dgm:pt modelId="{F9A429AC-7640-457A-A536-2D97F6065F5A}" type="pres">
      <dgm:prSet presAssocID="{4A0CB717-DAFE-40D1-A6C2-8003C94D8870}" presName="hierChild1" presStyleCnt="0">
        <dgm:presLayoutVars>
          <dgm:orgChart val="1"/>
          <dgm:chPref val="1"/>
          <dgm:dir/>
          <dgm:animOne val="branch"/>
          <dgm:animLvl val="lvl"/>
          <dgm:resizeHandles/>
        </dgm:presLayoutVars>
      </dgm:prSet>
      <dgm:spPr/>
    </dgm:pt>
    <dgm:pt modelId="{5794FD02-C2FF-4DAC-A233-FF096277153C}" type="pres">
      <dgm:prSet presAssocID="{19BFC120-0B88-4F8F-B444-92740E800BF8}" presName="hierRoot1" presStyleCnt="0">
        <dgm:presLayoutVars>
          <dgm:hierBranch val="init"/>
        </dgm:presLayoutVars>
      </dgm:prSet>
      <dgm:spPr/>
    </dgm:pt>
    <dgm:pt modelId="{68970EF7-6699-4629-8C2C-E00DB038A405}" type="pres">
      <dgm:prSet presAssocID="{19BFC120-0B88-4F8F-B444-92740E800BF8}" presName="rootComposite1" presStyleCnt="0"/>
      <dgm:spPr/>
    </dgm:pt>
    <dgm:pt modelId="{962C69BE-C56F-4032-AF3F-23BF93C7F9FD}" type="pres">
      <dgm:prSet presAssocID="{19BFC120-0B88-4F8F-B444-92740E800BF8}" presName="rootText1" presStyleLbl="node0" presStyleIdx="0" presStyleCnt="1" custScaleX="159783" custScaleY="163619">
        <dgm:presLayoutVars>
          <dgm:chPref val="3"/>
        </dgm:presLayoutVars>
      </dgm:prSet>
      <dgm:spPr/>
    </dgm:pt>
    <dgm:pt modelId="{4DAED104-7EBB-4ABD-ADD3-5692E4A9F728}" type="pres">
      <dgm:prSet presAssocID="{19BFC120-0B88-4F8F-B444-92740E800BF8}" presName="rootConnector1" presStyleLbl="node1" presStyleIdx="0" presStyleCnt="0"/>
      <dgm:spPr/>
    </dgm:pt>
    <dgm:pt modelId="{6405E85D-F3D6-4B80-AF86-0824335E8712}" type="pres">
      <dgm:prSet presAssocID="{19BFC120-0B88-4F8F-B444-92740E800BF8}" presName="hierChild2" presStyleCnt="0"/>
      <dgm:spPr/>
    </dgm:pt>
    <dgm:pt modelId="{C7757E3B-1B87-4D06-B133-4FCC89C598B7}" type="pres">
      <dgm:prSet presAssocID="{71E220C2-3B57-442B-8761-0C93D5A0D4A7}" presName="Name37" presStyleLbl="parChTrans1D2" presStyleIdx="0" presStyleCnt="4"/>
      <dgm:spPr/>
    </dgm:pt>
    <dgm:pt modelId="{DA226C41-D7D3-45D8-946C-7DC1329F3AAF}" type="pres">
      <dgm:prSet presAssocID="{54BB775D-14DF-4B94-9AD3-B69CD178B101}" presName="hierRoot2" presStyleCnt="0">
        <dgm:presLayoutVars>
          <dgm:hierBranch val="init"/>
        </dgm:presLayoutVars>
      </dgm:prSet>
      <dgm:spPr/>
    </dgm:pt>
    <dgm:pt modelId="{3347DA15-B6A0-42FE-8ABD-129175F6B587}" type="pres">
      <dgm:prSet presAssocID="{54BB775D-14DF-4B94-9AD3-B69CD178B101}" presName="rootComposite" presStyleCnt="0"/>
      <dgm:spPr/>
    </dgm:pt>
    <dgm:pt modelId="{9153C8EA-FCFB-4DA9-AF96-71D581EE91ED}" type="pres">
      <dgm:prSet presAssocID="{54BB775D-14DF-4B94-9AD3-B69CD178B101}" presName="rootText" presStyleLbl="node2" presStyleIdx="0" presStyleCnt="3" custScaleX="78846" custScaleY="117511" custLinFactNeighborY="-4357">
        <dgm:presLayoutVars>
          <dgm:chPref val="3"/>
        </dgm:presLayoutVars>
      </dgm:prSet>
      <dgm:spPr/>
    </dgm:pt>
    <dgm:pt modelId="{B14A694E-8829-4B20-88C6-5E59B2FDAFAB}" type="pres">
      <dgm:prSet presAssocID="{54BB775D-14DF-4B94-9AD3-B69CD178B101}" presName="rootConnector" presStyleLbl="node2" presStyleIdx="0" presStyleCnt="3"/>
      <dgm:spPr/>
    </dgm:pt>
    <dgm:pt modelId="{75AC8187-61DB-403A-ABDE-1B2C5B6A1ED0}" type="pres">
      <dgm:prSet presAssocID="{54BB775D-14DF-4B94-9AD3-B69CD178B101}" presName="hierChild4" presStyleCnt="0"/>
      <dgm:spPr/>
    </dgm:pt>
    <dgm:pt modelId="{90905EA4-F7D9-4681-B760-FCA6CBC1311F}" type="pres">
      <dgm:prSet presAssocID="{54BB775D-14DF-4B94-9AD3-B69CD178B101}" presName="hierChild5" presStyleCnt="0"/>
      <dgm:spPr/>
    </dgm:pt>
    <dgm:pt modelId="{323270C3-2468-42F4-8653-860D6F276F2A}" type="pres">
      <dgm:prSet presAssocID="{5B5607D2-C52E-458F-BAE7-0EB719896B8E}" presName="Name37" presStyleLbl="parChTrans1D2" presStyleIdx="1" presStyleCnt="4"/>
      <dgm:spPr/>
    </dgm:pt>
    <dgm:pt modelId="{7AD9C2BA-FB06-4B8F-94CF-65A98EAD356A}" type="pres">
      <dgm:prSet presAssocID="{911E8994-3E92-4C7B-8204-FAA674A96553}" presName="hierRoot2" presStyleCnt="0">
        <dgm:presLayoutVars>
          <dgm:hierBranch val="init"/>
        </dgm:presLayoutVars>
      </dgm:prSet>
      <dgm:spPr/>
    </dgm:pt>
    <dgm:pt modelId="{2B454A1E-9BDF-4E6A-90B9-9E3D3B124E26}" type="pres">
      <dgm:prSet presAssocID="{911E8994-3E92-4C7B-8204-FAA674A96553}" presName="rootComposite" presStyleCnt="0"/>
      <dgm:spPr/>
    </dgm:pt>
    <dgm:pt modelId="{079D5EA2-605D-4A41-B018-2AE58B415532}" type="pres">
      <dgm:prSet presAssocID="{911E8994-3E92-4C7B-8204-FAA674A96553}" presName="rootText" presStyleLbl="node2" presStyleIdx="1" presStyleCnt="3" custScaleX="124171" custScaleY="158651">
        <dgm:presLayoutVars>
          <dgm:chPref val="3"/>
        </dgm:presLayoutVars>
      </dgm:prSet>
      <dgm:spPr/>
    </dgm:pt>
    <dgm:pt modelId="{9180524C-AEDA-4EEA-AFAF-0C3CA9592B16}" type="pres">
      <dgm:prSet presAssocID="{911E8994-3E92-4C7B-8204-FAA674A96553}" presName="rootConnector" presStyleLbl="node2" presStyleIdx="1" presStyleCnt="3"/>
      <dgm:spPr/>
    </dgm:pt>
    <dgm:pt modelId="{D93A7C7E-1CF1-4681-A69C-718CF789088D}" type="pres">
      <dgm:prSet presAssocID="{911E8994-3E92-4C7B-8204-FAA674A96553}" presName="hierChild4" presStyleCnt="0"/>
      <dgm:spPr/>
    </dgm:pt>
    <dgm:pt modelId="{5C902F1F-214D-4F2C-BA1C-6AF9985DCDF0}" type="pres">
      <dgm:prSet presAssocID="{911E8994-3E92-4C7B-8204-FAA674A96553}" presName="hierChild5" presStyleCnt="0"/>
      <dgm:spPr/>
    </dgm:pt>
    <dgm:pt modelId="{066CC82C-68CB-4A5F-9A3E-E5A21DFD548E}" type="pres">
      <dgm:prSet presAssocID="{58D74A50-4357-45CC-B0C7-AB9CA21553FA}" presName="Name37" presStyleLbl="parChTrans1D2" presStyleIdx="2" presStyleCnt="4"/>
      <dgm:spPr/>
    </dgm:pt>
    <dgm:pt modelId="{76B7372A-A125-473C-9DF1-308A54C3DDA1}" type="pres">
      <dgm:prSet presAssocID="{42A1F623-624C-4B18-BDC4-D8AB7EBF3523}" presName="hierRoot2" presStyleCnt="0">
        <dgm:presLayoutVars>
          <dgm:hierBranch val="init"/>
        </dgm:presLayoutVars>
      </dgm:prSet>
      <dgm:spPr/>
    </dgm:pt>
    <dgm:pt modelId="{600EF307-E91F-4530-8C0F-119C83308EF2}" type="pres">
      <dgm:prSet presAssocID="{42A1F623-624C-4B18-BDC4-D8AB7EBF3523}" presName="rootComposite" presStyleCnt="0"/>
      <dgm:spPr/>
    </dgm:pt>
    <dgm:pt modelId="{EF03E231-4996-4AD7-B478-1F105126FFAC}" type="pres">
      <dgm:prSet presAssocID="{42A1F623-624C-4B18-BDC4-D8AB7EBF3523}" presName="rootText" presStyleLbl="node2" presStyleIdx="2" presStyleCnt="3">
        <dgm:presLayoutVars>
          <dgm:chPref val="3"/>
        </dgm:presLayoutVars>
      </dgm:prSet>
      <dgm:spPr/>
    </dgm:pt>
    <dgm:pt modelId="{0FA4C866-017E-46C2-A388-A98A82B77B6C}" type="pres">
      <dgm:prSet presAssocID="{42A1F623-624C-4B18-BDC4-D8AB7EBF3523}" presName="rootConnector" presStyleLbl="node2" presStyleIdx="2" presStyleCnt="3"/>
      <dgm:spPr/>
    </dgm:pt>
    <dgm:pt modelId="{812CE3F0-0D8C-43D3-9997-C8CBB3FEC5F7}" type="pres">
      <dgm:prSet presAssocID="{42A1F623-624C-4B18-BDC4-D8AB7EBF3523}" presName="hierChild4" presStyleCnt="0"/>
      <dgm:spPr/>
    </dgm:pt>
    <dgm:pt modelId="{51FF9C24-EB65-4717-B732-5AF0AF72340B}" type="pres">
      <dgm:prSet presAssocID="{42A1F623-624C-4B18-BDC4-D8AB7EBF3523}" presName="hierChild5" presStyleCnt="0"/>
      <dgm:spPr/>
    </dgm:pt>
    <dgm:pt modelId="{E91FCA25-EB6D-4FB8-92E6-9EA0A452F64E}" type="pres">
      <dgm:prSet presAssocID="{19BFC120-0B88-4F8F-B444-92740E800BF8}" presName="hierChild3" presStyleCnt="0"/>
      <dgm:spPr/>
    </dgm:pt>
    <dgm:pt modelId="{56BF2F7B-621F-40C6-BE2B-110947900BA9}" type="pres">
      <dgm:prSet presAssocID="{F00CEEF1-B0B3-48F0-9786-D1AE2BC37112}" presName="Name111" presStyleLbl="parChTrans1D2" presStyleIdx="3" presStyleCnt="4"/>
      <dgm:spPr/>
    </dgm:pt>
    <dgm:pt modelId="{6059F470-2ADE-4F7D-9B03-5855531225BA}" type="pres">
      <dgm:prSet presAssocID="{C5F66E3C-2545-4C20-BD0D-6BA6428D8A32}" presName="hierRoot3" presStyleCnt="0">
        <dgm:presLayoutVars>
          <dgm:hierBranch val="init"/>
        </dgm:presLayoutVars>
      </dgm:prSet>
      <dgm:spPr/>
    </dgm:pt>
    <dgm:pt modelId="{EB3C70BC-4E21-4CE1-B614-94B5768600E5}" type="pres">
      <dgm:prSet presAssocID="{C5F66E3C-2545-4C20-BD0D-6BA6428D8A32}" presName="rootComposite3" presStyleCnt="0"/>
      <dgm:spPr/>
    </dgm:pt>
    <dgm:pt modelId="{D929FCF0-DB07-49BC-BFDD-FD4AFF8F14C4}" type="pres">
      <dgm:prSet presAssocID="{C5F66E3C-2545-4C20-BD0D-6BA6428D8A32}" presName="rootText3" presStyleLbl="asst1" presStyleIdx="0" presStyleCnt="1" custScaleX="119721" custScaleY="130564">
        <dgm:presLayoutVars>
          <dgm:chPref val="3"/>
        </dgm:presLayoutVars>
      </dgm:prSet>
      <dgm:spPr/>
    </dgm:pt>
    <dgm:pt modelId="{CED11AB8-CE1E-48F3-A4B0-55394B8E1DA2}" type="pres">
      <dgm:prSet presAssocID="{C5F66E3C-2545-4C20-BD0D-6BA6428D8A32}" presName="rootConnector3" presStyleLbl="asst1" presStyleIdx="0" presStyleCnt="1"/>
      <dgm:spPr/>
    </dgm:pt>
    <dgm:pt modelId="{84DA2FE3-A714-46AC-AD3D-3ABFE3524100}" type="pres">
      <dgm:prSet presAssocID="{C5F66E3C-2545-4C20-BD0D-6BA6428D8A32}" presName="hierChild6" presStyleCnt="0"/>
      <dgm:spPr/>
    </dgm:pt>
    <dgm:pt modelId="{7FCAAD67-DD31-416E-BA5C-366D8FB35214}" type="pres">
      <dgm:prSet presAssocID="{C5F66E3C-2545-4C20-BD0D-6BA6428D8A32}" presName="hierChild7" presStyleCnt="0"/>
      <dgm:spPr/>
    </dgm:pt>
  </dgm:ptLst>
  <dgm:cxnLst>
    <dgm:cxn modelId="{B4DEBA02-6E25-4BB3-8DF6-E68052C7335D}" srcId="{4A0CB717-DAFE-40D1-A6C2-8003C94D8870}" destId="{19BFC120-0B88-4F8F-B444-92740E800BF8}" srcOrd="0" destOrd="0" parTransId="{01F27DB2-FFD9-4755-B46B-63130890E34A}" sibTransId="{F6319F08-246A-4992-8A90-3BE14245A1FC}"/>
    <dgm:cxn modelId="{F50ED914-D1E3-4DD2-A607-B5710A8962A2}" type="presOf" srcId="{911E8994-3E92-4C7B-8204-FAA674A96553}" destId="{079D5EA2-605D-4A41-B018-2AE58B415532}" srcOrd="0" destOrd="0" presId="urn:microsoft.com/office/officeart/2005/8/layout/orgChart1"/>
    <dgm:cxn modelId="{CF49F630-D54B-4728-8068-AA14A384B262}" srcId="{19BFC120-0B88-4F8F-B444-92740E800BF8}" destId="{42A1F623-624C-4B18-BDC4-D8AB7EBF3523}" srcOrd="3" destOrd="0" parTransId="{58D74A50-4357-45CC-B0C7-AB9CA21553FA}" sibTransId="{785D6445-C39B-4521-8959-BD6D37D510A4}"/>
    <dgm:cxn modelId="{0FCEF83E-69E2-4DFE-8E61-71DEDA311F01}" srcId="{19BFC120-0B88-4F8F-B444-92740E800BF8}" destId="{54BB775D-14DF-4B94-9AD3-B69CD178B101}" srcOrd="1" destOrd="0" parTransId="{71E220C2-3B57-442B-8761-0C93D5A0D4A7}" sibTransId="{36AECD8E-B538-483A-A4B2-A9430B56C60A}"/>
    <dgm:cxn modelId="{EED6026F-57C4-4051-87FF-5A7DDDA779BB}" type="presOf" srcId="{C5F66E3C-2545-4C20-BD0D-6BA6428D8A32}" destId="{CED11AB8-CE1E-48F3-A4B0-55394B8E1DA2}" srcOrd="1" destOrd="0" presId="urn:microsoft.com/office/officeart/2005/8/layout/orgChart1"/>
    <dgm:cxn modelId="{41A3C979-344F-433D-8279-17B9E0DF69A7}" type="presOf" srcId="{4A0CB717-DAFE-40D1-A6C2-8003C94D8870}" destId="{F9A429AC-7640-457A-A536-2D97F6065F5A}" srcOrd="0" destOrd="0" presId="urn:microsoft.com/office/officeart/2005/8/layout/orgChart1"/>
    <dgm:cxn modelId="{04990C7D-A2BE-48EC-9FEB-E6BE68974BB2}" type="presOf" srcId="{C5F66E3C-2545-4C20-BD0D-6BA6428D8A32}" destId="{D929FCF0-DB07-49BC-BFDD-FD4AFF8F14C4}" srcOrd="0" destOrd="0" presId="urn:microsoft.com/office/officeart/2005/8/layout/orgChart1"/>
    <dgm:cxn modelId="{53F45E82-E4FF-41CB-9B4D-562DA9BC1048}" type="presOf" srcId="{19BFC120-0B88-4F8F-B444-92740E800BF8}" destId="{4DAED104-7EBB-4ABD-ADD3-5692E4A9F728}" srcOrd="1" destOrd="0" presId="urn:microsoft.com/office/officeart/2005/8/layout/orgChart1"/>
    <dgm:cxn modelId="{E017F087-886C-4755-8D56-516723A160E1}" type="presOf" srcId="{42A1F623-624C-4B18-BDC4-D8AB7EBF3523}" destId="{EF03E231-4996-4AD7-B478-1F105126FFAC}" srcOrd="0" destOrd="0" presId="urn:microsoft.com/office/officeart/2005/8/layout/orgChart1"/>
    <dgm:cxn modelId="{8A53908D-000B-4D60-94CD-9DD271E61728}" type="presOf" srcId="{54BB775D-14DF-4B94-9AD3-B69CD178B101}" destId="{9153C8EA-FCFB-4DA9-AF96-71D581EE91ED}" srcOrd="0" destOrd="0" presId="urn:microsoft.com/office/officeart/2005/8/layout/orgChart1"/>
    <dgm:cxn modelId="{840FDD91-7AB5-4145-A1EC-7D18A0DABED3}" srcId="{19BFC120-0B88-4F8F-B444-92740E800BF8}" destId="{C5F66E3C-2545-4C20-BD0D-6BA6428D8A32}" srcOrd="0" destOrd="0" parTransId="{F00CEEF1-B0B3-48F0-9786-D1AE2BC37112}" sibTransId="{A476EC87-D3C9-4883-A791-494D991EE268}"/>
    <dgm:cxn modelId="{68FEC9A6-95DF-4725-A223-28E42F3D819D}" type="presOf" srcId="{42A1F623-624C-4B18-BDC4-D8AB7EBF3523}" destId="{0FA4C866-017E-46C2-A388-A98A82B77B6C}" srcOrd="1" destOrd="0" presId="urn:microsoft.com/office/officeart/2005/8/layout/orgChart1"/>
    <dgm:cxn modelId="{671842A8-1416-42EB-A194-AFBB69C1E321}" type="presOf" srcId="{911E8994-3E92-4C7B-8204-FAA674A96553}" destId="{9180524C-AEDA-4EEA-AFAF-0C3CA9592B16}" srcOrd="1" destOrd="0" presId="urn:microsoft.com/office/officeart/2005/8/layout/orgChart1"/>
    <dgm:cxn modelId="{D5FD1CB7-F680-41C9-8886-2B19B1E25F63}" type="presOf" srcId="{54BB775D-14DF-4B94-9AD3-B69CD178B101}" destId="{B14A694E-8829-4B20-88C6-5E59B2FDAFAB}" srcOrd="1" destOrd="0" presId="urn:microsoft.com/office/officeart/2005/8/layout/orgChart1"/>
    <dgm:cxn modelId="{933068B8-5A7B-464E-AED8-F77E48F8B217}" type="presOf" srcId="{71E220C2-3B57-442B-8761-0C93D5A0D4A7}" destId="{C7757E3B-1B87-4D06-B133-4FCC89C598B7}" srcOrd="0" destOrd="0" presId="urn:microsoft.com/office/officeart/2005/8/layout/orgChart1"/>
    <dgm:cxn modelId="{98ADB5D4-C32F-4E99-ADD6-157700172BEE}" type="presOf" srcId="{5B5607D2-C52E-458F-BAE7-0EB719896B8E}" destId="{323270C3-2468-42F4-8653-860D6F276F2A}" srcOrd="0" destOrd="0" presId="urn:microsoft.com/office/officeart/2005/8/layout/orgChart1"/>
    <dgm:cxn modelId="{BA2CB6D9-78C3-4B0D-AAB9-826124A68702}" type="presOf" srcId="{58D74A50-4357-45CC-B0C7-AB9CA21553FA}" destId="{066CC82C-68CB-4A5F-9A3E-E5A21DFD548E}" srcOrd="0" destOrd="0" presId="urn:microsoft.com/office/officeart/2005/8/layout/orgChart1"/>
    <dgm:cxn modelId="{F8C96FDC-48DB-4C05-A0E6-9995FE486EEC}" srcId="{19BFC120-0B88-4F8F-B444-92740E800BF8}" destId="{911E8994-3E92-4C7B-8204-FAA674A96553}" srcOrd="2" destOrd="0" parTransId="{5B5607D2-C52E-458F-BAE7-0EB719896B8E}" sibTransId="{952185A3-0837-43EF-8187-ECC706E53078}"/>
    <dgm:cxn modelId="{7D02E8DE-61D5-4AA5-8962-E3503C83966E}" type="presOf" srcId="{F00CEEF1-B0B3-48F0-9786-D1AE2BC37112}" destId="{56BF2F7B-621F-40C6-BE2B-110947900BA9}" srcOrd="0" destOrd="0" presId="urn:microsoft.com/office/officeart/2005/8/layout/orgChart1"/>
    <dgm:cxn modelId="{11CC08E7-C7A6-4F52-BD63-19C3CF4F59F7}" type="presOf" srcId="{19BFC120-0B88-4F8F-B444-92740E800BF8}" destId="{962C69BE-C56F-4032-AF3F-23BF93C7F9FD}" srcOrd="0" destOrd="0" presId="urn:microsoft.com/office/officeart/2005/8/layout/orgChart1"/>
    <dgm:cxn modelId="{EC29072B-22E7-4CEA-87A2-66DA6AF96D77}" type="presParOf" srcId="{F9A429AC-7640-457A-A536-2D97F6065F5A}" destId="{5794FD02-C2FF-4DAC-A233-FF096277153C}" srcOrd="0" destOrd="0" presId="urn:microsoft.com/office/officeart/2005/8/layout/orgChart1"/>
    <dgm:cxn modelId="{649CB95B-EDDF-47A0-855C-43BAEDC26462}" type="presParOf" srcId="{5794FD02-C2FF-4DAC-A233-FF096277153C}" destId="{68970EF7-6699-4629-8C2C-E00DB038A405}" srcOrd="0" destOrd="0" presId="urn:microsoft.com/office/officeart/2005/8/layout/orgChart1"/>
    <dgm:cxn modelId="{A801FF6F-23D2-416F-9C45-F1C58898F7DE}" type="presParOf" srcId="{68970EF7-6699-4629-8C2C-E00DB038A405}" destId="{962C69BE-C56F-4032-AF3F-23BF93C7F9FD}" srcOrd="0" destOrd="0" presId="urn:microsoft.com/office/officeart/2005/8/layout/orgChart1"/>
    <dgm:cxn modelId="{68291482-922A-4A29-924E-1F7EB18B5828}" type="presParOf" srcId="{68970EF7-6699-4629-8C2C-E00DB038A405}" destId="{4DAED104-7EBB-4ABD-ADD3-5692E4A9F728}" srcOrd="1" destOrd="0" presId="urn:microsoft.com/office/officeart/2005/8/layout/orgChart1"/>
    <dgm:cxn modelId="{7EE896A8-1D6B-48D5-942F-D42AA18A562B}" type="presParOf" srcId="{5794FD02-C2FF-4DAC-A233-FF096277153C}" destId="{6405E85D-F3D6-4B80-AF86-0824335E8712}" srcOrd="1" destOrd="0" presId="urn:microsoft.com/office/officeart/2005/8/layout/orgChart1"/>
    <dgm:cxn modelId="{14399302-8146-46B4-888C-925F95E9B328}" type="presParOf" srcId="{6405E85D-F3D6-4B80-AF86-0824335E8712}" destId="{C7757E3B-1B87-4D06-B133-4FCC89C598B7}" srcOrd="0" destOrd="0" presId="urn:microsoft.com/office/officeart/2005/8/layout/orgChart1"/>
    <dgm:cxn modelId="{85CDB7C3-5689-48ED-86AA-E355BE96062B}" type="presParOf" srcId="{6405E85D-F3D6-4B80-AF86-0824335E8712}" destId="{DA226C41-D7D3-45D8-946C-7DC1329F3AAF}" srcOrd="1" destOrd="0" presId="urn:microsoft.com/office/officeart/2005/8/layout/orgChart1"/>
    <dgm:cxn modelId="{19CCE63D-8FBE-4F59-AA01-35ABDEEE1CA5}" type="presParOf" srcId="{DA226C41-D7D3-45D8-946C-7DC1329F3AAF}" destId="{3347DA15-B6A0-42FE-8ABD-129175F6B587}" srcOrd="0" destOrd="0" presId="urn:microsoft.com/office/officeart/2005/8/layout/orgChart1"/>
    <dgm:cxn modelId="{BA26C661-D49F-47CE-A254-799F0BE5063E}" type="presParOf" srcId="{3347DA15-B6A0-42FE-8ABD-129175F6B587}" destId="{9153C8EA-FCFB-4DA9-AF96-71D581EE91ED}" srcOrd="0" destOrd="0" presId="urn:microsoft.com/office/officeart/2005/8/layout/orgChart1"/>
    <dgm:cxn modelId="{FAF342FE-C252-41EC-B22C-55CC9E7EBC02}" type="presParOf" srcId="{3347DA15-B6A0-42FE-8ABD-129175F6B587}" destId="{B14A694E-8829-4B20-88C6-5E59B2FDAFAB}" srcOrd="1" destOrd="0" presId="urn:microsoft.com/office/officeart/2005/8/layout/orgChart1"/>
    <dgm:cxn modelId="{843CBEF5-5755-4849-A1A3-2F8D85149A58}" type="presParOf" srcId="{DA226C41-D7D3-45D8-946C-7DC1329F3AAF}" destId="{75AC8187-61DB-403A-ABDE-1B2C5B6A1ED0}" srcOrd="1" destOrd="0" presId="urn:microsoft.com/office/officeart/2005/8/layout/orgChart1"/>
    <dgm:cxn modelId="{499BD461-7C58-46BB-9E04-556F507D37C8}" type="presParOf" srcId="{DA226C41-D7D3-45D8-946C-7DC1329F3AAF}" destId="{90905EA4-F7D9-4681-B760-FCA6CBC1311F}" srcOrd="2" destOrd="0" presId="urn:microsoft.com/office/officeart/2005/8/layout/orgChart1"/>
    <dgm:cxn modelId="{A1331F6E-0498-4A4D-925F-4382E64E91D1}" type="presParOf" srcId="{6405E85D-F3D6-4B80-AF86-0824335E8712}" destId="{323270C3-2468-42F4-8653-860D6F276F2A}" srcOrd="2" destOrd="0" presId="urn:microsoft.com/office/officeart/2005/8/layout/orgChart1"/>
    <dgm:cxn modelId="{C43CDCDE-4137-4A98-96FD-6E81639A92F4}" type="presParOf" srcId="{6405E85D-F3D6-4B80-AF86-0824335E8712}" destId="{7AD9C2BA-FB06-4B8F-94CF-65A98EAD356A}" srcOrd="3" destOrd="0" presId="urn:microsoft.com/office/officeart/2005/8/layout/orgChart1"/>
    <dgm:cxn modelId="{2D052E2B-AAC8-4D54-BC61-5CB9FA8C3C65}" type="presParOf" srcId="{7AD9C2BA-FB06-4B8F-94CF-65A98EAD356A}" destId="{2B454A1E-9BDF-4E6A-90B9-9E3D3B124E26}" srcOrd="0" destOrd="0" presId="urn:microsoft.com/office/officeart/2005/8/layout/orgChart1"/>
    <dgm:cxn modelId="{F35CE2AA-F1AC-407A-9C1D-E9548A9A04F4}" type="presParOf" srcId="{2B454A1E-9BDF-4E6A-90B9-9E3D3B124E26}" destId="{079D5EA2-605D-4A41-B018-2AE58B415532}" srcOrd="0" destOrd="0" presId="urn:microsoft.com/office/officeart/2005/8/layout/orgChart1"/>
    <dgm:cxn modelId="{953F3B5E-21A9-4071-AB97-AA28816AEB24}" type="presParOf" srcId="{2B454A1E-9BDF-4E6A-90B9-9E3D3B124E26}" destId="{9180524C-AEDA-4EEA-AFAF-0C3CA9592B16}" srcOrd="1" destOrd="0" presId="urn:microsoft.com/office/officeart/2005/8/layout/orgChart1"/>
    <dgm:cxn modelId="{ABF02F77-5DC4-47DB-8D4A-BA4D764A921C}" type="presParOf" srcId="{7AD9C2BA-FB06-4B8F-94CF-65A98EAD356A}" destId="{D93A7C7E-1CF1-4681-A69C-718CF789088D}" srcOrd="1" destOrd="0" presId="urn:microsoft.com/office/officeart/2005/8/layout/orgChart1"/>
    <dgm:cxn modelId="{3CCED784-27E3-4D10-8678-0BACE32E7656}" type="presParOf" srcId="{7AD9C2BA-FB06-4B8F-94CF-65A98EAD356A}" destId="{5C902F1F-214D-4F2C-BA1C-6AF9985DCDF0}" srcOrd="2" destOrd="0" presId="urn:microsoft.com/office/officeart/2005/8/layout/orgChart1"/>
    <dgm:cxn modelId="{89245A9F-A937-43D2-B680-DD595F600772}" type="presParOf" srcId="{6405E85D-F3D6-4B80-AF86-0824335E8712}" destId="{066CC82C-68CB-4A5F-9A3E-E5A21DFD548E}" srcOrd="4" destOrd="0" presId="urn:microsoft.com/office/officeart/2005/8/layout/orgChart1"/>
    <dgm:cxn modelId="{1BA2D4CE-0EE2-4566-ADCD-B8E81F2A8C3D}" type="presParOf" srcId="{6405E85D-F3D6-4B80-AF86-0824335E8712}" destId="{76B7372A-A125-473C-9DF1-308A54C3DDA1}" srcOrd="5" destOrd="0" presId="urn:microsoft.com/office/officeart/2005/8/layout/orgChart1"/>
    <dgm:cxn modelId="{2C18B174-860B-474B-A47F-100BC7B36911}" type="presParOf" srcId="{76B7372A-A125-473C-9DF1-308A54C3DDA1}" destId="{600EF307-E91F-4530-8C0F-119C83308EF2}" srcOrd="0" destOrd="0" presId="urn:microsoft.com/office/officeart/2005/8/layout/orgChart1"/>
    <dgm:cxn modelId="{E4C56AD0-2355-4001-984A-9D1141260B00}" type="presParOf" srcId="{600EF307-E91F-4530-8C0F-119C83308EF2}" destId="{EF03E231-4996-4AD7-B478-1F105126FFAC}" srcOrd="0" destOrd="0" presId="urn:microsoft.com/office/officeart/2005/8/layout/orgChart1"/>
    <dgm:cxn modelId="{93AB5ED1-4903-407F-84C7-5863344A1E99}" type="presParOf" srcId="{600EF307-E91F-4530-8C0F-119C83308EF2}" destId="{0FA4C866-017E-46C2-A388-A98A82B77B6C}" srcOrd="1" destOrd="0" presId="urn:microsoft.com/office/officeart/2005/8/layout/orgChart1"/>
    <dgm:cxn modelId="{1B8CC841-B193-4EC7-B4E7-066A65C43A70}" type="presParOf" srcId="{76B7372A-A125-473C-9DF1-308A54C3DDA1}" destId="{812CE3F0-0D8C-43D3-9997-C8CBB3FEC5F7}" srcOrd="1" destOrd="0" presId="urn:microsoft.com/office/officeart/2005/8/layout/orgChart1"/>
    <dgm:cxn modelId="{2337628C-6332-402E-BCCB-297C8340B615}" type="presParOf" srcId="{76B7372A-A125-473C-9DF1-308A54C3DDA1}" destId="{51FF9C24-EB65-4717-B732-5AF0AF72340B}" srcOrd="2" destOrd="0" presId="urn:microsoft.com/office/officeart/2005/8/layout/orgChart1"/>
    <dgm:cxn modelId="{49443157-B178-4E90-826D-14BBED2D206A}" type="presParOf" srcId="{5794FD02-C2FF-4DAC-A233-FF096277153C}" destId="{E91FCA25-EB6D-4FB8-92E6-9EA0A452F64E}" srcOrd="2" destOrd="0" presId="urn:microsoft.com/office/officeart/2005/8/layout/orgChart1"/>
    <dgm:cxn modelId="{608DC5D5-CD78-419D-A575-15C3BE2050AC}" type="presParOf" srcId="{E91FCA25-EB6D-4FB8-92E6-9EA0A452F64E}" destId="{56BF2F7B-621F-40C6-BE2B-110947900BA9}" srcOrd="0" destOrd="0" presId="urn:microsoft.com/office/officeart/2005/8/layout/orgChart1"/>
    <dgm:cxn modelId="{056F5CB5-84BF-4913-B4A2-E73718532DC1}" type="presParOf" srcId="{E91FCA25-EB6D-4FB8-92E6-9EA0A452F64E}" destId="{6059F470-2ADE-4F7D-9B03-5855531225BA}" srcOrd="1" destOrd="0" presId="urn:microsoft.com/office/officeart/2005/8/layout/orgChart1"/>
    <dgm:cxn modelId="{3B86CAEB-228A-4BBA-9240-07EE0F9AC37C}" type="presParOf" srcId="{6059F470-2ADE-4F7D-9B03-5855531225BA}" destId="{EB3C70BC-4E21-4CE1-B614-94B5768600E5}" srcOrd="0" destOrd="0" presId="urn:microsoft.com/office/officeart/2005/8/layout/orgChart1"/>
    <dgm:cxn modelId="{DC9EBE78-8EF6-4D7E-9323-3C5CFB8FE594}" type="presParOf" srcId="{EB3C70BC-4E21-4CE1-B614-94B5768600E5}" destId="{D929FCF0-DB07-49BC-BFDD-FD4AFF8F14C4}" srcOrd="0" destOrd="0" presId="urn:microsoft.com/office/officeart/2005/8/layout/orgChart1"/>
    <dgm:cxn modelId="{AEE17F42-45AB-4E66-BB98-6B3551B1558F}" type="presParOf" srcId="{EB3C70BC-4E21-4CE1-B614-94B5768600E5}" destId="{CED11AB8-CE1E-48F3-A4B0-55394B8E1DA2}" srcOrd="1" destOrd="0" presId="urn:microsoft.com/office/officeart/2005/8/layout/orgChart1"/>
    <dgm:cxn modelId="{5A160C30-0D18-49CE-8C22-E85D3209F648}" type="presParOf" srcId="{6059F470-2ADE-4F7D-9B03-5855531225BA}" destId="{84DA2FE3-A714-46AC-AD3D-3ABFE3524100}" srcOrd="1" destOrd="0" presId="urn:microsoft.com/office/officeart/2005/8/layout/orgChart1"/>
    <dgm:cxn modelId="{5148867B-2AE4-47F2-9141-D0F1BE1EFA8C}" type="presParOf" srcId="{6059F470-2ADE-4F7D-9B03-5855531225BA}" destId="{7FCAAD67-DD31-416E-BA5C-366D8FB35214}" srcOrd="2" destOrd="0" presId="urn:microsoft.com/office/officeart/2005/8/layout/orgChart1"/>
  </dgm:cxnLst>
  <dgm:bg/>
  <dgm:whole/>
  <dgm:extLst>
    <a:ext uri="http://schemas.microsoft.com/office/drawing/2008/diagram">
      <dsp:dataModelExt xmlns:dsp="http://schemas.microsoft.com/office/drawing/2008/diagram" relId="rId22"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6BF2F7B-621F-40C6-BE2B-110947900BA9}">
      <dsp:nvSpPr>
        <dsp:cNvPr id="0" name=""/>
        <dsp:cNvSpPr/>
      </dsp:nvSpPr>
      <dsp:spPr>
        <a:xfrm>
          <a:off x="3569794" y="1170119"/>
          <a:ext cx="676941" cy="1136369"/>
        </a:xfrm>
        <a:custGeom>
          <a:avLst/>
          <a:gdLst/>
          <a:ahLst/>
          <a:cxnLst/>
          <a:rect l="0" t="0" r="0" b="0"/>
          <a:pathLst>
            <a:path>
              <a:moveTo>
                <a:pt x="676941" y="0"/>
              </a:moveTo>
              <a:lnTo>
                <a:pt x="676941" y="1136369"/>
              </a:lnTo>
              <a:lnTo>
                <a:pt x="0" y="1136369"/>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66CC82C-68CB-4A5F-9A3E-E5A21DFD548E}">
      <dsp:nvSpPr>
        <dsp:cNvPr id="0" name=""/>
        <dsp:cNvSpPr/>
      </dsp:nvSpPr>
      <dsp:spPr>
        <a:xfrm>
          <a:off x="4246736" y="1170119"/>
          <a:ext cx="2135499" cy="2942402"/>
        </a:xfrm>
        <a:custGeom>
          <a:avLst/>
          <a:gdLst/>
          <a:ahLst/>
          <a:cxnLst/>
          <a:rect l="0" t="0" r="0" b="0"/>
          <a:pathLst>
            <a:path>
              <a:moveTo>
                <a:pt x="0" y="0"/>
              </a:moveTo>
              <a:lnTo>
                <a:pt x="0" y="2739145"/>
              </a:lnTo>
              <a:lnTo>
                <a:pt x="2135499" y="2739145"/>
              </a:lnTo>
              <a:lnTo>
                <a:pt x="2135499" y="2942402"/>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23270C3-2468-42F4-8653-860D6F276F2A}">
      <dsp:nvSpPr>
        <dsp:cNvPr id="0" name=""/>
        <dsp:cNvSpPr/>
      </dsp:nvSpPr>
      <dsp:spPr>
        <a:xfrm>
          <a:off x="2855192" y="1170119"/>
          <a:ext cx="1391543" cy="2344566"/>
        </a:xfrm>
        <a:custGeom>
          <a:avLst/>
          <a:gdLst/>
          <a:ahLst/>
          <a:cxnLst/>
          <a:rect l="0" t="0" r="0" b="0"/>
          <a:pathLst>
            <a:path>
              <a:moveTo>
                <a:pt x="1391543" y="0"/>
              </a:moveTo>
              <a:lnTo>
                <a:pt x="1391543" y="2141309"/>
              </a:lnTo>
              <a:lnTo>
                <a:pt x="0" y="2141309"/>
              </a:lnTo>
              <a:lnTo>
                <a:pt x="0" y="2344566"/>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7757E3B-1B87-4D06-B133-4FCC89C598B7}">
      <dsp:nvSpPr>
        <dsp:cNvPr id="0" name=""/>
        <dsp:cNvSpPr/>
      </dsp:nvSpPr>
      <dsp:spPr>
        <a:xfrm>
          <a:off x="4246736" y="1170119"/>
          <a:ext cx="1490694" cy="353550"/>
        </a:xfrm>
        <a:custGeom>
          <a:avLst/>
          <a:gdLst/>
          <a:ahLst/>
          <a:cxnLst/>
          <a:rect l="0" t="0" r="0" b="0"/>
          <a:pathLst>
            <a:path>
              <a:moveTo>
                <a:pt x="0" y="0"/>
              </a:moveTo>
              <a:lnTo>
                <a:pt x="0" y="150293"/>
              </a:lnTo>
              <a:lnTo>
                <a:pt x="1490694" y="150293"/>
              </a:lnTo>
              <a:lnTo>
                <a:pt x="1490694" y="35355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62C69BE-C56F-4032-AF3F-23BF93C7F9FD}">
      <dsp:nvSpPr>
        <dsp:cNvPr id="0" name=""/>
        <dsp:cNvSpPr/>
      </dsp:nvSpPr>
      <dsp:spPr>
        <a:xfrm>
          <a:off x="2775051" y="139143"/>
          <a:ext cx="2943370" cy="1030976"/>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970" tIns="13970" rIns="13970" bIns="13970" numCol="1" spcCol="1270" anchor="ctr" anchorCtr="0">
          <a:noAutofit/>
        </a:bodyPr>
        <a:lstStyle/>
        <a:p>
          <a:pPr marL="0" lvl="0" indent="0" algn="ctr" defTabSz="977900">
            <a:lnSpc>
              <a:spcPct val="90000"/>
            </a:lnSpc>
            <a:spcBef>
              <a:spcPct val="0"/>
            </a:spcBef>
            <a:spcAft>
              <a:spcPct val="35000"/>
            </a:spcAft>
            <a:buNone/>
          </a:pPr>
          <a:r>
            <a:rPr lang="en-US" sz="2200" b="1" kern="1200">
              <a:solidFill>
                <a:sysClr val="windowText" lastClr="000000"/>
              </a:solidFill>
            </a:rPr>
            <a:t>Total of  Actual price </a:t>
          </a:r>
        </a:p>
        <a:p>
          <a:pPr marL="0" lvl="0" indent="0" algn="ctr" defTabSz="977900">
            <a:lnSpc>
              <a:spcPct val="90000"/>
            </a:lnSpc>
            <a:spcBef>
              <a:spcPct val="0"/>
            </a:spcBef>
            <a:spcAft>
              <a:spcPct val="35000"/>
            </a:spcAft>
            <a:buNone/>
          </a:pPr>
          <a:r>
            <a:rPr lang="en-US" sz="2200" b="1" i="0" u="none" kern="1200">
              <a:solidFill>
                <a:sysClr val="windowText" lastClr="000000"/>
              </a:solidFill>
            </a:rPr>
            <a:t>₹ 7,976,912.00 </a:t>
          </a:r>
          <a:endParaRPr lang="en-US" sz="2200" b="1" kern="1200">
            <a:solidFill>
              <a:sysClr val="windowText" lastClr="000000"/>
            </a:solidFill>
          </a:endParaRPr>
        </a:p>
      </dsp:txBody>
      <dsp:txXfrm>
        <a:off x="2775051" y="139143"/>
        <a:ext cx="2943370" cy="1030976"/>
      </dsp:txXfrm>
    </dsp:sp>
    <dsp:sp modelId="{9153C8EA-FCFB-4DA9-AF96-71D581EE91ED}">
      <dsp:nvSpPr>
        <dsp:cNvPr id="0" name=""/>
        <dsp:cNvSpPr/>
      </dsp:nvSpPr>
      <dsp:spPr>
        <a:xfrm>
          <a:off x="4640086" y="1523669"/>
          <a:ext cx="2194688" cy="1631764"/>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970" tIns="13970" rIns="13970" bIns="13970" numCol="1" spcCol="1270" anchor="ctr" anchorCtr="0">
          <a:noAutofit/>
        </a:bodyPr>
        <a:lstStyle/>
        <a:p>
          <a:pPr marL="0" lvl="0" indent="0" algn="ctr" defTabSz="977900">
            <a:lnSpc>
              <a:spcPct val="90000"/>
            </a:lnSpc>
            <a:spcBef>
              <a:spcPct val="0"/>
            </a:spcBef>
            <a:spcAft>
              <a:spcPct val="35000"/>
            </a:spcAft>
            <a:buNone/>
          </a:pPr>
          <a:r>
            <a:rPr lang="en-US" sz="2200" b="1" kern="1200">
              <a:solidFill>
                <a:sysClr val="windowText" lastClr="000000"/>
              </a:solidFill>
            </a:rPr>
            <a:t>Average Discounted price  </a:t>
          </a:r>
        </a:p>
        <a:p>
          <a:pPr marL="0" lvl="0" indent="0" algn="ctr" defTabSz="977900">
            <a:lnSpc>
              <a:spcPct val="90000"/>
            </a:lnSpc>
            <a:spcBef>
              <a:spcPct val="0"/>
            </a:spcBef>
            <a:spcAft>
              <a:spcPct val="35000"/>
            </a:spcAft>
            <a:buNone/>
          </a:pPr>
          <a:r>
            <a:rPr lang="en-US" sz="2200" b="1" i="0" u="none" kern="1200">
              <a:solidFill>
                <a:sysClr val="windowText" lastClr="000000"/>
              </a:solidFill>
            </a:rPr>
            <a:t>₹ 3,125.31</a:t>
          </a:r>
          <a:endParaRPr lang="en-US" sz="2200" b="1" kern="1200">
            <a:solidFill>
              <a:sysClr val="windowText" lastClr="000000"/>
            </a:solidFill>
          </a:endParaRPr>
        </a:p>
      </dsp:txBody>
      <dsp:txXfrm>
        <a:off x="4640086" y="1523669"/>
        <a:ext cx="2194688" cy="1631764"/>
      </dsp:txXfrm>
    </dsp:sp>
    <dsp:sp modelId="{079D5EA2-605D-4A41-B018-2AE58B415532}">
      <dsp:nvSpPr>
        <dsp:cNvPr id="0" name=""/>
        <dsp:cNvSpPr/>
      </dsp:nvSpPr>
      <dsp:spPr>
        <a:xfrm>
          <a:off x="1653355" y="3514685"/>
          <a:ext cx="2403675" cy="1535565"/>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970" tIns="13970" rIns="13970" bIns="13970" numCol="1" spcCol="1270" anchor="ctr" anchorCtr="0">
          <a:noAutofit/>
        </a:bodyPr>
        <a:lstStyle/>
        <a:p>
          <a:pPr marL="0" lvl="0" indent="0" algn="ctr" defTabSz="977900">
            <a:lnSpc>
              <a:spcPct val="90000"/>
            </a:lnSpc>
            <a:spcBef>
              <a:spcPct val="0"/>
            </a:spcBef>
            <a:spcAft>
              <a:spcPct val="35000"/>
            </a:spcAft>
            <a:buNone/>
          </a:pPr>
          <a:r>
            <a:rPr lang="en-US" sz="2200" b="1" kern="1200">
              <a:solidFill>
                <a:sysClr val="windowText" lastClr="000000"/>
              </a:solidFill>
            </a:rPr>
            <a:t>Total Potential Revenue</a:t>
          </a:r>
        </a:p>
        <a:p>
          <a:pPr marL="0" lvl="0" indent="0" algn="ctr" defTabSz="977900">
            <a:lnSpc>
              <a:spcPct val="90000"/>
            </a:lnSpc>
            <a:spcBef>
              <a:spcPct val="0"/>
            </a:spcBef>
            <a:spcAft>
              <a:spcPct val="35000"/>
            </a:spcAft>
            <a:buNone/>
          </a:pPr>
          <a:r>
            <a:rPr lang="en-US" sz="2200" b="1" i="0" u="none" kern="1200">
              <a:solidFill>
                <a:sysClr val="windowText" lastClr="000000"/>
              </a:solidFill>
            </a:rPr>
            <a:t>₹ 121,327,226,437.00</a:t>
          </a:r>
          <a:endParaRPr lang="en-US" sz="2200" b="1" kern="1200">
            <a:solidFill>
              <a:sysClr val="windowText" lastClr="000000"/>
            </a:solidFill>
          </a:endParaRPr>
        </a:p>
      </dsp:txBody>
      <dsp:txXfrm>
        <a:off x="1653355" y="3514685"/>
        <a:ext cx="2403675" cy="1535565"/>
      </dsp:txXfrm>
    </dsp:sp>
    <dsp:sp modelId="{EF03E231-4996-4AD7-B478-1F105126FFAC}">
      <dsp:nvSpPr>
        <dsp:cNvPr id="0" name=""/>
        <dsp:cNvSpPr/>
      </dsp:nvSpPr>
      <dsp:spPr>
        <a:xfrm>
          <a:off x="5414346" y="4112521"/>
          <a:ext cx="1935778" cy="967889"/>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970" tIns="13970" rIns="13970" bIns="13970" numCol="1" spcCol="1270" anchor="ctr" anchorCtr="0">
          <a:noAutofit/>
        </a:bodyPr>
        <a:lstStyle/>
        <a:p>
          <a:pPr marL="0" lvl="0" indent="0" algn="ctr" defTabSz="977900">
            <a:lnSpc>
              <a:spcPct val="90000"/>
            </a:lnSpc>
            <a:spcBef>
              <a:spcPct val="0"/>
            </a:spcBef>
            <a:spcAft>
              <a:spcPct val="35000"/>
            </a:spcAft>
            <a:buNone/>
          </a:pPr>
          <a:r>
            <a:rPr lang="en-US" sz="2200" b="1" kern="1200">
              <a:solidFill>
                <a:sysClr val="windowText" lastClr="000000"/>
              </a:solidFill>
            </a:rPr>
            <a:t>Total Reviews</a:t>
          </a:r>
        </a:p>
        <a:p>
          <a:pPr marL="0" lvl="0" indent="0" algn="ctr" defTabSz="977900">
            <a:lnSpc>
              <a:spcPct val="90000"/>
            </a:lnSpc>
            <a:spcBef>
              <a:spcPct val="0"/>
            </a:spcBef>
            <a:spcAft>
              <a:spcPct val="35000"/>
            </a:spcAft>
            <a:buNone/>
          </a:pPr>
          <a:r>
            <a:rPr lang="en-US" sz="2200" b="1" i="0" u="none" kern="1200">
              <a:solidFill>
                <a:sysClr val="windowText" lastClr="000000"/>
              </a:solidFill>
            </a:rPr>
            <a:t>1465</a:t>
          </a:r>
          <a:endParaRPr lang="en-US" sz="2200" b="1" kern="1200">
            <a:solidFill>
              <a:sysClr val="windowText" lastClr="000000"/>
            </a:solidFill>
          </a:endParaRPr>
        </a:p>
      </dsp:txBody>
      <dsp:txXfrm>
        <a:off x="5414346" y="4112521"/>
        <a:ext cx="1935778" cy="967889"/>
      </dsp:txXfrm>
    </dsp:sp>
    <dsp:sp modelId="{D929FCF0-DB07-49BC-BFDD-FD4AFF8F14C4}">
      <dsp:nvSpPr>
        <dsp:cNvPr id="0" name=""/>
        <dsp:cNvSpPr/>
      </dsp:nvSpPr>
      <dsp:spPr>
        <a:xfrm>
          <a:off x="1252261" y="1674631"/>
          <a:ext cx="2317532" cy="1263714"/>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970" tIns="13970" rIns="13970" bIns="13970" numCol="1" spcCol="1270" anchor="ctr" anchorCtr="0">
          <a:noAutofit/>
        </a:bodyPr>
        <a:lstStyle/>
        <a:p>
          <a:pPr marL="0" lvl="0" indent="0" algn="ctr" defTabSz="977900">
            <a:lnSpc>
              <a:spcPct val="90000"/>
            </a:lnSpc>
            <a:spcBef>
              <a:spcPct val="0"/>
            </a:spcBef>
            <a:spcAft>
              <a:spcPct val="35000"/>
            </a:spcAft>
            <a:buNone/>
          </a:pPr>
          <a:r>
            <a:rPr lang="en-US" sz="2200" b="1" kern="1200">
              <a:solidFill>
                <a:sysClr val="windowText" lastClr="000000"/>
              </a:solidFill>
            </a:rPr>
            <a:t>Total of  Discounted price</a:t>
          </a:r>
        </a:p>
        <a:p>
          <a:pPr marL="0" lvl="0" indent="0" algn="ctr" defTabSz="977900">
            <a:lnSpc>
              <a:spcPct val="90000"/>
            </a:lnSpc>
            <a:spcBef>
              <a:spcPct val="0"/>
            </a:spcBef>
            <a:spcAft>
              <a:spcPct val="35000"/>
            </a:spcAft>
            <a:buNone/>
          </a:pPr>
          <a:r>
            <a:rPr lang="en-US" sz="2200" b="1" i="0" u="none" kern="1200">
              <a:solidFill>
                <a:sysClr val="windowText" lastClr="000000"/>
              </a:solidFill>
            </a:rPr>
            <a:t>₹ 4,578,582.00</a:t>
          </a:r>
          <a:endParaRPr lang="en-US" sz="2200" b="1" kern="1200">
            <a:solidFill>
              <a:sysClr val="windowText" lastClr="000000"/>
            </a:solidFill>
          </a:endParaRPr>
        </a:p>
      </dsp:txBody>
      <dsp:txXfrm>
        <a:off x="1252261" y="1674631"/>
        <a:ext cx="2317532" cy="12637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6BF2F7B-621F-40C6-BE2B-110947900BA9}">
      <dsp:nvSpPr>
        <dsp:cNvPr id="0" name=""/>
        <dsp:cNvSpPr/>
      </dsp:nvSpPr>
      <dsp:spPr>
        <a:xfrm>
          <a:off x="5207145" y="4191000"/>
          <a:ext cx="337198" cy="1722635"/>
        </a:xfrm>
        <a:custGeom>
          <a:avLst/>
          <a:gdLst/>
          <a:ahLst/>
          <a:cxnLst/>
          <a:rect l="0" t="0" r="0" b="0"/>
          <a:pathLst>
            <a:path>
              <a:moveTo>
                <a:pt x="337198" y="0"/>
              </a:moveTo>
              <a:lnTo>
                <a:pt x="337198" y="1722635"/>
              </a:lnTo>
              <a:lnTo>
                <a:pt x="0" y="1722635"/>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66CC82C-68CB-4A5F-9A3E-E5A21DFD548E}">
      <dsp:nvSpPr>
        <dsp:cNvPr id="0" name=""/>
        <dsp:cNvSpPr/>
      </dsp:nvSpPr>
      <dsp:spPr>
        <a:xfrm>
          <a:off x="5544344" y="4191000"/>
          <a:ext cx="3934256" cy="3445270"/>
        </a:xfrm>
        <a:custGeom>
          <a:avLst/>
          <a:gdLst/>
          <a:ahLst/>
          <a:cxnLst/>
          <a:rect l="0" t="0" r="0" b="0"/>
          <a:pathLst>
            <a:path>
              <a:moveTo>
                <a:pt x="0" y="0"/>
              </a:moveTo>
              <a:lnTo>
                <a:pt x="0" y="3108071"/>
              </a:lnTo>
              <a:lnTo>
                <a:pt x="3934256" y="3108071"/>
              </a:lnTo>
              <a:lnTo>
                <a:pt x="3934256" y="344527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23270C3-2468-42F4-8653-860D6F276F2A}">
      <dsp:nvSpPr>
        <dsp:cNvPr id="0" name=""/>
        <dsp:cNvSpPr/>
      </dsp:nvSpPr>
      <dsp:spPr>
        <a:xfrm>
          <a:off x="5204672" y="4191000"/>
          <a:ext cx="339671" cy="3445270"/>
        </a:xfrm>
        <a:custGeom>
          <a:avLst/>
          <a:gdLst/>
          <a:ahLst/>
          <a:cxnLst/>
          <a:rect l="0" t="0" r="0" b="0"/>
          <a:pathLst>
            <a:path>
              <a:moveTo>
                <a:pt x="339671" y="0"/>
              </a:moveTo>
              <a:lnTo>
                <a:pt x="339671" y="3108071"/>
              </a:lnTo>
              <a:lnTo>
                <a:pt x="0" y="3108071"/>
              </a:lnTo>
              <a:lnTo>
                <a:pt x="0" y="344527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7757E3B-1B87-4D06-B133-4FCC89C598B7}">
      <dsp:nvSpPr>
        <dsp:cNvPr id="0" name=""/>
        <dsp:cNvSpPr/>
      </dsp:nvSpPr>
      <dsp:spPr>
        <a:xfrm>
          <a:off x="1270416" y="4191000"/>
          <a:ext cx="4273927" cy="3375309"/>
        </a:xfrm>
        <a:custGeom>
          <a:avLst/>
          <a:gdLst/>
          <a:ahLst/>
          <a:cxnLst/>
          <a:rect l="0" t="0" r="0" b="0"/>
          <a:pathLst>
            <a:path>
              <a:moveTo>
                <a:pt x="4273927" y="0"/>
              </a:moveTo>
              <a:lnTo>
                <a:pt x="4273927" y="3038111"/>
              </a:lnTo>
              <a:lnTo>
                <a:pt x="0" y="3038111"/>
              </a:lnTo>
              <a:lnTo>
                <a:pt x="0" y="3375309"/>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62C69BE-C56F-4032-AF3F-23BF93C7F9FD}">
      <dsp:nvSpPr>
        <dsp:cNvPr id="0" name=""/>
        <dsp:cNvSpPr/>
      </dsp:nvSpPr>
      <dsp:spPr>
        <a:xfrm>
          <a:off x="2978696" y="1563758"/>
          <a:ext cx="5131295" cy="2627242"/>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4130" tIns="24130" rIns="24130" bIns="24130" numCol="1" spcCol="1270" anchor="ctr" anchorCtr="0">
          <a:noAutofit/>
        </a:bodyPr>
        <a:lstStyle/>
        <a:p>
          <a:pPr marL="0" lvl="0" indent="0" algn="ctr" defTabSz="1689100">
            <a:lnSpc>
              <a:spcPct val="90000"/>
            </a:lnSpc>
            <a:spcBef>
              <a:spcPct val="0"/>
            </a:spcBef>
            <a:spcAft>
              <a:spcPct val="35000"/>
            </a:spcAft>
            <a:buNone/>
          </a:pPr>
          <a:r>
            <a:rPr lang="en-US" sz="3800" b="1" kern="1200">
              <a:solidFill>
                <a:sysClr val="windowText" lastClr="000000"/>
              </a:solidFill>
            </a:rPr>
            <a:t>Total of  Actual price </a:t>
          </a:r>
        </a:p>
        <a:p>
          <a:pPr marL="0" lvl="0" indent="0" algn="ctr" defTabSz="1689100">
            <a:lnSpc>
              <a:spcPct val="90000"/>
            </a:lnSpc>
            <a:spcBef>
              <a:spcPct val="0"/>
            </a:spcBef>
            <a:spcAft>
              <a:spcPct val="35000"/>
            </a:spcAft>
            <a:buNone/>
          </a:pPr>
          <a:r>
            <a:rPr lang="en-US" sz="3800" b="1" i="0" u="none" kern="1200">
              <a:solidFill>
                <a:sysClr val="windowText" lastClr="000000"/>
              </a:solidFill>
            </a:rPr>
            <a:t>₹ 7,976,912.00 </a:t>
          </a:r>
          <a:endParaRPr lang="en-US" sz="3800" b="1" kern="1200">
            <a:solidFill>
              <a:sysClr val="windowText" lastClr="000000"/>
            </a:solidFill>
          </a:endParaRPr>
        </a:p>
      </dsp:txBody>
      <dsp:txXfrm>
        <a:off x="2978696" y="1563758"/>
        <a:ext cx="5131295" cy="2627242"/>
      </dsp:txXfrm>
    </dsp:sp>
    <dsp:sp modelId="{9153C8EA-FCFB-4DA9-AF96-71D581EE91ED}">
      <dsp:nvSpPr>
        <dsp:cNvPr id="0" name=""/>
        <dsp:cNvSpPr/>
      </dsp:nvSpPr>
      <dsp:spPr>
        <a:xfrm>
          <a:off x="4380" y="7566310"/>
          <a:ext cx="2532072" cy="1886882"/>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4130" tIns="24130" rIns="24130" bIns="24130" numCol="1" spcCol="1270" anchor="ctr" anchorCtr="0">
          <a:noAutofit/>
        </a:bodyPr>
        <a:lstStyle/>
        <a:p>
          <a:pPr marL="0" lvl="0" indent="0" algn="ctr" defTabSz="1689100">
            <a:lnSpc>
              <a:spcPct val="90000"/>
            </a:lnSpc>
            <a:spcBef>
              <a:spcPct val="0"/>
            </a:spcBef>
            <a:spcAft>
              <a:spcPct val="35000"/>
            </a:spcAft>
            <a:buNone/>
          </a:pPr>
          <a:r>
            <a:rPr lang="en-US" sz="3800" kern="1200">
              <a:solidFill>
                <a:sysClr val="windowText" lastClr="000000"/>
              </a:solidFill>
            </a:rPr>
            <a:t>Average Discounted price</a:t>
          </a:r>
        </a:p>
      </dsp:txBody>
      <dsp:txXfrm>
        <a:off x="4380" y="7566310"/>
        <a:ext cx="2532072" cy="1886882"/>
      </dsp:txXfrm>
    </dsp:sp>
    <dsp:sp modelId="{079D5EA2-605D-4A41-B018-2AE58B415532}">
      <dsp:nvSpPr>
        <dsp:cNvPr id="0" name=""/>
        <dsp:cNvSpPr/>
      </dsp:nvSpPr>
      <dsp:spPr>
        <a:xfrm>
          <a:off x="3210849" y="7636270"/>
          <a:ext cx="3987646" cy="2547471"/>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4130" tIns="24130" rIns="24130" bIns="24130" numCol="1" spcCol="1270" anchor="ctr" anchorCtr="0">
          <a:noAutofit/>
        </a:bodyPr>
        <a:lstStyle/>
        <a:p>
          <a:pPr marL="0" lvl="0" indent="0" algn="ctr" defTabSz="1689100">
            <a:lnSpc>
              <a:spcPct val="90000"/>
            </a:lnSpc>
            <a:spcBef>
              <a:spcPct val="0"/>
            </a:spcBef>
            <a:spcAft>
              <a:spcPct val="35000"/>
            </a:spcAft>
            <a:buNone/>
          </a:pPr>
          <a:r>
            <a:rPr lang="en-US" sz="3800" kern="1200">
              <a:solidFill>
                <a:sysClr val="windowText" lastClr="000000"/>
              </a:solidFill>
            </a:rPr>
            <a:t>Total Potential Revenue</a:t>
          </a:r>
          <a:r>
            <a:rPr lang="en-US" sz="3800" b="0" i="0" u="none" kern="1200">
              <a:solidFill>
                <a:sysClr val="windowText" lastClr="000000"/>
              </a:solidFill>
            </a:rPr>
            <a:t>₹</a:t>
          </a:r>
          <a:endParaRPr lang="en-US" sz="3800" kern="1200">
            <a:solidFill>
              <a:sysClr val="windowText" lastClr="000000"/>
            </a:solidFill>
          </a:endParaRPr>
        </a:p>
        <a:p>
          <a:pPr marL="0" lvl="0" indent="0" algn="ctr" defTabSz="1689100">
            <a:lnSpc>
              <a:spcPct val="90000"/>
            </a:lnSpc>
            <a:spcBef>
              <a:spcPct val="0"/>
            </a:spcBef>
            <a:spcAft>
              <a:spcPct val="35000"/>
            </a:spcAft>
            <a:buNone/>
          </a:pPr>
          <a:r>
            <a:rPr lang="en-US" sz="3800" b="1" i="0" u="none" kern="1200">
              <a:solidFill>
                <a:sysClr val="windowText" lastClr="000000"/>
              </a:solidFill>
            </a:rPr>
            <a:t>₹ 121,327,226,437.00</a:t>
          </a:r>
          <a:endParaRPr lang="en-US" sz="3800" b="1" kern="1200">
            <a:solidFill>
              <a:sysClr val="windowText" lastClr="000000"/>
            </a:solidFill>
          </a:endParaRPr>
        </a:p>
      </dsp:txBody>
      <dsp:txXfrm>
        <a:off x="3210849" y="7636270"/>
        <a:ext cx="3987646" cy="2547471"/>
      </dsp:txXfrm>
    </dsp:sp>
    <dsp:sp modelId="{EF03E231-4996-4AD7-B478-1F105126FFAC}">
      <dsp:nvSpPr>
        <dsp:cNvPr id="0" name=""/>
        <dsp:cNvSpPr/>
      </dsp:nvSpPr>
      <dsp:spPr>
        <a:xfrm>
          <a:off x="7872892" y="7636270"/>
          <a:ext cx="3211415" cy="1605707"/>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4130" tIns="24130" rIns="24130" bIns="24130" numCol="1" spcCol="1270" anchor="ctr" anchorCtr="0">
          <a:noAutofit/>
        </a:bodyPr>
        <a:lstStyle/>
        <a:p>
          <a:pPr marL="0" lvl="0" indent="0" algn="ctr" defTabSz="1689100">
            <a:lnSpc>
              <a:spcPct val="90000"/>
            </a:lnSpc>
            <a:spcBef>
              <a:spcPct val="0"/>
            </a:spcBef>
            <a:spcAft>
              <a:spcPct val="35000"/>
            </a:spcAft>
            <a:buNone/>
          </a:pPr>
          <a:r>
            <a:rPr lang="en-US" sz="3800" b="1" kern="1200">
              <a:solidFill>
                <a:sysClr val="windowText" lastClr="000000"/>
              </a:solidFill>
            </a:rPr>
            <a:t>Total Reviews</a:t>
          </a:r>
        </a:p>
        <a:p>
          <a:pPr marL="0" lvl="0" indent="0" algn="ctr" defTabSz="1689100">
            <a:lnSpc>
              <a:spcPct val="90000"/>
            </a:lnSpc>
            <a:spcBef>
              <a:spcPct val="0"/>
            </a:spcBef>
            <a:spcAft>
              <a:spcPct val="35000"/>
            </a:spcAft>
            <a:buNone/>
          </a:pPr>
          <a:r>
            <a:rPr lang="en-US" sz="3800" b="1" i="0" u="none" kern="1200">
              <a:solidFill>
                <a:sysClr val="windowText" lastClr="000000"/>
              </a:solidFill>
            </a:rPr>
            <a:t>1465</a:t>
          </a:r>
          <a:endParaRPr lang="en-US" sz="3800" b="1" kern="1200">
            <a:solidFill>
              <a:sysClr val="windowText" lastClr="000000"/>
            </a:solidFill>
          </a:endParaRPr>
        </a:p>
      </dsp:txBody>
      <dsp:txXfrm>
        <a:off x="7872892" y="7636270"/>
        <a:ext cx="3211415" cy="1605707"/>
      </dsp:txXfrm>
    </dsp:sp>
    <dsp:sp modelId="{D929FCF0-DB07-49BC-BFDD-FD4AFF8F14C4}">
      <dsp:nvSpPr>
        <dsp:cNvPr id="0" name=""/>
        <dsp:cNvSpPr/>
      </dsp:nvSpPr>
      <dsp:spPr>
        <a:xfrm>
          <a:off x="1362407" y="4865397"/>
          <a:ext cx="3844738" cy="2096475"/>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4130" tIns="24130" rIns="24130" bIns="24130" numCol="1" spcCol="1270" anchor="ctr" anchorCtr="0">
          <a:noAutofit/>
        </a:bodyPr>
        <a:lstStyle/>
        <a:p>
          <a:pPr marL="0" lvl="0" indent="0" algn="ctr" defTabSz="1689100">
            <a:lnSpc>
              <a:spcPct val="90000"/>
            </a:lnSpc>
            <a:spcBef>
              <a:spcPct val="0"/>
            </a:spcBef>
            <a:spcAft>
              <a:spcPct val="35000"/>
            </a:spcAft>
            <a:buNone/>
          </a:pPr>
          <a:r>
            <a:rPr lang="en-US" sz="3800" b="1" kern="1200">
              <a:solidFill>
                <a:sysClr val="windowText" lastClr="000000"/>
              </a:solidFill>
            </a:rPr>
            <a:t>Total of  Discounted price</a:t>
          </a:r>
        </a:p>
        <a:p>
          <a:pPr marL="0" lvl="0" indent="0" algn="ctr" defTabSz="1689100">
            <a:lnSpc>
              <a:spcPct val="90000"/>
            </a:lnSpc>
            <a:spcBef>
              <a:spcPct val="0"/>
            </a:spcBef>
            <a:spcAft>
              <a:spcPct val="35000"/>
            </a:spcAft>
            <a:buNone/>
          </a:pPr>
          <a:r>
            <a:rPr lang="en-US" sz="3800" b="1" i="0" u="none" kern="1200">
              <a:solidFill>
                <a:sysClr val="windowText" lastClr="000000"/>
              </a:solidFill>
            </a:rPr>
            <a:t>₹ 4,578,582.00</a:t>
          </a:r>
          <a:endParaRPr lang="en-US" sz="3800" b="1" kern="1200">
            <a:solidFill>
              <a:sysClr val="windowText" lastClr="000000"/>
            </a:solidFill>
          </a:endParaRPr>
        </a:p>
      </dsp:txBody>
      <dsp:txXfrm>
        <a:off x="1362407" y="4865397"/>
        <a:ext cx="3844738" cy="2096475"/>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18" Type="http://schemas.microsoft.com/office/2007/relationships/diagramDrawing" Target="../diagrams/drawing1.xml"/><Relationship Id="rId3" Type="http://schemas.openxmlformats.org/officeDocument/2006/relationships/chart" Target="../charts/chart5.xml"/><Relationship Id="rId7" Type="http://schemas.openxmlformats.org/officeDocument/2006/relationships/chart" Target="../charts/chart9.xml"/><Relationship Id="rId12" Type="http://schemas.openxmlformats.org/officeDocument/2006/relationships/chart" Target="../charts/chart14.xml"/><Relationship Id="rId17" Type="http://schemas.openxmlformats.org/officeDocument/2006/relationships/diagramColors" Target="../diagrams/colors1.xml"/><Relationship Id="rId2" Type="http://schemas.openxmlformats.org/officeDocument/2006/relationships/chart" Target="../charts/chart4.xml"/><Relationship Id="rId16" Type="http://schemas.openxmlformats.org/officeDocument/2006/relationships/diagramQuickStyle" Target="../diagrams/quickStyle1.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5" Type="http://schemas.openxmlformats.org/officeDocument/2006/relationships/diagramLayout" Target="../diagrams/layout1.xml"/><Relationship Id="rId10" Type="http://schemas.openxmlformats.org/officeDocument/2006/relationships/chart" Target="../charts/chart12.xml"/><Relationship Id="rId19" Type="http://schemas.openxmlformats.org/officeDocument/2006/relationships/chart" Target="../charts/chart16.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diagramData" Target="../diagrams/data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3.xml"/><Relationship Id="rId18" Type="http://schemas.openxmlformats.org/officeDocument/2006/relationships/diagramData" Target="../diagrams/data2.xml"/><Relationship Id="rId3" Type="http://schemas.openxmlformats.org/officeDocument/2006/relationships/chart" Target="../charts/chart18.xml"/><Relationship Id="rId21" Type="http://schemas.openxmlformats.org/officeDocument/2006/relationships/diagramColors" Target="../diagrams/colors2.xml"/><Relationship Id="rId7" Type="http://schemas.openxmlformats.org/officeDocument/2006/relationships/image" Target="../media/image2.jpeg"/><Relationship Id="rId12" Type="http://schemas.openxmlformats.org/officeDocument/2006/relationships/image" Target="../media/image6.jpeg"/><Relationship Id="rId17" Type="http://schemas.openxmlformats.org/officeDocument/2006/relationships/chart" Target="../charts/chart27.xml"/><Relationship Id="rId2" Type="http://schemas.openxmlformats.org/officeDocument/2006/relationships/chart" Target="../charts/chart17.xml"/><Relationship Id="rId16" Type="http://schemas.openxmlformats.org/officeDocument/2006/relationships/chart" Target="../charts/chart26.xml"/><Relationship Id="rId20" Type="http://schemas.openxmlformats.org/officeDocument/2006/relationships/diagramQuickStyle" Target="../diagrams/quickStyle2.xml"/><Relationship Id="rId1" Type="http://schemas.openxmlformats.org/officeDocument/2006/relationships/image" Target="../media/image1.png"/><Relationship Id="rId6" Type="http://schemas.openxmlformats.org/officeDocument/2006/relationships/chart" Target="../charts/chart21.xml"/><Relationship Id="rId11" Type="http://schemas.openxmlformats.org/officeDocument/2006/relationships/image" Target="../media/image5.jpeg"/><Relationship Id="rId5" Type="http://schemas.openxmlformats.org/officeDocument/2006/relationships/chart" Target="../charts/chart20.xml"/><Relationship Id="rId15" Type="http://schemas.openxmlformats.org/officeDocument/2006/relationships/chart" Target="../charts/chart25.xml"/><Relationship Id="rId23" Type="http://schemas.openxmlformats.org/officeDocument/2006/relationships/chart" Target="../charts/chart28.xml"/><Relationship Id="rId10" Type="http://schemas.openxmlformats.org/officeDocument/2006/relationships/image" Target="../media/image4.jpeg"/><Relationship Id="rId19" Type="http://schemas.openxmlformats.org/officeDocument/2006/relationships/diagramLayout" Target="../diagrams/layout2.xml"/><Relationship Id="rId4" Type="http://schemas.openxmlformats.org/officeDocument/2006/relationships/chart" Target="../charts/chart19.xml"/><Relationship Id="rId9" Type="http://schemas.openxmlformats.org/officeDocument/2006/relationships/image" Target="../media/image3.jpeg"/><Relationship Id="rId14" Type="http://schemas.openxmlformats.org/officeDocument/2006/relationships/chart" Target="../charts/chart24.xml"/><Relationship Id="rId22" Type="http://schemas.microsoft.com/office/2007/relationships/diagramDrawing" Target="../diagrams/drawing2.xml"/></Relationships>
</file>

<file path=xl/drawings/drawing1.xml><?xml version="1.0" encoding="utf-8"?>
<xdr:wsDr xmlns:xdr="http://schemas.openxmlformats.org/drawingml/2006/spreadsheetDrawing" xmlns:a="http://schemas.openxmlformats.org/drawingml/2006/main">
  <xdr:twoCellAnchor>
    <xdr:from>
      <xdr:col>23</xdr:col>
      <xdr:colOff>577453</xdr:colOff>
      <xdr:row>31</xdr:row>
      <xdr:rowOff>146446</xdr:rowOff>
    </xdr:from>
    <xdr:to>
      <xdr:col>27</xdr:col>
      <xdr:colOff>1077515</xdr:colOff>
      <xdr:row>43</xdr:row>
      <xdr:rowOff>32146</xdr:rowOff>
    </xdr:to>
    <xdr:graphicFrame macro="">
      <xdr:nvGraphicFramePr>
        <xdr:cNvPr id="2" name="Chart 1">
          <a:extLst>
            <a:ext uri="{FF2B5EF4-FFF2-40B4-BE49-F238E27FC236}">
              <a16:creationId xmlns:a16="http://schemas.microsoft.com/office/drawing/2014/main" id="{9F0084C5-DAEE-4385-9035-E763E70294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485775</xdr:colOff>
      <xdr:row>12</xdr:row>
      <xdr:rowOff>11905</xdr:rowOff>
    </xdr:from>
    <xdr:to>
      <xdr:col>31</xdr:col>
      <xdr:colOff>219671</xdr:colOff>
      <xdr:row>22</xdr:row>
      <xdr:rowOff>154780</xdr:rowOff>
    </xdr:to>
    <mc:AlternateContent xmlns:mc="http://schemas.openxmlformats.org/markup-compatibility/2006" xmlns:a14="http://schemas.microsoft.com/office/drawing/2010/main">
      <mc:Choice Requires="a14">
        <xdr:graphicFrame macro="">
          <xdr:nvGraphicFramePr>
            <xdr:cNvPr id="4" name="Discount price level">
              <a:extLst>
                <a:ext uri="{FF2B5EF4-FFF2-40B4-BE49-F238E27FC236}">
                  <a16:creationId xmlns:a16="http://schemas.microsoft.com/office/drawing/2014/main" id="{AC34F841-14E1-4F53-BD8F-20F8399BF654}"/>
                </a:ext>
              </a:extLst>
            </xdr:cNvPr>
            <xdr:cNvGraphicFramePr/>
          </xdr:nvGraphicFramePr>
          <xdr:xfrm>
            <a:off x="0" y="0"/>
            <a:ext cx="0" cy="0"/>
          </xdr:xfrm>
          <a:graphic>
            <a:graphicData uri="http://schemas.microsoft.com/office/drawing/2010/slicer">
              <sle:slicer xmlns:sle="http://schemas.microsoft.com/office/drawing/2010/slicer" name="Discount price level"/>
            </a:graphicData>
          </a:graphic>
        </xdr:graphicFrame>
      </mc:Choice>
      <mc:Fallback xmlns="">
        <xdr:sp macro="" textlink="">
          <xdr:nvSpPr>
            <xdr:cNvPr id="0" name=""/>
            <xdr:cNvSpPr>
              <a:spLocks noTextEdit="1"/>
            </xdr:cNvSpPr>
          </xdr:nvSpPr>
          <xdr:spPr>
            <a:xfrm>
              <a:off x="63425691" y="2880107"/>
              <a:ext cx="1835623" cy="24973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891265</xdr:colOff>
      <xdr:row>76</xdr:row>
      <xdr:rowOff>81643</xdr:rowOff>
    </xdr:from>
    <xdr:to>
      <xdr:col>11</xdr:col>
      <xdr:colOff>251730</xdr:colOff>
      <xdr:row>92</xdr:row>
      <xdr:rowOff>65315</xdr:rowOff>
    </xdr:to>
    <xdr:graphicFrame macro="">
      <xdr:nvGraphicFramePr>
        <xdr:cNvPr id="2" name="Chart 1">
          <a:extLst>
            <a:ext uri="{FF2B5EF4-FFF2-40B4-BE49-F238E27FC236}">
              <a16:creationId xmlns:a16="http://schemas.microsoft.com/office/drawing/2014/main" id="{374D6011-3656-4091-9338-B5121754E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453118</xdr:colOff>
      <xdr:row>76</xdr:row>
      <xdr:rowOff>115661</xdr:rowOff>
    </xdr:from>
    <xdr:to>
      <xdr:col>12</xdr:col>
      <xdr:colOff>1063322</xdr:colOff>
      <xdr:row>89</xdr:row>
      <xdr:rowOff>163286</xdr:rowOff>
    </xdr:to>
    <mc:AlternateContent xmlns:mc="http://schemas.openxmlformats.org/markup-compatibility/2006" xmlns:a14="http://schemas.microsoft.com/office/drawing/2010/main">
      <mc:Choice Requires="a14">
        <xdr:graphicFrame macro="">
          <xdr:nvGraphicFramePr>
            <xdr:cNvPr id="3" name="Product Category 1">
              <a:extLst>
                <a:ext uri="{FF2B5EF4-FFF2-40B4-BE49-F238E27FC236}">
                  <a16:creationId xmlns:a16="http://schemas.microsoft.com/office/drawing/2014/main" id="{67FDDC52-05F2-49AA-BA9D-5C51045F1284}"/>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0667285" y="14678328"/>
              <a:ext cx="182728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14</xdr:col>
      <xdr:colOff>0</xdr:colOff>
      <xdr:row>22</xdr:row>
      <xdr:rowOff>47625</xdr:rowOff>
    </xdr:from>
    <xdr:to>
      <xdr:col>23</xdr:col>
      <xdr:colOff>523875</xdr:colOff>
      <xdr:row>36</xdr:row>
      <xdr:rowOff>123825</xdr:rowOff>
    </xdr:to>
    <xdr:graphicFrame macro="">
      <xdr:nvGraphicFramePr>
        <xdr:cNvPr id="9" name="Chart 8">
          <a:extLst>
            <a:ext uri="{FF2B5EF4-FFF2-40B4-BE49-F238E27FC236}">
              <a16:creationId xmlns:a16="http://schemas.microsoft.com/office/drawing/2014/main" id="{DDB4C6F3-0C04-41BB-958A-A66AD0B45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547687</xdr:colOff>
      <xdr:row>37</xdr:row>
      <xdr:rowOff>0</xdr:rowOff>
    </xdr:from>
    <xdr:to>
      <xdr:col>13</xdr:col>
      <xdr:colOff>233362</xdr:colOff>
      <xdr:row>51</xdr:row>
      <xdr:rowOff>76200</xdr:rowOff>
    </xdr:to>
    <xdr:graphicFrame macro="">
      <xdr:nvGraphicFramePr>
        <xdr:cNvPr id="15" name="Chart 14">
          <a:extLst>
            <a:ext uri="{FF2B5EF4-FFF2-40B4-BE49-F238E27FC236}">
              <a16:creationId xmlns:a16="http://schemas.microsoft.com/office/drawing/2014/main" id="{12686039-C260-4394-8374-272D61285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19050</xdr:colOff>
      <xdr:row>21</xdr:row>
      <xdr:rowOff>52388</xdr:rowOff>
    </xdr:from>
    <xdr:to>
      <xdr:col>33</xdr:col>
      <xdr:colOff>323850</xdr:colOff>
      <xdr:row>35</xdr:row>
      <xdr:rowOff>128588</xdr:rowOff>
    </xdr:to>
    <xdr:graphicFrame macro="">
      <xdr:nvGraphicFramePr>
        <xdr:cNvPr id="16" name="Chart 15">
          <a:extLst>
            <a:ext uri="{FF2B5EF4-FFF2-40B4-BE49-F238E27FC236}">
              <a16:creationId xmlns:a16="http://schemas.microsoft.com/office/drawing/2014/main" id="{AB3F08C6-D747-48E4-8B52-DB0629321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285750</xdr:colOff>
      <xdr:row>21</xdr:row>
      <xdr:rowOff>171450</xdr:rowOff>
    </xdr:from>
    <xdr:to>
      <xdr:col>13</xdr:col>
      <xdr:colOff>523875</xdr:colOff>
      <xdr:row>36</xdr:row>
      <xdr:rowOff>57150</xdr:rowOff>
    </xdr:to>
    <xdr:graphicFrame macro="">
      <xdr:nvGraphicFramePr>
        <xdr:cNvPr id="17" name="Chart 16">
          <a:extLst>
            <a:ext uri="{FF2B5EF4-FFF2-40B4-BE49-F238E27FC236}">
              <a16:creationId xmlns:a16="http://schemas.microsoft.com/office/drawing/2014/main" id="{1315793C-2BCA-4CB2-9308-646FF8A30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500062</xdr:colOff>
      <xdr:row>2</xdr:row>
      <xdr:rowOff>119062</xdr:rowOff>
    </xdr:from>
    <xdr:to>
      <xdr:col>13</xdr:col>
      <xdr:colOff>381000</xdr:colOff>
      <xdr:row>21</xdr:row>
      <xdr:rowOff>33336</xdr:rowOff>
    </xdr:to>
    <xdr:graphicFrame macro="">
      <xdr:nvGraphicFramePr>
        <xdr:cNvPr id="18" name="Chart 17">
          <a:extLst>
            <a:ext uri="{FF2B5EF4-FFF2-40B4-BE49-F238E27FC236}">
              <a16:creationId xmlns:a16="http://schemas.microsoft.com/office/drawing/2014/main" id="{679BE0AC-327D-4BDE-AF52-4E09B1EC1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95250</xdr:colOff>
      <xdr:row>52</xdr:row>
      <xdr:rowOff>127000</xdr:rowOff>
    </xdr:from>
    <xdr:to>
      <xdr:col>13</xdr:col>
      <xdr:colOff>400050</xdr:colOff>
      <xdr:row>67</xdr:row>
      <xdr:rowOff>12700</xdr:rowOff>
    </xdr:to>
    <xdr:graphicFrame macro="">
      <xdr:nvGraphicFramePr>
        <xdr:cNvPr id="19" name="Chart 18">
          <a:extLst>
            <a:ext uri="{FF2B5EF4-FFF2-40B4-BE49-F238E27FC236}">
              <a16:creationId xmlns:a16="http://schemas.microsoft.com/office/drawing/2014/main" id="{C4AC9EAA-296F-4509-9C4E-280AB95CD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261938</xdr:colOff>
      <xdr:row>37</xdr:row>
      <xdr:rowOff>95250</xdr:rowOff>
    </xdr:from>
    <xdr:to>
      <xdr:col>25</xdr:col>
      <xdr:colOff>398463</xdr:colOff>
      <xdr:row>57</xdr:row>
      <xdr:rowOff>69850</xdr:rowOff>
    </xdr:to>
    <xdr:graphicFrame macro="">
      <xdr:nvGraphicFramePr>
        <xdr:cNvPr id="21" name="Chart 20">
          <a:extLst>
            <a:ext uri="{FF2B5EF4-FFF2-40B4-BE49-F238E27FC236}">
              <a16:creationId xmlns:a16="http://schemas.microsoft.com/office/drawing/2014/main" id="{C201D11C-16C8-4F66-8987-A2135DC0D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152401</xdr:colOff>
      <xdr:row>5</xdr:row>
      <xdr:rowOff>4762</xdr:rowOff>
    </xdr:from>
    <xdr:to>
      <xdr:col>25</xdr:col>
      <xdr:colOff>257175</xdr:colOff>
      <xdr:row>20</xdr:row>
      <xdr:rowOff>49212</xdr:rowOff>
    </xdr:to>
    <xdr:graphicFrame macro="">
      <xdr:nvGraphicFramePr>
        <xdr:cNvPr id="20" name="Chart 19">
          <a:extLst>
            <a:ext uri="{FF2B5EF4-FFF2-40B4-BE49-F238E27FC236}">
              <a16:creationId xmlns:a16="http://schemas.microsoft.com/office/drawing/2014/main" id="{63532728-DFD1-44C4-9AE6-B86FDFE43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533400</xdr:colOff>
      <xdr:row>5</xdr:row>
      <xdr:rowOff>76200</xdr:rowOff>
    </xdr:from>
    <xdr:to>
      <xdr:col>33</xdr:col>
      <xdr:colOff>457200</xdr:colOff>
      <xdr:row>20</xdr:row>
      <xdr:rowOff>3572</xdr:rowOff>
    </xdr:to>
    <xdr:graphicFrame macro="">
      <xdr:nvGraphicFramePr>
        <xdr:cNvPr id="12" name="Chart 11">
          <a:extLst>
            <a:ext uri="{FF2B5EF4-FFF2-40B4-BE49-F238E27FC236}">
              <a16:creationId xmlns:a16="http://schemas.microsoft.com/office/drawing/2014/main" id="{62048F18-B65B-4758-A54C-AD2A944E9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508000</xdr:colOff>
      <xdr:row>59</xdr:row>
      <xdr:rowOff>7937</xdr:rowOff>
    </xdr:from>
    <xdr:to>
      <xdr:col>48</xdr:col>
      <xdr:colOff>476250</xdr:colOff>
      <xdr:row>89</xdr:row>
      <xdr:rowOff>1</xdr:rowOff>
    </xdr:to>
    <xdr:graphicFrame macro="">
      <xdr:nvGraphicFramePr>
        <xdr:cNvPr id="22" name="Chart 21">
          <a:extLst>
            <a:ext uri="{FF2B5EF4-FFF2-40B4-BE49-F238E27FC236}">
              <a16:creationId xmlns:a16="http://schemas.microsoft.com/office/drawing/2014/main" id="{EFDBBC80-A6AF-4FE1-B832-D8F875FDA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35</xdr:col>
      <xdr:colOff>304800</xdr:colOff>
      <xdr:row>2</xdr:row>
      <xdr:rowOff>114300</xdr:rowOff>
    </xdr:from>
    <xdr:to>
      <xdr:col>47</xdr:col>
      <xdr:colOff>457200</xdr:colOff>
      <xdr:row>31</xdr:row>
      <xdr:rowOff>133350</xdr:rowOff>
    </xdr:to>
    <xdr:graphicFrame macro="">
      <xdr:nvGraphicFramePr>
        <xdr:cNvPr id="23" name="Chart 22">
          <a:extLst>
            <a:ext uri="{FF2B5EF4-FFF2-40B4-BE49-F238E27FC236}">
              <a16:creationId xmlns:a16="http://schemas.microsoft.com/office/drawing/2014/main" id="{EE653B8F-6676-4613-898B-7A5CBBE91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38</xdr:col>
      <xdr:colOff>323850</xdr:colOff>
      <xdr:row>40</xdr:row>
      <xdr:rowOff>95250</xdr:rowOff>
    </xdr:from>
    <xdr:to>
      <xdr:col>48</xdr:col>
      <xdr:colOff>190500</xdr:colOff>
      <xdr:row>54</xdr:row>
      <xdr:rowOff>171450</xdr:rowOff>
    </xdr:to>
    <xdr:graphicFrame macro="">
      <xdr:nvGraphicFramePr>
        <xdr:cNvPr id="24" name="Chart 23">
          <a:extLst>
            <a:ext uri="{FF2B5EF4-FFF2-40B4-BE49-F238E27FC236}">
              <a16:creationId xmlns:a16="http://schemas.microsoft.com/office/drawing/2014/main" id="{5861F2A1-A112-44AD-8982-02B7F7EC1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51</xdr:col>
      <xdr:colOff>15875</xdr:colOff>
      <xdr:row>40</xdr:row>
      <xdr:rowOff>187325</xdr:rowOff>
    </xdr:from>
    <xdr:to>
      <xdr:col>62</xdr:col>
      <xdr:colOff>279400</xdr:colOff>
      <xdr:row>67</xdr:row>
      <xdr:rowOff>111124</xdr:rowOff>
    </xdr:to>
    <xdr:graphicFrame macro="">
      <xdr:nvGraphicFramePr>
        <xdr:cNvPr id="25" name="Chart 24">
          <a:extLst>
            <a:ext uri="{FF2B5EF4-FFF2-40B4-BE49-F238E27FC236}">
              <a16:creationId xmlns:a16="http://schemas.microsoft.com/office/drawing/2014/main" id="{EFFD3659-CFD5-4244-9E8A-021648334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50</xdr:col>
      <xdr:colOff>488949</xdr:colOff>
      <xdr:row>3</xdr:row>
      <xdr:rowOff>15875</xdr:rowOff>
    </xdr:from>
    <xdr:to>
      <xdr:col>62</xdr:col>
      <xdr:colOff>523874</xdr:colOff>
      <xdr:row>30</xdr:row>
      <xdr:rowOff>184149</xdr:rowOff>
    </xdr:to>
    <xdr:graphicFrame macro="">
      <xdr:nvGraphicFramePr>
        <xdr:cNvPr id="26" name="Diagram 25">
          <a:extLst>
            <a:ext uri="{FF2B5EF4-FFF2-40B4-BE49-F238E27FC236}">
              <a16:creationId xmlns:a16="http://schemas.microsoft.com/office/drawing/2014/main" id="{E6A80CB0-BA77-4E9A-B4E6-204C1DA6720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4" r:lo="rId15" r:qs="rId16" r:cs="rId17"/>
        </a:graphicData>
      </a:graphic>
    </xdr:graphicFrame>
    <xdr:clientData/>
  </xdr:twoCellAnchor>
  <xdr:twoCellAnchor>
    <xdr:from>
      <xdr:col>16</xdr:col>
      <xdr:colOff>571500</xdr:colOff>
      <xdr:row>65</xdr:row>
      <xdr:rowOff>31750</xdr:rowOff>
    </xdr:from>
    <xdr:to>
      <xdr:col>29</xdr:col>
      <xdr:colOff>82050</xdr:colOff>
      <xdr:row>93</xdr:row>
      <xdr:rowOff>65767</xdr:rowOff>
    </xdr:to>
    <xdr:graphicFrame macro="">
      <xdr:nvGraphicFramePr>
        <xdr:cNvPr id="27" name="Chart 26">
          <a:extLst>
            <a:ext uri="{FF2B5EF4-FFF2-40B4-BE49-F238E27FC236}">
              <a16:creationId xmlns:a16="http://schemas.microsoft.com/office/drawing/2014/main" id="{FA971B50-C17D-4DDC-8AB3-DC7E4760B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64423</xdr:colOff>
      <xdr:row>1</xdr:row>
      <xdr:rowOff>71940</xdr:rowOff>
    </xdr:from>
    <xdr:to>
      <xdr:col>5</xdr:col>
      <xdr:colOff>535653</xdr:colOff>
      <xdr:row>17</xdr:row>
      <xdr:rowOff>210724</xdr:rowOff>
    </xdr:to>
    <xdr:pic>
      <xdr:nvPicPr>
        <xdr:cNvPr id="3" name="Picture 2">
          <a:extLst>
            <a:ext uri="{FF2B5EF4-FFF2-40B4-BE49-F238E27FC236}">
              <a16:creationId xmlns:a16="http://schemas.microsoft.com/office/drawing/2014/main" id="{2014A8E9-95C2-40D9-BD66-CC2C5B7A04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423" y="262440"/>
          <a:ext cx="3566855" cy="3209195"/>
        </a:xfrm>
        <a:prstGeom prst="rect">
          <a:avLst/>
        </a:prstGeom>
      </xdr:spPr>
    </xdr:pic>
    <xdr:clientData/>
  </xdr:twoCellAnchor>
  <xdr:oneCellAnchor>
    <xdr:from>
      <xdr:col>10</xdr:col>
      <xdr:colOff>2246312</xdr:colOff>
      <xdr:row>5</xdr:row>
      <xdr:rowOff>166688</xdr:rowOff>
    </xdr:from>
    <xdr:ext cx="33027938" cy="809624"/>
    <xdr:sp macro="" textlink="">
      <xdr:nvSpPr>
        <xdr:cNvPr id="7" name="TextBox 6">
          <a:extLst>
            <a:ext uri="{FF2B5EF4-FFF2-40B4-BE49-F238E27FC236}">
              <a16:creationId xmlns:a16="http://schemas.microsoft.com/office/drawing/2014/main" id="{1E5C42BF-9145-4AA4-8FE7-FF5E8A972ADC}"/>
            </a:ext>
          </a:extLst>
        </xdr:cNvPr>
        <xdr:cNvSpPr txBox="1"/>
      </xdr:nvSpPr>
      <xdr:spPr>
        <a:xfrm>
          <a:off x="8691562" y="1119188"/>
          <a:ext cx="33027938" cy="8096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4000">
              <a:solidFill>
                <a:schemeClr val="accent2">
                  <a:lumMod val="75000"/>
                </a:schemeClr>
              </a:solidFill>
              <a:latin typeface="Arial Black" panose="020B0A04020102020204" pitchFamily="34" charset="0"/>
            </a:rPr>
            <a:t>AMAZON RETAIL PRODUCTS DASHBOARD</a:t>
          </a:r>
        </a:p>
      </xdr:txBody>
    </xdr:sp>
    <xdr:clientData/>
  </xdr:oneCellAnchor>
  <xdr:oneCellAnchor>
    <xdr:from>
      <xdr:col>15</xdr:col>
      <xdr:colOff>0</xdr:colOff>
      <xdr:row>9</xdr:row>
      <xdr:rowOff>0</xdr:rowOff>
    </xdr:from>
    <xdr:ext cx="1457324" cy="523874"/>
    <xdr:sp macro="" textlink="">
      <xdr:nvSpPr>
        <xdr:cNvPr id="9" name="TextBox 8">
          <a:extLst>
            <a:ext uri="{FF2B5EF4-FFF2-40B4-BE49-F238E27FC236}">
              <a16:creationId xmlns:a16="http://schemas.microsoft.com/office/drawing/2014/main" id="{E5E5B3E1-1CE1-4A72-96AA-3C7CA8C9AC79}"/>
            </a:ext>
          </a:extLst>
        </xdr:cNvPr>
        <xdr:cNvSpPr txBox="1"/>
      </xdr:nvSpPr>
      <xdr:spPr>
        <a:xfrm>
          <a:off x="9092045" y="1714500"/>
          <a:ext cx="1457324" cy="5238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twoCellAnchor>
    <xdr:from>
      <xdr:col>19</xdr:col>
      <xdr:colOff>571500</xdr:colOff>
      <xdr:row>16</xdr:row>
      <xdr:rowOff>47626</xdr:rowOff>
    </xdr:from>
    <xdr:to>
      <xdr:col>30</xdr:col>
      <xdr:colOff>299155</xdr:colOff>
      <xdr:row>43</xdr:row>
      <xdr:rowOff>19051</xdr:rowOff>
    </xdr:to>
    <xdr:graphicFrame macro="">
      <xdr:nvGraphicFramePr>
        <xdr:cNvPr id="16" name="Chart 15">
          <a:extLst>
            <a:ext uri="{FF2B5EF4-FFF2-40B4-BE49-F238E27FC236}">
              <a16:creationId xmlns:a16="http://schemas.microsoft.com/office/drawing/2014/main" id="{3F9F3898-DFBF-4EFD-911B-C7013CAB9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357187</xdr:colOff>
      <xdr:row>16</xdr:row>
      <xdr:rowOff>142875</xdr:rowOff>
    </xdr:from>
    <xdr:to>
      <xdr:col>19</xdr:col>
      <xdr:colOff>381000</xdr:colOff>
      <xdr:row>42</xdr:row>
      <xdr:rowOff>156482</xdr:rowOff>
    </xdr:to>
    <xdr:graphicFrame macro="">
      <xdr:nvGraphicFramePr>
        <xdr:cNvPr id="21" name="Chart 20">
          <a:extLst>
            <a:ext uri="{FF2B5EF4-FFF2-40B4-BE49-F238E27FC236}">
              <a16:creationId xmlns:a16="http://schemas.microsoft.com/office/drawing/2014/main" id="{E36FA04F-0BE1-4484-8A96-7B103A5F0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238125</xdr:colOff>
      <xdr:row>43</xdr:row>
      <xdr:rowOff>27213</xdr:rowOff>
    </xdr:from>
    <xdr:to>
      <xdr:col>39</xdr:col>
      <xdr:colOff>261936</xdr:colOff>
      <xdr:row>81</xdr:row>
      <xdr:rowOff>47624</xdr:rowOff>
    </xdr:to>
    <xdr:graphicFrame macro="">
      <xdr:nvGraphicFramePr>
        <xdr:cNvPr id="33" name="Chart 32">
          <a:extLst>
            <a:ext uri="{FF2B5EF4-FFF2-40B4-BE49-F238E27FC236}">
              <a16:creationId xmlns:a16="http://schemas.microsoft.com/office/drawing/2014/main" id="{31F28092-4829-452E-A12D-B2ACDD359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381001</xdr:colOff>
      <xdr:row>43</xdr:row>
      <xdr:rowOff>59531</xdr:rowOff>
    </xdr:from>
    <xdr:to>
      <xdr:col>50</xdr:col>
      <xdr:colOff>178594</xdr:colOff>
      <xdr:row>81</xdr:row>
      <xdr:rowOff>0</xdr:rowOff>
    </xdr:to>
    <xdr:graphicFrame macro="">
      <xdr:nvGraphicFramePr>
        <xdr:cNvPr id="36" name="Chart 35">
          <a:extLst>
            <a:ext uri="{FF2B5EF4-FFF2-40B4-BE49-F238E27FC236}">
              <a16:creationId xmlns:a16="http://schemas.microsoft.com/office/drawing/2014/main" id="{038E2938-8257-43DD-86EE-D1A63C330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392906</xdr:colOff>
      <xdr:row>42</xdr:row>
      <xdr:rowOff>119063</xdr:rowOff>
    </xdr:from>
    <xdr:to>
      <xdr:col>71</xdr:col>
      <xdr:colOff>321468</xdr:colOff>
      <xdr:row>80</xdr:row>
      <xdr:rowOff>99219</xdr:rowOff>
    </xdr:to>
    <xdr:graphicFrame macro="">
      <xdr:nvGraphicFramePr>
        <xdr:cNvPr id="43" name="Chart 42">
          <a:extLst>
            <a:ext uri="{FF2B5EF4-FFF2-40B4-BE49-F238E27FC236}">
              <a16:creationId xmlns:a16="http://schemas.microsoft.com/office/drawing/2014/main" id="{19431336-AA83-4EF5-AC5D-76D50BF9A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0</xdr:colOff>
      <xdr:row>9</xdr:row>
      <xdr:rowOff>71438</xdr:rowOff>
    </xdr:from>
    <xdr:to>
      <xdr:col>48</xdr:col>
      <xdr:colOff>285750</xdr:colOff>
      <xdr:row>15</xdr:row>
      <xdr:rowOff>166688</xdr:rowOff>
    </xdr:to>
    <xdr:sp macro="" textlink="">
      <xdr:nvSpPr>
        <xdr:cNvPr id="6" name="TextBox 5">
          <a:extLst>
            <a:ext uri="{FF2B5EF4-FFF2-40B4-BE49-F238E27FC236}">
              <a16:creationId xmlns:a16="http://schemas.microsoft.com/office/drawing/2014/main" id="{4EC3F860-D6A1-41D2-A4B4-13D31EB860BB}"/>
            </a:ext>
          </a:extLst>
        </xdr:cNvPr>
        <xdr:cNvSpPr txBox="1"/>
      </xdr:nvSpPr>
      <xdr:spPr>
        <a:xfrm>
          <a:off x="24431625" y="1785938"/>
          <a:ext cx="15478125" cy="12382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800" b="1">
              <a:solidFill>
                <a:schemeClr val="accent2"/>
              </a:solidFill>
              <a:latin typeface="Arial Black" panose="020B0A04020102020204" pitchFamily="34" charset="0"/>
            </a:rPr>
            <a:t>Customer</a:t>
          </a:r>
          <a:r>
            <a:rPr lang="en-US" sz="4800" b="1" baseline="0">
              <a:solidFill>
                <a:schemeClr val="accent2"/>
              </a:solidFill>
              <a:latin typeface="Arial Black" panose="020B0A04020102020204" pitchFamily="34" charset="0"/>
            </a:rPr>
            <a:t> Reviews</a:t>
          </a:r>
          <a:endParaRPr lang="en-US" sz="4800" b="1">
            <a:solidFill>
              <a:schemeClr val="accent2"/>
            </a:solidFill>
            <a:latin typeface="Arial Black" panose="020B0A04020102020204" pitchFamily="34" charset="0"/>
          </a:endParaRPr>
        </a:p>
      </xdr:txBody>
    </xdr:sp>
    <xdr:clientData/>
  </xdr:twoCellAnchor>
  <xdr:twoCellAnchor>
    <xdr:from>
      <xdr:col>34</xdr:col>
      <xdr:colOff>190501</xdr:colOff>
      <xdr:row>11</xdr:row>
      <xdr:rowOff>158749</xdr:rowOff>
    </xdr:from>
    <xdr:to>
      <xdr:col>35</xdr:col>
      <xdr:colOff>63501</xdr:colOff>
      <xdr:row>13</xdr:row>
      <xdr:rowOff>158750</xdr:rowOff>
    </xdr:to>
    <xdr:sp macro="" textlink="">
      <xdr:nvSpPr>
        <xdr:cNvPr id="44" name="Star: 5 Points 43">
          <a:extLst>
            <a:ext uri="{FF2B5EF4-FFF2-40B4-BE49-F238E27FC236}">
              <a16:creationId xmlns:a16="http://schemas.microsoft.com/office/drawing/2014/main" id="{810F8F41-1493-4798-B6E6-B152636B9CB8}"/>
            </a:ext>
          </a:extLst>
        </xdr:cNvPr>
        <xdr:cNvSpPr/>
      </xdr:nvSpPr>
      <xdr:spPr>
        <a:xfrm>
          <a:off x="26828751" y="2254249"/>
          <a:ext cx="476250" cy="381001"/>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95251</xdr:colOff>
      <xdr:row>26</xdr:row>
      <xdr:rowOff>114300</xdr:rowOff>
    </xdr:from>
    <xdr:to>
      <xdr:col>39</xdr:col>
      <xdr:colOff>438151</xdr:colOff>
      <xdr:row>28</xdr:row>
      <xdr:rowOff>61912</xdr:rowOff>
    </xdr:to>
    <xdr:sp macro="" textlink="">
      <xdr:nvSpPr>
        <xdr:cNvPr id="45" name="Star: 5 Points 44">
          <a:extLst>
            <a:ext uri="{FF2B5EF4-FFF2-40B4-BE49-F238E27FC236}">
              <a16:creationId xmlns:a16="http://schemas.microsoft.com/office/drawing/2014/main" id="{D3CA1ECD-EC84-4483-B0BD-A15F90C846C2}"/>
            </a:ext>
          </a:extLst>
        </xdr:cNvPr>
        <xdr:cNvSpPr/>
      </xdr:nvSpPr>
      <xdr:spPr>
        <a:xfrm>
          <a:off x="29927551" y="5238750"/>
          <a:ext cx="342900" cy="404812"/>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1319212</xdr:colOff>
      <xdr:row>30</xdr:row>
      <xdr:rowOff>142876</xdr:rowOff>
    </xdr:from>
    <xdr:to>
      <xdr:col>40</xdr:col>
      <xdr:colOff>1671637</xdr:colOff>
      <xdr:row>32</xdr:row>
      <xdr:rowOff>42863</xdr:rowOff>
    </xdr:to>
    <xdr:sp macro="" textlink="">
      <xdr:nvSpPr>
        <xdr:cNvPr id="46" name="Star: 5 Points 45">
          <a:extLst>
            <a:ext uri="{FF2B5EF4-FFF2-40B4-BE49-F238E27FC236}">
              <a16:creationId xmlns:a16="http://schemas.microsoft.com/office/drawing/2014/main" id="{61F6C7F4-9DE7-49ED-887E-609E3B6348C3}"/>
            </a:ext>
          </a:extLst>
        </xdr:cNvPr>
        <xdr:cNvSpPr/>
      </xdr:nvSpPr>
      <xdr:spPr>
        <a:xfrm>
          <a:off x="31942087" y="6286501"/>
          <a:ext cx="352425" cy="400050"/>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1771651</xdr:colOff>
      <xdr:row>34</xdr:row>
      <xdr:rowOff>285749</xdr:rowOff>
    </xdr:from>
    <xdr:to>
      <xdr:col>41</xdr:col>
      <xdr:colOff>242888</xdr:colOff>
      <xdr:row>36</xdr:row>
      <xdr:rowOff>42862</xdr:rowOff>
    </xdr:to>
    <xdr:sp macro="" textlink="">
      <xdr:nvSpPr>
        <xdr:cNvPr id="47" name="Star: 5 Points 46">
          <a:extLst>
            <a:ext uri="{FF2B5EF4-FFF2-40B4-BE49-F238E27FC236}">
              <a16:creationId xmlns:a16="http://schemas.microsoft.com/office/drawing/2014/main" id="{C0820BEC-0955-41DA-A4E7-7DE1E8A6B098}"/>
            </a:ext>
          </a:extLst>
        </xdr:cNvPr>
        <xdr:cNvSpPr/>
      </xdr:nvSpPr>
      <xdr:spPr>
        <a:xfrm>
          <a:off x="32394526" y="7405687"/>
          <a:ext cx="352425" cy="400050"/>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vv</a:t>
          </a:r>
        </a:p>
      </xdr:txBody>
    </xdr:sp>
    <xdr:clientData/>
  </xdr:twoCellAnchor>
  <xdr:twoCellAnchor>
    <xdr:from>
      <xdr:col>33</xdr:col>
      <xdr:colOff>31747</xdr:colOff>
      <xdr:row>12</xdr:row>
      <xdr:rowOff>31751</xdr:rowOff>
    </xdr:from>
    <xdr:to>
      <xdr:col>33</xdr:col>
      <xdr:colOff>380997</xdr:colOff>
      <xdr:row>15</xdr:row>
      <xdr:rowOff>-1</xdr:rowOff>
    </xdr:to>
    <xdr:sp macro="" textlink="">
      <xdr:nvSpPr>
        <xdr:cNvPr id="48" name="Star: 5 Points 47">
          <a:extLst>
            <a:ext uri="{FF2B5EF4-FFF2-40B4-BE49-F238E27FC236}">
              <a16:creationId xmlns:a16="http://schemas.microsoft.com/office/drawing/2014/main" id="{FBAD4FE9-C101-462D-9DB2-340058977691}"/>
            </a:ext>
          </a:extLst>
        </xdr:cNvPr>
        <xdr:cNvSpPr/>
      </xdr:nvSpPr>
      <xdr:spPr>
        <a:xfrm rot="6467287" flipH="1" flipV="1">
          <a:off x="25971498" y="2413000"/>
          <a:ext cx="539748" cy="349250"/>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1309687</xdr:colOff>
      <xdr:row>34</xdr:row>
      <xdr:rowOff>247650</xdr:rowOff>
    </xdr:from>
    <xdr:to>
      <xdr:col>40</xdr:col>
      <xdr:colOff>1662112</xdr:colOff>
      <xdr:row>36</xdr:row>
      <xdr:rowOff>4763</xdr:rowOff>
    </xdr:to>
    <xdr:sp macro="" textlink="">
      <xdr:nvSpPr>
        <xdr:cNvPr id="49" name="Star: 5 Points 48">
          <a:extLst>
            <a:ext uri="{FF2B5EF4-FFF2-40B4-BE49-F238E27FC236}">
              <a16:creationId xmlns:a16="http://schemas.microsoft.com/office/drawing/2014/main" id="{2E1FEFFB-8493-432C-BDB2-7BC26E2AEA70}"/>
            </a:ext>
          </a:extLst>
        </xdr:cNvPr>
        <xdr:cNvSpPr/>
      </xdr:nvSpPr>
      <xdr:spPr>
        <a:xfrm>
          <a:off x="31932562" y="7367588"/>
          <a:ext cx="352425" cy="400050"/>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395286</xdr:colOff>
      <xdr:row>34</xdr:row>
      <xdr:rowOff>276227</xdr:rowOff>
    </xdr:from>
    <xdr:to>
      <xdr:col>41</xdr:col>
      <xdr:colOff>738186</xdr:colOff>
      <xdr:row>36</xdr:row>
      <xdr:rowOff>33340</xdr:rowOff>
    </xdr:to>
    <xdr:sp macro="" textlink="">
      <xdr:nvSpPr>
        <xdr:cNvPr id="50" name="Star: 5 Points 49">
          <a:extLst>
            <a:ext uri="{FF2B5EF4-FFF2-40B4-BE49-F238E27FC236}">
              <a16:creationId xmlns:a16="http://schemas.microsoft.com/office/drawing/2014/main" id="{3D5AFAEF-72B2-4444-A62E-F171CB292300}"/>
            </a:ext>
          </a:extLst>
        </xdr:cNvPr>
        <xdr:cNvSpPr/>
      </xdr:nvSpPr>
      <xdr:spPr>
        <a:xfrm>
          <a:off x="32899349" y="7396165"/>
          <a:ext cx="342900" cy="400050"/>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377824</xdr:colOff>
      <xdr:row>13</xdr:row>
      <xdr:rowOff>3175</xdr:rowOff>
    </xdr:from>
    <xdr:to>
      <xdr:col>36</xdr:col>
      <xdr:colOff>190500</xdr:colOff>
      <xdr:row>15</xdr:row>
      <xdr:rowOff>0</xdr:rowOff>
    </xdr:to>
    <xdr:sp macro="" textlink="">
      <xdr:nvSpPr>
        <xdr:cNvPr id="52" name="Star: 5 Points 51">
          <a:extLst>
            <a:ext uri="{FF2B5EF4-FFF2-40B4-BE49-F238E27FC236}">
              <a16:creationId xmlns:a16="http://schemas.microsoft.com/office/drawing/2014/main" id="{F94EFA8C-1EE0-490E-9F87-6BC805D536D0}"/>
            </a:ext>
          </a:extLst>
        </xdr:cNvPr>
        <xdr:cNvSpPr/>
      </xdr:nvSpPr>
      <xdr:spPr>
        <a:xfrm>
          <a:off x="27619324" y="2479675"/>
          <a:ext cx="415926" cy="377825"/>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442912</xdr:colOff>
      <xdr:row>30</xdr:row>
      <xdr:rowOff>152400</xdr:rowOff>
    </xdr:from>
    <xdr:to>
      <xdr:col>40</xdr:col>
      <xdr:colOff>166687</xdr:colOff>
      <xdr:row>32</xdr:row>
      <xdr:rowOff>47625</xdr:rowOff>
    </xdr:to>
    <xdr:sp macro="" textlink="">
      <xdr:nvSpPr>
        <xdr:cNvPr id="53" name="Star: 5 Points 52">
          <a:extLst>
            <a:ext uri="{FF2B5EF4-FFF2-40B4-BE49-F238E27FC236}">
              <a16:creationId xmlns:a16="http://schemas.microsoft.com/office/drawing/2014/main" id="{57BA55EA-846E-4A68-BA43-60AF097AC855}"/>
            </a:ext>
          </a:extLst>
        </xdr:cNvPr>
        <xdr:cNvSpPr/>
      </xdr:nvSpPr>
      <xdr:spPr>
        <a:xfrm>
          <a:off x="30446662" y="6296025"/>
          <a:ext cx="342900" cy="395288"/>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357187</xdr:colOff>
      <xdr:row>30</xdr:row>
      <xdr:rowOff>109538</xdr:rowOff>
    </xdr:from>
    <xdr:to>
      <xdr:col>40</xdr:col>
      <xdr:colOff>709612</xdr:colOff>
      <xdr:row>32</xdr:row>
      <xdr:rowOff>4763</xdr:rowOff>
    </xdr:to>
    <xdr:sp macro="" textlink="">
      <xdr:nvSpPr>
        <xdr:cNvPr id="55" name="Star: 5 Points 54">
          <a:extLst>
            <a:ext uri="{FF2B5EF4-FFF2-40B4-BE49-F238E27FC236}">
              <a16:creationId xmlns:a16="http://schemas.microsoft.com/office/drawing/2014/main" id="{E55A9A2E-0F2E-4C0B-9B7E-6DF2E38595AB}"/>
            </a:ext>
          </a:extLst>
        </xdr:cNvPr>
        <xdr:cNvSpPr/>
      </xdr:nvSpPr>
      <xdr:spPr>
        <a:xfrm>
          <a:off x="30980062" y="6253163"/>
          <a:ext cx="352425" cy="395288"/>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vv</a:t>
          </a:r>
        </a:p>
      </xdr:txBody>
    </xdr:sp>
    <xdr:clientData/>
  </xdr:twoCellAnchor>
  <xdr:twoCellAnchor>
    <xdr:from>
      <xdr:col>40</xdr:col>
      <xdr:colOff>776288</xdr:colOff>
      <xdr:row>30</xdr:row>
      <xdr:rowOff>142875</xdr:rowOff>
    </xdr:from>
    <xdr:to>
      <xdr:col>40</xdr:col>
      <xdr:colOff>1128713</xdr:colOff>
      <xdr:row>32</xdr:row>
      <xdr:rowOff>38099</xdr:rowOff>
    </xdr:to>
    <xdr:sp macro="" textlink="">
      <xdr:nvSpPr>
        <xdr:cNvPr id="56" name="Star: 5 Points 55">
          <a:extLst>
            <a:ext uri="{FF2B5EF4-FFF2-40B4-BE49-F238E27FC236}">
              <a16:creationId xmlns:a16="http://schemas.microsoft.com/office/drawing/2014/main" id="{A2AF18A6-C125-4492-B9D4-9312222DD49C}"/>
            </a:ext>
          </a:extLst>
        </xdr:cNvPr>
        <xdr:cNvSpPr/>
      </xdr:nvSpPr>
      <xdr:spPr>
        <a:xfrm>
          <a:off x="31399163" y="6286500"/>
          <a:ext cx="352425" cy="395287"/>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vv</a:t>
          </a:r>
        </a:p>
      </xdr:txBody>
    </xdr:sp>
    <xdr:clientData/>
  </xdr:twoCellAnchor>
  <xdr:twoCellAnchor editAs="oneCell">
    <xdr:from>
      <xdr:col>0</xdr:col>
      <xdr:colOff>50800</xdr:colOff>
      <xdr:row>25</xdr:row>
      <xdr:rowOff>122237</xdr:rowOff>
    </xdr:from>
    <xdr:to>
      <xdr:col>4</xdr:col>
      <xdr:colOff>574675</xdr:colOff>
      <xdr:row>38</xdr:row>
      <xdr:rowOff>35382</xdr:rowOff>
    </xdr:to>
    <xdr:pic>
      <xdr:nvPicPr>
        <xdr:cNvPr id="11" name="Picture 10">
          <a:extLst>
            <a:ext uri="{FF2B5EF4-FFF2-40B4-BE49-F238E27FC236}">
              <a16:creationId xmlns:a16="http://schemas.microsoft.com/office/drawing/2014/main" id="{2F349A23-1E1F-4554-ABCC-AAF3654E9D7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0800" y="5049837"/>
          <a:ext cx="2962275" cy="3253244"/>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30</xdr:col>
      <xdr:colOff>514350</xdr:colOff>
      <xdr:row>21</xdr:row>
      <xdr:rowOff>181881</xdr:rowOff>
    </xdr:from>
    <xdr:to>
      <xdr:col>32</xdr:col>
      <xdr:colOff>533399</xdr:colOff>
      <xdr:row>24</xdr:row>
      <xdr:rowOff>114300</xdr:rowOff>
    </xdr:to>
    <xdr:sp macro="" textlink="">
      <xdr:nvSpPr>
        <xdr:cNvPr id="12" name="TextBox 11">
          <a:extLst>
            <a:ext uri="{FF2B5EF4-FFF2-40B4-BE49-F238E27FC236}">
              <a16:creationId xmlns:a16="http://schemas.microsoft.com/office/drawing/2014/main" id="{E0A95466-E6DA-479C-82E2-3802EB4F97F9}"/>
            </a:ext>
          </a:extLst>
        </xdr:cNvPr>
        <xdr:cNvSpPr txBox="1"/>
      </xdr:nvSpPr>
      <xdr:spPr>
        <a:xfrm>
          <a:off x="24860250" y="4277631"/>
          <a:ext cx="1238249" cy="580119"/>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ysClr val="windowText" lastClr="000000"/>
              </a:solidFill>
            </a:rPr>
            <a:t>5.0</a:t>
          </a:r>
        </a:p>
      </xdr:txBody>
    </xdr:sp>
    <xdr:clientData/>
  </xdr:twoCellAnchor>
  <xdr:twoCellAnchor>
    <xdr:from>
      <xdr:col>30</xdr:col>
      <xdr:colOff>342901</xdr:colOff>
      <xdr:row>26</xdr:row>
      <xdr:rowOff>95250</xdr:rowOff>
    </xdr:from>
    <xdr:to>
      <xdr:col>34</xdr:col>
      <xdr:colOff>19051</xdr:colOff>
      <xdr:row>28</xdr:row>
      <xdr:rowOff>171450</xdr:rowOff>
    </xdr:to>
    <xdr:sp macro="" textlink="">
      <xdr:nvSpPr>
        <xdr:cNvPr id="13" name="TextBox 12">
          <a:extLst>
            <a:ext uri="{FF2B5EF4-FFF2-40B4-BE49-F238E27FC236}">
              <a16:creationId xmlns:a16="http://schemas.microsoft.com/office/drawing/2014/main" id="{F2527003-DADD-427D-AB58-C12D6A2FE0AC}"/>
            </a:ext>
          </a:extLst>
        </xdr:cNvPr>
        <xdr:cNvSpPr txBox="1"/>
      </xdr:nvSpPr>
      <xdr:spPr>
        <a:xfrm>
          <a:off x="24688801" y="5219700"/>
          <a:ext cx="2114550" cy="5334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1">
              <a:solidFill>
                <a:schemeClr val="dk1"/>
              </a:solidFill>
              <a:effectLst/>
              <a:latin typeface="+mn-lt"/>
              <a:ea typeface="+mn-ea"/>
              <a:cs typeface="+mn-cs"/>
            </a:rPr>
            <a:t>4.5 -</a:t>
          </a:r>
          <a:r>
            <a:rPr lang="en-US" sz="2800" b="1" baseline="0">
              <a:solidFill>
                <a:schemeClr val="dk1"/>
              </a:solidFill>
              <a:effectLst/>
              <a:latin typeface="+mn-lt"/>
              <a:ea typeface="+mn-ea"/>
              <a:cs typeface="+mn-cs"/>
            </a:rPr>
            <a:t> </a:t>
          </a:r>
          <a:r>
            <a:rPr lang="en-US" sz="2800" b="1">
              <a:solidFill>
                <a:schemeClr val="dk1"/>
              </a:solidFill>
              <a:effectLst/>
              <a:latin typeface="+mn-lt"/>
              <a:ea typeface="+mn-ea"/>
              <a:cs typeface="+mn-cs"/>
            </a:rPr>
            <a:t>5.0</a:t>
          </a:r>
          <a:endParaRPr lang="en-US" sz="2800" b="1">
            <a:effectLst/>
          </a:endParaRPr>
        </a:p>
        <a:p>
          <a:pPr algn="l"/>
          <a:endParaRPr lang="en-US" sz="2800">
            <a:solidFill>
              <a:sysClr val="windowText" lastClr="000000"/>
            </a:solidFill>
            <a:latin typeface="Arial Black" panose="020B0A04020102020204" pitchFamily="34" charset="0"/>
          </a:endParaRPr>
        </a:p>
      </xdr:txBody>
    </xdr:sp>
    <xdr:clientData/>
  </xdr:twoCellAnchor>
  <xdr:twoCellAnchor>
    <xdr:from>
      <xdr:col>30</xdr:col>
      <xdr:colOff>400050</xdr:colOff>
      <xdr:row>30</xdr:row>
      <xdr:rowOff>82551</xdr:rowOff>
    </xdr:from>
    <xdr:to>
      <xdr:col>34</xdr:col>
      <xdr:colOff>38100</xdr:colOff>
      <xdr:row>32</xdr:row>
      <xdr:rowOff>209551</xdr:rowOff>
    </xdr:to>
    <xdr:sp macro="" textlink="">
      <xdr:nvSpPr>
        <xdr:cNvPr id="59" name="TextBox 58">
          <a:extLst>
            <a:ext uri="{FF2B5EF4-FFF2-40B4-BE49-F238E27FC236}">
              <a16:creationId xmlns:a16="http://schemas.microsoft.com/office/drawing/2014/main" id="{5C1AB58A-C3B9-4E20-9CCE-4662BA2E965F}"/>
            </a:ext>
          </a:extLst>
        </xdr:cNvPr>
        <xdr:cNvSpPr txBox="1"/>
      </xdr:nvSpPr>
      <xdr:spPr>
        <a:xfrm>
          <a:off x="24745950" y="6254751"/>
          <a:ext cx="2076450" cy="64135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ysClr val="windowText" lastClr="000000"/>
              </a:solidFill>
              <a:latin typeface="+mn-lt"/>
            </a:rPr>
            <a:t>3.5 - 4.5</a:t>
          </a:r>
        </a:p>
      </xdr:txBody>
    </xdr:sp>
    <xdr:clientData/>
  </xdr:twoCellAnchor>
  <xdr:twoCellAnchor>
    <xdr:from>
      <xdr:col>30</xdr:col>
      <xdr:colOff>435428</xdr:colOff>
      <xdr:row>34</xdr:row>
      <xdr:rowOff>114299</xdr:rowOff>
    </xdr:from>
    <xdr:to>
      <xdr:col>34</xdr:col>
      <xdr:colOff>57150</xdr:colOff>
      <xdr:row>36</xdr:row>
      <xdr:rowOff>95250</xdr:rowOff>
    </xdr:to>
    <xdr:sp macro="" textlink="">
      <xdr:nvSpPr>
        <xdr:cNvPr id="60" name="TextBox 59">
          <a:extLst>
            <a:ext uri="{FF2B5EF4-FFF2-40B4-BE49-F238E27FC236}">
              <a16:creationId xmlns:a16="http://schemas.microsoft.com/office/drawing/2014/main" id="{A31E3D70-0699-43F9-A0BD-37FC80D2073F}"/>
            </a:ext>
          </a:extLst>
        </xdr:cNvPr>
        <xdr:cNvSpPr txBox="1"/>
      </xdr:nvSpPr>
      <xdr:spPr>
        <a:xfrm>
          <a:off x="24778607" y="7285263"/>
          <a:ext cx="2071007" cy="60688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dk1"/>
              </a:solidFill>
              <a:effectLst/>
              <a:latin typeface="Arial Black" panose="020B0A04020102020204" pitchFamily="34" charset="0"/>
              <a:ea typeface="+mn-ea"/>
              <a:cs typeface="+mn-cs"/>
            </a:rPr>
            <a:t> </a:t>
          </a:r>
          <a:r>
            <a:rPr lang="en-US" sz="2000" b="1">
              <a:solidFill>
                <a:schemeClr val="dk1"/>
              </a:solidFill>
              <a:effectLst/>
              <a:latin typeface="Arial Black" panose="020B0A04020102020204" pitchFamily="34" charset="0"/>
              <a:ea typeface="+mn-ea"/>
              <a:cs typeface="+mn-cs"/>
            </a:rPr>
            <a:t>2.5 - 3.5</a:t>
          </a:r>
          <a:endParaRPr lang="en-US" sz="2000" b="1">
            <a:latin typeface="Arial Black" panose="020B0A04020102020204" pitchFamily="34" charset="0"/>
          </a:endParaRPr>
        </a:p>
      </xdr:txBody>
    </xdr:sp>
    <xdr:clientData/>
  </xdr:twoCellAnchor>
  <xdr:twoCellAnchor>
    <xdr:from>
      <xdr:col>34</xdr:col>
      <xdr:colOff>166687</xdr:colOff>
      <xdr:row>20</xdr:row>
      <xdr:rowOff>166688</xdr:rowOff>
    </xdr:from>
    <xdr:to>
      <xdr:col>35</xdr:col>
      <xdr:colOff>476250</xdr:colOff>
      <xdr:row>24</xdr:row>
      <xdr:rowOff>142875</xdr:rowOff>
    </xdr:to>
    <xdr:sp macro="" textlink="">
      <xdr:nvSpPr>
        <xdr:cNvPr id="14" name="TextBox 13">
          <a:extLst>
            <a:ext uri="{FF2B5EF4-FFF2-40B4-BE49-F238E27FC236}">
              <a16:creationId xmlns:a16="http://schemas.microsoft.com/office/drawing/2014/main" id="{A71795B0-6DA2-4610-A28E-79DE8454FC60}"/>
            </a:ext>
          </a:extLst>
        </xdr:cNvPr>
        <xdr:cNvSpPr txBox="1"/>
      </xdr:nvSpPr>
      <xdr:spPr>
        <a:xfrm>
          <a:off x="27074812" y="4048126"/>
          <a:ext cx="928688" cy="809624"/>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a:t>0%</a:t>
          </a:r>
        </a:p>
      </xdr:txBody>
    </xdr:sp>
    <xdr:clientData/>
  </xdr:twoCellAnchor>
  <xdr:twoCellAnchor>
    <xdr:from>
      <xdr:col>34</xdr:col>
      <xdr:colOff>238126</xdr:colOff>
      <xdr:row>26</xdr:row>
      <xdr:rowOff>0</xdr:rowOff>
    </xdr:from>
    <xdr:to>
      <xdr:col>37</xdr:col>
      <xdr:colOff>1</xdr:colOff>
      <xdr:row>28</xdr:row>
      <xdr:rowOff>285749</xdr:rowOff>
    </xdr:to>
    <xdr:sp macro="" textlink="">
      <xdr:nvSpPr>
        <xdr:cNvPr id="15" name="TextBox 14">
          <a:extLst>
            <a:ext uri="{FF2B5EF4-FFF2-40B4-BE49-F238E27FC236}">
              <a16:creationId xmlns:a16="http://schemas.microsoft.com/office/drawing/2014/main" id="{74959991-80CB-4BA0-9DB1-4E8954F1CEDB}"/>
            </a:ext>
          </a:extLst>
        </xdr:cNvPr>
        <xdr:cNvSpPr txBox="1"/>
      </xdr:nvSpPr>
      <xdr:spPr>
        <a:xfrm>
          <a:off x="27146251" y="5095875"/>
          <a:ext cx="1619250" cy="738187"/>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a:t>30%</a:t>
          </a:r>
        </a:p>
      </xdr:txBody>
    </xdr:sp>
    <xdr:clientData/>
  </xdr:twoCellAnchor>
  <xdr:twoCellAnchor>
    <xdr:from>
      <xdr:col>34</xdr:col>
      <xdr:colOff>238125</xdr:colOff>
      <xdr:row>30</xdr:row>
      <xdr:rowOff>-1</xdr:rowOff>
    </xdr:from>
    <xdr:to>
      <xdr:col>39</xdr:col>
      <xdr:colOff>285750</xdr:colOff>
      <xdr:row>32</xdr:row>
      <xdr:rowOff>142874</xdr:rowOff>
    </xdr:to>
    <xdr:sp macro="" textlink="">
      <xdr:nvSpPr>
        <xdr:cNvPr id="61" name="TextBox 60">
          <a:extLst>
            <a:ext uri="{FF2B5EF4-FFF2-40B4-BE49-F238E27FC236}">
              <a16:creationId xmlns:a16="http://schemas.microsoft.com/office/drawing/2014/main" id="{347F0257-962D-4F5C-B827-1A46B8AFB071}"/>
            </a:ext>
          </a:extLst>
        </xdr:cNvPr>
        <xdr:cNvSpPr txBox="1"/>
      </xdr:nvSpPr>
      <xdr:spPr>
        <a:xfrm>
          <a:off x="27146250" y="6143624"/>
          <a:ext cx="3143250" cy="64293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a:t>40%</a:t>
          </a:r>
        </a:p>
      </xdr:txBody>
    </xdr:sp>
    <xdr:clientData/>
  </xdr:twoCellAnchor>
  <xdr:twoCellAnchor>
    <xdr:from>
      <xdr:col>34</xdr:col>
      <xdr:colOff>238125</xdr:colOff>
      <xdr:row>34</xdr:row>
      <xdr:rowOff>142873</xdr:rowOff>
    </xdr:from>
    <xdr:to>
      <xdr:col>40</xdr:col>
      <xdr:colOff>214312</xdr:colOff>
      <xdr:row>36</xdr:row>
      <xdr:rowOff>71437</xdr:rowOff>
    </xdr:to>
    <xdr:sp macro="" textlink="">
      <xdr:nvSpPr>
        <xdr:cNvPr id="62" name="TextBox 61">
          <a:extLst>
            <a:ext uri="{FF2B5EF4-FFF2-40B4-BE49-F238E27FC236}">
              <a16:creationId xmlns:a16="http://schemas.microsoft.com/office/drawing/2014/main" id="{A1449C59-F47E-4937-ADD2-EF4D15D7EC55}"/>
            </a:ext>
          </a:extLst>
        </xdr:cNvPr>
        <xdr:cNvSpPr txBox="1"/>
      </xdr:nvSpPr>
      <xdr:spPr>
        <a:xfrm>
          <a:off x="27146250" y="7262811"/>
          <a:ext cx="3690937" cy="571501"/>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a:latin typeface="Arial Black" panose="020B0A04020102020204" pitchFamily="34" charset="0"/>
            </a:rPr>
            <a:t>50%</a:t>
          </a:r>
        </a:p>
      </xdr:txBody>
    </xdr:sp>
    <xdr:clientData/>
  </xdr:twoCellAnchor>
  <xdr:twoCellAnchor>
    <xdr:from>
      <xdr:col>40</xdr:col>
      <xdr:colOff>904877</xdr:colOff>
      <xdr:row>34</xdr:row>
      <xdr:rowOff>261936</xdr:rowOff>
    </xdr:from>
    <xdr:to>
      <xdr:col>40</xdr:col>
      <xdr:colOff>1247777</xdr:colOff>
      <xdr:row>36</xdr:row>
      <xdr:rowOff>14287</xdr:rowOff>
    </xdr:to>
    <xdr:sp macro="" textlink="">
      <xdr:nvSpPr>
        <xdr:cNvPr id="35" name="Star: 5 Points 34">
          <a:extLst>
            <a:ext uri="{FF2B5EF4-FFF2-40B4-BE49-F238E27FC236}">
              <a16:creationId xmlns:a16="http://schemas.microsoft.com/office/drawing/2014/main" id="{9A4F372E-EF4F-4E1F-8C06-78420960ACE4}"/>
            </a:ext>
          </a:extLst>
        </xdr:cNvPr>
        <xdr:cNvSpPr/>
      </xdr:nvSpPr>
      <xdr:spPr>
        <a:xfrm>
          <a:off x="31527752" y="7381874"/>
          <a:ext cx="342900" cy="395288"/>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500063</xdr:colOff>
      <xdr:row>34</xdr:row>
      <xdr:rowOff>261935</xdr:rowOff>
    </xdr:from>
    <xdr:to>
      <xdr:col>40</xdr:col>
      <xdr:colOff>842963</xdr:colOff>
      <xdr:row>36</xdr:row>
      <xdr:rowOff>14286</xdr:rowOff>
    </xdr:to>
    <xdr:sp macro="" textlink="">
      <xdr:nvSpPr>
        <xdr:cNvPr id="38" name="Star: 5 Points 37">
          <a:extLst>
            <a:ext uri="{FF2B5EF4-FFF2-40B4-BE49-F238E27FC236}">
              <a16:creationId xmlns:a16="http://schemas.microsoft.com/office/drawing/2014/main" id="{A5408AC7-8219-4875-8889-B33E2B99682F}"/>
            </a:ext>
          </a:extLst>
        </xdr:cNvPr>
        <xdr:cNvSpPr/>
      </xdr:nvSpPr>
      <xdr:spPr>
        <a:xfrm>
          <a:off x="31122938" y="7381873"/>
          <a:ext cx="342900" cy="395288"/>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142877</xdr:colOff>
      <xdr:row>26</xdr:row>
      <xdr:rowOff>142874</xdr:rowOff>
    </xdr:from>
    <xdr:to>
      <xdr:col>38</xdr:col>
      <xdr:colOff>485777</xdr:colOff>
      <xdr:row>28</xdr:row>
      <xdr:rowOff>85724</xdr:rowOff>
    </xdr:to>
    <xdr:sp macro="" textlink="">
      <xdr:nvSpPr>
        <xdr:cNvPr id="39" name="Star: 5 Points 38">
          <a:extLst>
            <a:ext uri="{FF2B5EF4-FFF2-40B4-BE49-F238E27FC236}">
              <a16:creationId xmlns:a16="http://schemas.microsoft.com/office/drawing/2014/main" id="{08C2EEB0-02A1-4E77-A94B-6E4EFF206DE6}"/>
            </a:ext>
          </a:extLst>
        </xdr:cNvPr>
        <xdr:cNvSpPr/>
      </xdr:nvSpPr>
      <xdr:spPr>
        <a:xfrm>
          <a:off x="29527502" y="5238749"/>
          <a:ext cx="342900" cy="395288"/>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642939</xdr:colOff>
      <xdr:row>12</xdr:row>
      <xdr:rowOff>174623</xdr:rowOff>
    </xdr:from>
    <xdr:to>
      <xdr:col>44</xdr:col>
      <xdr:colOff>33339</xdr:colOff>
      <xdr:row>14</xdr:row>
      <xdr:rowOff>188910</xdr:rowOff>
    </xdr:to>
    <xdr:sp macro="" textlink="">
      <xdr:nvSpPr>
        <xdr:cNvPr id="40" name="Star: 5 Points 39">
          <a:extLst>
            <a:ext uri="{FF2B5EF4-FFF2-40B4-BE49-F238E27FC236}">
              <a16:creationId xmlns:a16="http://schemas.microsoft.com/office/drawing/2014/main" id="{659C8317-A4ED-4E2C-B5B5-D55BA0EDA028}"/>
            </a:ext>
          </a:extLst>
        </xdr:cNvPr>
        <xdr:cNvSpPr/>
      </xdr:nvSpPr>
      <xdr:spPr>
        <a:xfrm>
          <a:off x="35790189" y="2460623"/>
          <a:ext cx="342900" cy="395287"/>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317500</xdr:colOff>
      <xdr:row>11</xdr:row>
      <xdr:rowOff>126999</xdr:rowOff>
    </xdr:from>
    <xdr:to>
      <xdr:col>44</xdr:col>
      <xdr:colOff>889000</xdr:colOff>
      <xdr:row>13</xdr:row>
      <xdr:rowOff>158750</xdr:rowOff>
    </xdr:to>
    <xdr:sp macro="" textlink="">
      <xdr:nvSpPr>
        <xdr:cNvPr id="41" name="Star: 5 Points 40">
          <a:extLst>
            <a:ext uri="{FF2B5EF4-FFF2-40B4-BE49-F238E27FC236}">
              <a16:creationId xmlns:a16="http://schemas.microsoft.com/office/drawing/2014/main" id="{786550A8-C6E8-4E8C-97E3-E41877925034}"/>
            </a:ext>
          </a:extLst>
        </xdr:cNvPr>
        <xdr:cNvSpPr/>
      </xdr:nvSpPr>
      <xdr:spPr>
        <a:xfrm>
          <a:off x="36417250" y="2222499"/>
          <a:ext cx="571500" cy="412751"/>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190500</xdr:colOff>
      <xdr:row>26</xdr:row>
      <xdr:rowOff>142874</xdr:rowOff>
    </xdr:from>
    <xdr:to>
      <xdr:col>37</xdr:col>
      <xdr:colOff>533400</xdr:colOff>
      <xdr:row>28</xdr:row>
      <xdr:rowOff>90486</xdr:rowOff>
    </xdr:to>
    <xdr:sp macro="" textlink="">
      <xdr:nvSpPr>
        <xdr:cNvPr id="58" name="Star: 5 Points 57">
          <a:extLst>
            <a:ext uri="{FF2B5EF4-FFF2-40B4-BE49-F238E27FC236}">
              <a16:creationId xmlns:a16="http://schemas.microsoft.com/office/drawing/2014/main" id="{DBE9075B-E994-405B-BDC5-561957367593}"/>
            </a:ext>
          </a:extLst>
        </xdr:cNvPr>
        <xdr:cNvSpPr/>
      </xdr:nvSpPr>
      <xdr:spPr>
        <a:xfrm>
          <a:off x="28956000" y="5238749"/>
          <a:ext cx="342900" cy="400050"/>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0</xdr:colOff>
      <xdr:row>14</xdr:row>
      <xdr:rowOff>15874</xdr:rowOff>
    </xdr:from>
    <xdr:to>
      <xdr:col>11</xdr:col>
      <xdr:colOff>254000</xdr:colOff>
      <xdr:row>30</xdr:row>
      <xdr:rowOff>0</xdr:rowOff>
    </xdr:to>
    <mc:AlternateContent xmlns:mc="http://schemas.openxmlformats.org/markup-compatibility/2006">
      <mc:Choice xmlns:a14="http://schemas.microsoft.com/office/drawing/2010/main" Requires="a14">
        <xdr:graphicFrame macro="">
          <xdr:nvGraphicFramePr>
            <xdr:cNvPr id="66" name="Product Category">
              <a:extLst>
                <a:ext uri="{FF2B5EF4-FFF2-40B4-BE49-F238E27FC236}">
                  <a16:creationId xmlns:a16="http://schemas.microsoft.com/office/drawing/2014/main" id="{0FAEDF4D-BB70-42E0-B4FB-451BE288558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3810000" y="2682874"/>
              <a:ext cx="9080500" cy="5254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30</xdr:row>
      <xdr:rowOff>142875</xdr:rowOff>
    </xdr:from>
    <xdr:to>
      <xdr:col>11</xdr:col>
      <xdr:colOff>190500</xdr:colOff>
      <xdr:row>45</xdr:row>
      <xdr:rowOff>254001</xdr:rowOff>
    </xdr:to>
    <mc:AlternateContent xmlns:mc="http://schemas.openxmlformats.org/markup-compatibility/2006">
      <mc:Choice xmlns:a14="http://schemas.microsoft.com/office/drawing/2010/main" Requires="a14">
        <xdr:graphicFrame macro="">
          <xdr:nvGraphicFramePr>
            <xdr:cNvPr id="68" name="Discount price level 1">
              <a:extLst>
                <a:ext uri="{FF2B5EF4-FFF2-40B4-BE49-F238E27FC236}">
                  <a16:creationId xmlns:a16="http://schemas.microsoft.com/office/drawing/2014/main" id="{8084D393-A942-4076-BC47-15FD6572AA10}"/>
                </a:ext>
              </a:extLst>
            </xdr:cNvPr>
            <xdr:cNvGraphicFramePr/>
          </xdr:nvGraphicFramePr>
          <xdr:xfrm>
            <a:off x="0" y="0"/>
            <a:ext cx="0" cy="0"/>
          </xdr:xfrm>
          <a:graphic>
            <a:graphicData uri="http://schemas.microsoft.com/office/drawing/2010/slicer">
              <sle:slicer xmlns:sle="http://schemas.microsoft.com/office/drawing/2010/slicer" name="Discount price level 1"/>
            </a:graphicData>
          </a:graphic>
        </xdr:graphicFrame>
      </mc:Choice>
      <mc:Fallback>
        <xdr:sp macro="" textlink="">
          <xdr:nvSpPr>
            <xdr:cNvPr id="0" name=""/>
            <xdr:cNvSpPr>
              <a:spLocks noTextEdit="1"/>
            </xdr:cNvSpPr>
          </xdr:nvSpPr>
          <xdr:spPr>
            <a:xfrm>
              <a:off x="3746500" y="8080375"/>
              <a:ext cx="9080500" cy="6270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762001</xdr:colOff>
      <xdr:row>43</xdr:row>
      <xdr:rowOff>13607</xdr:rowOff>
    </xdr:from>
    <xdr:to>
      <xdr:col>25</xdr:col>
      <xdr:colOff>228601</xdr:colOff>
      <xdr:row>81</xdr:row>
      <xdr:rowOff>47624</xdr:rowOff>
    </xdr:to>
    <xdr:graphicFrame macro="">
      <xdr:nvGraphicFramePr>
        <xdr:cNvPr id="63" name="Chart 62">
          <a:extLst>
            <a:ext uri="{FF2B5EF4-FFF2-40B4-BE49-F238E27FC236}">
              <a16:creationId xmlns:a16="http://schemas.microsoft.com/office/drawing/2014/main" id="{D03201D3-CC47-4913-9B97-68421B6E3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48</xdr:col>
      <xdr:colOff>404814</xdr:colOff>
      <xdr:row>9</xdr:row>
      <xdr:rowOff>174625</xdr:rowOff>
    </xdr:from>
    <xdr:to>
      <xdr:col>51</xdr:col>
      <xdr:colOff>357190</xdr:colOff>
      <xdr:row>16</xdr:row>
      <xdr:rowOff>47625</xdr:rowOff>
    </xdr:to>
    <xdr:pic>
      <xdr:nvPicPr>
        <xdr:cNvPr id="5" name="Picture 4">
          <a:extLst>
            <a:ext uri="{FF2B5EF4-FFF2-40B4-BE49-F238E27FC236}">
              <a16:creationId xmlns:a16="http://schemas.microsoft.com/office/drawing/2014/main" id="{C7CEA6C6-34A4-4B24-9393-92D7CB2633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0028814" y="1889125"/>
          <a:ext cx="1809750" cy="1206500"/>
        </a:xfrm>
        <a:prstGeom prst="rect">
          <a:avLst/>
        </a:prstGeom>
      </xdr:spPr>
    </xdr:pic>
    <xdr:clientData/>
  </xdr:twoCellAnchor>
  <xdr:twoCellAnchor editAs="oneCell">
    <xdr:from>
      <xdr:col>0</xdr:col>
      <xdr:colOff>0</xdr:colOff>
      <xdr:row>44</xdr:row>
      <xdr:rowOff>-1</xdr:rowOff>
    </xdr:from>
    <xdr:to>
      <xdr:col>4</xdr:col>
      <xdr:colOff>349250</xdr:colOff>
      <xdr:row>59</xdr:row>
      <xdr:rowOff>23812</xdr:rowOff>
    </xdr:to>
    <xdr:pic>
      <xdr:nvPicPr>
        <xdr:cNvPr id="10" name="Picture 9">
          <a:extLst>
            <a:ext uri="{FF2B5EF4-FFF2-40B4-BE49-F238E27FC236}">
              <a16:creationId xmlns:a16="http://schemas.microsoft.com/office/drawing/2014/main" id="{48E08B15-A4DE-42D8-BE81-DADA599B26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9739312"/>
          <a:ext cx="2825750" cy="3119438"/>
        </a:xfrm>
        <a:prstGeom prst="rect">
          <a:avLst/>
        </a:prstGeom>
        <a:ln>
          <a:noFill/>
        </a:ln>
        <a:effectLst>
          <a:softEdge rad="112500"/>
        </a:effectLst>
      </xdr:spPr>
    </xdr:pic>
    <xdr:clientData/>
  </xdr:twoCellAnchor>
  <xdr:twoCellAnchor editAs="oneCell">
    <xdr:from>
      <xdr:col>0</xdr:col>
      <xdr:colOff>214311</xdr:colOff>
      <xdr:row>68</xdr:row>
      <xdr:rowOff>103187</xdr:rowOff>
    </xdr:from>
    <xdr:to>
      <xdr:col>4</xdr:col>
      <xdr:colOff>500062</xdr:colOff>
      <xdr:row>85</xdr:row>
      <xdr:rowOff>71437</xdr:rowOff>
    </xdr:to>
    <xdr:pic>
      <xdr:nvPicPr>
        <xdr:cNvPr id="18" name="Picture 17">
          <a:extLst>
            <a:ext uri="{FF2B5EF4-FFF2-40B4-BE49-F238E27FC236}">
              <a16:creationId xmlns:a16="http://schemas.microsoft.com/office/drawing/2014/main" id="{1B03A926-B54F-48BC-A5EF-34150ACEA36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4311" y="14652625"/>
          <a:ext cx="2762251" cy="320675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0</xdr:colOff>
      <xdr:row>95</xdr:row>
      <xdr:rowOff>166685</xdr:rowOff>
    </xdr:from>
    <xdr:to>
      <xdr:col>4</xdr:col>
      <xdr:colOff>452437</xdr:colOff>
      <xdr:row>114</xdr:row>
      <xdr:rowOff>179992</xdr:rowOff>
    </xdr:to>
    <xdr:pic>
      <xdr:nvPicPr>
        <xdr:cNvPr id="20" name="Picture 19">
          <a:extLst>
            <a:ext uri="{FF2B5EF4-FFF2-40B4-BE49-F238E27FC236}">
              <a16:creationId xmlns:a16="http://schemas.microsoft.com/office/drawing/2014/main" id="{21384754-3E83-481C-8C0C-A7FE6E623A5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19859623"/>
          <a:ext cx="2928937" cy="3643313"/>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45</xdr:col>
      <xdr:colOff>396874</xdr:colOff>
      <xdr:row>12</xdr:row>
      <xdr:rowOff>79374</xdr:rowOff>
    </xdr:from>
    <xdr:to>
      <xdr:col>45</xdr:col>
      <xdr:colOff>733424</xdr:colOff>
      <xdr:row>14</xdr:row>
      <xdr:rowOff>93661</xdr:rowOff>
    </xdr:to>
    <xdr:sp macro="" textlink="">
      <xdr:nvSpPr>
        <xdr:cNvPr id="64" name="Star: 5 Points 63">
          <a:extLst>
            <a:ext uri="{FF2B5EF4-FFF2-40B4-BE49-F238E27FC236}">
              <a16:creationId xmlns:a16="http://schemas.microsoft.com/office/drawing/2014/main" id="{59DDD853-35EC-4FD5-8D27-BEF7A0432010}"/>
            </a:ext>
          </a:extLst>
        </xdr:cNvPr>
        <xdr:cNvSpPr/>
      </xdr:nvSpPr>
      <xdr:spPr>
        <a:xfrm>
          <a:off x="37877749" y="2365374"/>
          <a:ext cx="336550" cy="395287"/>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562428</xdr:colOff>
      <xdr:row>0</xdr:row>
      <xdr:rowOff>63500</xdr:rowOff>
    </xdr:from>
    <xdr:ext cx="6422571" cy="1270000"/>
    <xdr:sp macro="" textlink="">
      <xdr:nvSpPr>
        <xdr:cNvPr id="22" name="Rectangle 21">
          <a:extLst>
            <a:ext uri="{FF2B5EF4-FFF2-40B4-BE49-F238E27FC236}">
              <a16:creationId xmlns:a16="http://schemas.microsoft.com/office/drawing/2014/main" id="{1B750CB5-21F8-43A4-8E0A-89A293E9C2E0}"/>
            </a:ext>
          </a:extLst>
        </xdr:cNvPr>
        <xdr:cNvSpPr/>
      </xdr:nvSpPr>
      <xdr:spPr>
        <a:xfrm>
          <a:off x="4372428" y="63500"/>
          <a:ext cx="6422571" cy="1270000"/>
        </a:xfrm>
        <a:prstGeom prst="rect">
          <a:avLst/>
        </a:prstGeom>
        <a:noFill/>
      </xdr:spPr>
      <xdr:txBody>
        <a:bodyPr wrap="square" lIns="91440" tIns="45720" rIns="91440" bIns="45720">
          <a:noAutofit/>
        </a:bodyPr>
        <a:lstStyle/>
        <a:p>
          <a:pPr algn="ctr"/>
          <a:r>
            <a:rPr lang="en-US" sz="2800" b="1" cap="none" spc="0">
              <a:ln w="22225">
                <a:solidFill>
                  <a:schemeClr val="accent2"/>
                </a:solidFill>
                <a:prstDash val="solid"/>
              </a:ln>
              <a:solidFill>
                <a:schemeClr val="accent2">
                  <a:lumMod val="40000"/>
                  <a:lumOff val="60000"/>
                </a:schemeClr>
              </a:solidFill>
              <a:effectLst/>
              <a:latin typeface="Arial Black" panose="020B0A04020102020204" pitchFamily="34" charset="0"/>
            </a:rPr>
            <a:t>Oluwatosin Moses Adebayo</a:t>
          </a:r>
        </a:p>
      </xdr:txBody>
    </xdr:sp>
    <xdr:clientData/>
  </xdr:oneCellAnchor>
  <xdr:twoCellAnchor>
    <xdr:from>
      <xdr:col>41</xdr:col>
      <xdr:colOff>976312</xdr:colOff>
      <xdr:row>17</xdr:row>
      <xdr:rowOff>95250</xdr:rowOff>
    </xdr:from>
    <xdr:to>
      <xdr:col>52</xdr:col>
      <xdr:colOff>190500</xdr:colOff>
      <xdr:row>42</xdr:row>
      <xdr:rowOff>0</xdr:rowOff>
    </xdr:to>
    <xdr:graphicFrame macro="">
      <xdr:nvGraphicFramePr>
        <xdr:cNvPr id="65" name="Chart 64">
          <a:extLst>
            <a:ext uri="{FF2B5EF4-FFF2-40B4-BE49-F238E27FC236}">
              <a16:creationId xmlns:a16="http://schemas.microsoft.com/office/drawing/2014/main" id="{100405E2-92A2-48A2-9E5B-4C22337E1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1079500</xdr:colOff>
      <xdr:row>81</xdr:row>
      <xdr:rowOff>78350</xdr:rowOff>
    </xdr:from>
    <xdr:to>
      <xdr:col>35</xdr:col>
      <xdr:colOff>444499</xdr:colOff>
      <xdr:row>118</xdr:row>
      <xdr:rowOff>63499</xdr:rowOff>
    </xdr:to>
    <xdr:graphicFrame macro="">
      <xdr:nvGraphicFramePr>
        <xdr:cNvPr id="57" name="Chart 56">
          <a:extLst>
            <a:ext uri="{FF2B5EF4-FFF2-40B4-BE49-F238E27FC236}">
              <a16:creationId xmlns:a16="http://schemas.microsoft.com/office/drawing/2014/main" id="{966B9C90-5376-4C00-9810-0C7C2F547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52</xdr:col>
      <xdr:colOff>523875</xdr:colOff>
      <xdr:row>15</xdr:row>
      <xdr:rowOff>83345</xdr:rowOff>
    </xdr:from>
    <xdr:to>
      <xdr:col>71</xdr:col>
      <xdr:colOff>333375</xdr:colOff>
      <xdr:row>41</xdr:row>
      <xdr:rowOff>35719</xdr:rowOff>
    </xdr:to>
    <xdr:graphicFrame macro="">
      <xdr:nvGraphicFramePr>
        <xdr:cNvPr id="67" name="Chart 66">
          <a:extLst>
            <a:ext uri="{FF2B5EF4-FFF2-40B4-BE49-F238E27FC236}">
              <a16:creationId xmlns:a16="http://schemas.microsoft.com/office/drawing/2014/main" id="{BB98958E-4178-49DB-805B-010004657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50</xdr:col>
      <xdr:colOff>404812</xdr:colOff>
      <xdr:row>82</xdr:row>
      <xdr:rowOff>71437</xdr:rowOff>
    </xdr:from>
    <xdr:to>
      <xdr:col>72</xdr:col>
      <xdr:colOff>190500</xdr:colOff>
      <xdr:row>118</xdr:row>
      <xdr:rowOff>127000</xdr:rowOff>
    </xdr:to>
    <xdr:graphicFrame macro="">
      <xdr:nvGraphicFramePr>
        <xdr:cNvPr id="70" name="Chart 69">
          <a:extLst>
            <a:ext uri="{FF2B5EF4-FFF2-40B4-BE49-F238E27FC236}">
              <a16:creationId xmlns:a16="http://schemas.microsoft.com/office/drawing/2014/main" id="{5B96894E-AA19-4D4A-B56A-D888CFE2F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635000</xdr:colOff>
      <xdr:row>82</xdr:row>
      <xdr:rowOff>45357</xdr:rowOff>
    </xdr:from>
    <xdr:to>
      <xdr:col>19</xdr:col>
      <xdr:colOff>798285</xdr:colOff>
      <xdr:row>117</xdr:row>
      <xdr:rowOff>127000</xdr:rowOff>
    </xdr:to>
    <xdr:graphicFrame macro="">
      <xdr:nvGraphicFramePr>
        <xdr:cNvPr id="72" name="Chart 71">
          <a:extLst>
            <a:ext uri="{FF2B5EF4-FFF2-40B4-BE49-F238E27FC236}">
              <a16:creationId xmlns:a16="http://schemas.microsoft.com/office/drawing/2014/main" id="{E46FB1A0-5495-4CF6-AA45-FAB26B15A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365126</xdr:colOff>
      <xdr:row>46</xdr:row>
      <xdr:rowOff>101600</xdr:rowOff>
    </xdr:from>
    <xdr:to>
      <xdr:col>12</xdr:col>
      <xdr:colOff>508001</xdr:colOff>
      <xdr:row>49</xdr:row>
      <xdr:rowOff>174624</xdr:rowOff>
    </xdr:to>
    <xdr:sp macro="" textlink="">
      <xdr:nvSpPr>
        <xdr:cNvPr id="4" name="TextBox 3">
          <a:extLst>
            <a:ext uri="{FF2B5EF4-FFF2-40B4-BE49-F238E27FC236}">
              <a16:creationId xmlns:a16="http://schemas.microsoft.com/office/drawing/2014/main" id="{201511F2-EC91-42D4-8874-556067851B45}"/>
            </a:ext>
          </a:extLst>
        </xdr:cNvPr>
        <xdr:cNvSpPr txBox="1"/>
      </xdr:nvSpPr>
      <xdr:spPr>
        <a:xfrm>
          <a:off x="3540126" y="14516100"/>
          <a:ext cx="10493375" cy="77152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accent2"/>
              </a:solidFill>
              <a:latin typeface="Arial Black" panose="020B0A04020102020204" pitchFamily="34" charset="0"/>
            </a:rPr>
            <a:t>Product Sales Overview</a:t>
          </a:r>
        </a:p>
      </xdr:txBody>
    </xdr:sp>
    <xdr:clientData/>
  </xdr:twoCellAnchor>
  <xdr:twoCellAnchor>
    <xdr:from>
      <xdr:col>5</xdr:col>
      <xdr:colOff>341312</xdr:colOff>
      <xdr:row>52</xdr:row>
      <xdr:rowOff>0</xdr:rowOff>
    </xdr:from>
    <xdr:to>
      <xdr:col>13</xdr:col>
      <xdr:colOff>317500</xdr:colOff>
      <xdr:row>105</xdr:row>
      <xdr:rowOff>127000</xdr:rowOff>
    </xdr:to>
    <xdr:graphicFrame macro="">
      <xdr:nvGraphicFramePr>
        <xdr:cNvPr id="17" name="Diagram 16">
          <a:extLst>
            <a:ext uri="{FF2B5EF4-FFF2-40B4-BE49-F238E27FC236}">
              <a16:creationId xmlns:a16="http://schemas.microsoft.com/office/drawing/2014/main" id="{90101DFE-A5A6-4BB4-9E5F-5D68371E5BC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8" r:lo="rId19" r:qs="rId20" r:cs="rId21"/>
        </a:graphicData>
      </a:graphic>
    </xdr:graphicFrame>
    <xdr:clientData/>
  </xdr:twoCellAnchor>
  <xdr:twoCellAnchor>
    <xdr:from>
      <xdr:col>35</xdr:col>
      <xdr:colOff>395377</xdr:colOff>
      <xdr:row>87</xdr:row>
      <xdr:rowOff>89858</xdr:rowOff>
    </xdr:from>
    <xdr:to>
      <xdr:col>49</xdr:col>
      <xdr:colOff>571501</xdr:colOff>
      <xdr:row>118</xdr:row>
      <xdr:rowOff>127000</xdr:rowOff>
    </xdr:to>
    <xdr:graphicFrame macro="">
      <xdr:nvGraphicFramePr>
        <xdr:cNvPr id="73" name="Chart 72">
          <a:extLst>
            <a:ext uri="{FF2B5EF4-FFF2-40B4-BE49-F238E27FC236}">
              <a16:creationId xmlns:a16="http://schemas.microsoft.com/office/drawing/2014/main" id="{405695CF-AA8E-4DB0-A2F8-A8DEDB639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37</xdr:col>
      <xdr:colOff>119061</xdr:colOff>
      <xdr:row>82</xdr:row>
      <xdr:rowOff>59531</xdr:rowOff>
    </xdr:from>
    <xdr:to>
      <xdr:col>49</xdr:col>
      <xdr:colOff>238124</xdr:colOff>
      <xdr:row>87</xdr:row>
      <xdr:rowOff>31630</xdr:rowOff>
    </xdr:to>
    <xdr:sp macro="" textlink="">
      <xdr:nvSpPr>
        <xdr:cNvPr id="74" name="TextBox 73">
          <a:extLst>
            <a:ext uri="{FF2B5EF4-FFF2-40B4-BE49-F238E27FC236}">
              <a16:creationId xmlns:a16="http://schemas.microsoft.com/office/drawing/2014/main" id="{9E696CE3-A976-404B-B8D6-010FEE026676}"/>
            </a:ext>
          </a:extLst>
        </xdr:cNvPr>
        <xdr:cNvSpPr txBox="1"/>
      </xdr:nvSpPr>
      <xdr:spPr>
        <a:xfrm>
          <a:off x="28396405" y="16430625"/>
          <a:ext cx="11489532" cy="865068"/>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accent2"/>
              </a:solidFill>
              <a:latin typeface="Arial Black" panose="020B0A04020102020204" pitchFamily="34" charset="0"/>
            </a:rPr>
            <a:t>Count of Reviews by Discount Price</a:t>
          </a:r>
          <a:r>
            <a:rPr lang="en-US" sz="2400" b="1" baseline="0">
              <a:solidFill>
                <a:schemeClr val="accent2"/>
              </a:solidFill>
              <a:latin typeface="Arial Black" panose="020B0A04020102020204" pitchFamily="34" charset="0"/>
            </a:rPr>
            <a:t> level </a:t>
          </a:r>
          <a:endParaRPr lang="en-US" sz="2400" b="1">
            <a:solidFill>
              <a:schemeClr val="accent2"/>
            </a:solidFill>
            <a:latin typeface="Arial Black" panose="020B0A040201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mazon%20Odunayo.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SEUN" refreshedDate="45838.736706249998" createdVersion="7" refreshedVersion="7" minRefreshableVersion="3" recordCount="1465" xr:uid="{FC93C54A-5882-4227-A9CA-7B76E234A046}">
  <cacheSource type="worksheet">
    <worksheetSource name="amazon" r:id="rId2"/>
  </cacheSource>
  <cacheFields count="16">
    <cacheField name=" Product ID" numFmtId="0">
      <sharedItems/>
    </cacheField>
    <cacheField name=" Product name" numFmtId="0">
      <sharedItems longText="1"/>
    </cacheField>
    <cacheField name="Product Category" numFmtId="0">
      <sharedItems count="9">
        <s v="Computers&amp;Accessories"/>
        <s v="Electronics"/>
        <s v="MusicalInstruments"/>
        <s v="OfficeProducts"/>
        <s v="Home&amp;Kitchen"/>
        <s v="HomeImprovement"/>
        <s v="Toys&amp;Games"/>
        <s v="Car&amp;Motorbike"/>
        <s v="Health&amp;PersonalCare"/>
      </sharedItems>
    </cacheField>
    <cacheField name="Product sub category" numFmtId="0">
      <sharedItems/>
    </cacheField>
    <cacheField name="Discounted price" numFmtId="167">
      <sharedItems containsSemiMixedTypes="0" containsString="0" containsNumber="1" containsInteger="1" minValue="39" maxValue="77990"/>
    </cacheField>
    <cacheField name="Actual price" numFmtId="167">
      <sharedItems containsSemiMixedTypes="0" containsString="0" containsNumber="1" containsInteger="1" minValue="39" maxValue="139900"/>
    </cacheField>
    <cacheField name="Total potential Revenue" numFmtId="167">
      <sharedItems containsSemiMixedTypes="0" containsString="0" containsNumber="1" containsInteger="1" minValue="0" maxValue="3451882164"/>
    </cacheField>
    <cacheField name="Discount percentage" numFmtId="9">
      <sharedItems containsSemiMixedTypes="0" containsString="0" containsNumber="1" minValue="0" maxValue="0.94"/>
    </cacheField>
    <cacheField name="Rating" numFmtId="0">
      <sharedItems containsString="0" containsBlank="1" containsNumber="1" minValue="2" maxValue="5"/>
    </cacheField>
    <cacheField name="Rating count" numFmtId="0">
      <sharedItems containsSemiMixedTypes="0" containsString="0" containsNumber="1" containsInteger="1" minValue="0" maxValue="426973"/>
    </cacheField>
    <cacheField name="Discount Level" numFmtId="0">
      <sharedItems/>
    </cacheField>
    <cacheField name="Product count 50%" numFmtId="0">
      <sharedItems containsSemiMixedTypes="0" containsString="0" containsNumber="1" containsInteger="1" minValue="0" maxValue="1"/>
    </cacheField>
    <cacheField name="Product count less than 50%(&lt;)" numFmtId="0">
      <sharedItems containsSemiMixedTypes="0" containsString="0" containsNumber="1" containsInteger="1" minValue="0" maxValue="1"/>
    </cacheField>
    <cacheField name="Product count greater than 50%(&gt;)" numFmtId="0">
      <sharedItems containsSemiMixedTypes="0" containsString="0" containsNumber="1" containsInteger="1" minValue="0" maxValue="1"/>
    </cacheField>
    <cacheField name="Customer Segment" numFmtId="0">
      <sharedItems/>
    </cacheField>
    <cacheField name="Review title" numFmtId="0">
      <sharedItems count="940">
        <s v="Satisfied"/>
        <s v="A Good Braided Cable for Your Type C Device"/>
        <s v="Good speed for earlier versions"/>
        <s v="Good product"/>
        <s v="As good as original"/>
        <s v="It's pretty good"/>
        <s v="Long durable."/>
        <s v="Worth for money - suitable for Android auto"/>
        <s v="Works on linux for me. Get the model with antenna."/>
        <s v="Good for fast charge but not for data transfer"/>
        <s v="It's quite good and value for money"/>
        <s v="Works"/>
        <s v="Great but"/>
        <s v="It is the best tv if you are getting it in 10-12k"/>
        <s v="Good for charging and Data transfer"/>
        <s v="Sound quality"/>
        <s v="Good cable for car"/>
        <s v="Good product ; Average Finishing"/>
        <s v="Good"/>
        <s v="Worked on iPhone 7 and didn‚Äôt work on XR"/>
        <s v="Wonderful TV and Awful installation service from amazon"/>
        <s v="Cheap product and same is the performance but does the job"/>
        <s v="Worthy and most affordable - Great TV"/>
        <s v="Ok cable"/>
        <s v="Very good product."/>
        <s v="Just buy it dont even 2nd guess it"/>
        <s v="Nice"/>
        <s v="Great Cable"/>
        <s v="The metal pin is losing it's strength"/>
        <s v="Worth it!"/>
        <s v="Decent product. Value for money."/>
        <s v="Product is as expected"/>
        <s v="Functionality as described"/>
        <s v="DETAILED REVIEW after 3 WEEKS of Usage !!!"/>
        <s v="Dual Bandwidth"/>
        <s v="Its slow in charging"/>
        <s v="good tool to use for"/>
        <s v="Overall Good"/>
        <s v="Using it with my QC 3 Charger .So far- So good.A Quality cable with a sturdy construction &amp; troublefree performance."/>
        <s v="Works flawlessly on Ubuntu 22.04 (if installed correctly)"/>
        <s v="Good product but costly"/>
        <s v="Firestick plugging in issue"/>
        <s v="The button contacts are not very good."/>
        <s v="It's working"/>
        <s v="Simple and good"/>
        <s v="Best(Branded) Budget TV"/>
        <s v="A well-priced product."/>
        <s v="Its ok product not too good not bad"/>
        <s v="Worth the price"/>
        <s v="Iphone User"/>
        <s v="Value for Money"/>
        <s v="A nice &amp; sturdy product."/>
        <s v="You can trust on this one"/>
        <s v="It worked well for some days later it is not working "/>
        <s v="Good."/>
        <s v="Very good product and met my need.  Thanks"/>
        <s v="Better..!!"/>
        <s v="Good in this price"/>
        <s v="Good Stuff... Recommended!!!"/>
        <s v="Nice product ."/>
        <s v="Super charger in lapster"/>
        <s v="Will not work with new system"/>
        <s v="Does its Job fine"/>
        <s v="TV looks fine"/>
        <s v="Very hard to use"/>
        <s v="Product is nice"/>
        <s v="Easy to use"/>
        <s v="Nice cover"/>
        <s v="Exchange of the cable"/>
        <s v="‡¶≠‡¶æ‡¶≤‡¶á ‡¶ï‡¶æ‡¶ú ‡¶ï‡¶∞‡¶õ‡ßá"/>
        <s v="Good material"/>
        <s v="No reasons to complain"/>
        <s v="Good TV for the price. (But my experience was not perfect)"/>
        <s v="Good tv and features in this budget."/>
        <s v="Fast charging cable"/>
        <s v="Average"/>
        <s v="its not for fast charging as per my use and this don't support in car for android auto."/>
        <s v="Perfect product"/>
        <s v="Some buttons not working in first week of purchase"/>
        <s v="Value for money!! But don't expect Flagship quality."/>
        <s v="Hisense Vivid 4K TV Initial Impressions"/>
        <s v="Worth Buying"/>
        <s v="IFalcon 32inch smart TV"/>
        <s v="Works for LG 4K LED"/>
        <s v="Solid and quality material"/>
        <s v="Good Quality but cheap color"/>
        <s v="Very useful"/>
        <s v="Sturdy and good quality"/>
        <s v="Love Amazon but lg is misleading"/>
        <s v="Fantastic Ultra High Speed HDMI cable"/>
        <s v="Works like Charm"/>
        <s v="Changing speed"/>
        <s v="Rmote for MI TV"/>
        <s v="An unbiased look at the Kodak TV"/>
        <s v="Durable"/>
        <s v="Superb"/>
        <s v="Valume for money"/>
        <s v="Install CSR Driver For Advanced Features + Stability (More Than Just Bluetooth)"/>
        <s v="do not buy"/>
        <s v="VFM and kudos to egate to launch a fhd projector at the lowest price and it is not bad at all"/>
        <s v="Working good."/>
        <s v="Satisfactory one"/>
        <s v="Good pick for Galaxy Note 9"/>
        <s v="Quality is good"/>
        <s v="Good only for Charging"/>
        <s v="Worthy product"/>
        <s v="really good producers"/>
        <s v="Tv working good."/>
        <s v="Great to use"/>
        <s v="Good device and makes your laptop to utilize maximum wifi speed."/>
        <s v="Worth the money spent"/>
        <s v="Compatibility"/>
        <s v="Poor plastic Material but it works."/>
        <s v="Good quality product and long lasting."/>
        <s v="Reliability"/>
        <s v="Overall it's a good product for mobile charging."/>
        <s v="High price"/>
        <s v="A budget Android TV"/>
        <s v="Data transfer not the best"/>
        <s v="Works just fine for my vu tv"/>
        <s v="Terrible"/>
        <s v="You might be able to get away by using other usb too"/>
        <s v="Fitting issue"/>
        <s v="Useful but the length is a bit short"/>
        <s v="Excellent solution for Sony TVs"/>
        <s v="Damaged product"/>
        <s v="BEST WITH BOAT &amp; LG SMART TV"/>
        <s v="It works"/>
        <s v="Worth of money"/>
        <s v="They did what they said... Sent a replacement when complained..."/>
        <s v="its not Universal"/>
        <s v="Beat projector for good price"/>
        <s v="Perfect cable for my use. Far better than the apple cable provided with my Ipad"/>
        <s v="Good compatibility"/>
        <s v="Almost Perfect!"/>
        <s v="It's working perfectly for my mi stick"/>
        <s v="Good Quality Product"/>
        <s v="Low quality material use"/>
        <s v="Good for monitors and light weight TVs"/>
        <s v="Very good product"/>
        <s v="Nice product.... Works well... Satisfactory purchase...."/>
        <s v="Better than original sony remote control"/>
        <s v="Good quality but not superb"/>
        <s v="Worst product wornout after 2 months"/>
        <s v="Very good quality."/>
        <s v="Awsome quality"/>
        <s v="It's super"/>
        <s v="Good TV in budget!"/>
        <s v="Osm"/>
        <s v="When you can‚Äôt find the original this comes handy."/>
        <s v="Best rugged cable that supports most of the fast charging standards"/>
        <s v="Good quality product with many screws and nuts"/>
        <s v="Cover is Little loose for Fire remote cover"/>
        <s v="Great value for money"/>
        <s v="Product installation was excellent  but delivery staff patheticüëå"/>
        <s v="Good Product at this Price"/>
        <s v="Netflix button not working others works well"/>
        <s v="Cable is working properly"/>
        <s v="Good Built Quality Product."/>
        <s v="Looks more durable"/>
        <s v="Good cable"/>
        <s v="Not good"/>
        <s v="Great Product"/>
        <s v="Good üëç"/>
        <s v="Satisfactory"/>
        <s v="Simply good"/>
        <s v="Good quality"/>
        <s v="Tv is good in price range"/>
        <s v="Picture quality poor"/>
        <s v="When I placed the order I was in doubt whether it would work or not but it works very well"/>
        <s v="A Good Product overall and value for Money"/>
        <s v="Nice one"/>
        <s v="The cable works but is not 65W as advertised"/>
        <s v="NOT GOOD IN DURIBILITY."/>
        <s v="Vu brand superb quality"/>
        <s v="Product life ia short"/>
        <s v="This is a Best kodak LED"/>
        <s v="Not how original remote works"/>
        <s v="AmazonBasics Product"/>
        <s v="Value for Money product."/>
        <s v="Very good."/>
        <s v="Good value for money"/>
        <s v="Very nice and strong product"/>
        <s v="A Good Product."/>
        <s v="Very nice and good product at this price"/>
        <s v="Ok"/>
        <s v="Thank you"/>
        <s v="Sturdy"/>
        <s v="Kodak tv"/>
        <s v="Concept is great but not at all value for money"/>
        <s v="Service"/>
        <s v="Good And Durable"/>
        <s v="Great value for ultra hi speed HDMI!"/>
        <s v="Really great device"/>
        <s v="Best"/>
        <s v="Used for 10 months"/>
        <s v="Cover is perfect size wise and it's exactly same as shown in picture.u can go for it."/>
        <s v="Extended length for securiry camera"/>
        <s v="Fits the remote correctly"/>
        <s v="Nice product üëçüëç"/>
        <s v="Nice tv"/>
        <s v="Best one"/>
        <s v="Awesome Product"/>
        <s v="(after nearly one year use) Value for money TV"/>
        <s v="Working fine but cheap quality"/>
        <s v="Good ptoduct"/>
        <s v="Go for it"/>
        <s v="Works perfect for connecting my Dslr to ipad &amp; tethering. Seems like a durable cable"/>
        <s v="Worth the money"/>
        <s v="7-8/10"/>
        <s v="Not Polished Enough. (Improving with updates)"/>
        <s v="Ok product to buy"/>
        <s v="If you leave it only to make calls or receive calls"/>
        <s v="Really a Good Buy in this price range in 2022"/>
        <s v="Fake Product"/>
        <s v="Sumit Nath"/>
        <s v="Centre key"/>
        <s v="Ideal Product"/>
        <s v="Good maybe okay"/>
        <s v="Get it with bundled discounts."/>
        <s v="this is good product."/>
        <s v="Best value for money"/>
        <s v="Best power bank on the market."/>
        <s v="Good quality. Does not make sound. A bit less stronger for heavier mobiles."/>
        <s v="Fine"/>
        <s v="Ranjitha"/>
        <s v="Premium looking watch"/>
        <s v="THE PERFECT PHONE ‚Äì FOR MY REQUIREMENTS"/>
        <s v="Phone"/>
        <s v="It controls Brightness automatically whenever u go in dark place or in sunlight."/>
        <s v="Best phone for below normal use"/>
        <s v="Nice watch but some cons"/>
        <s v="Some improvement required"/>
        <s v="Above average phone"/>
        <s v="Not that faster....."/>
        <s v="Cons that most youtubers won't tell you"/>
        <s v="Do not waste your money!"/>
        <s v="Solid phone"/>
        <s v="Not same as original!"/>
        <s v="Value-for-money"/>
        <s v="Let's bust some myth"/>
        <s v="Best Budget watch"/>
        <s v="Good deal"/>
        <s v="Durability"/>
        <s v="Good smart watch of the Year 2023"/>
        <s v="Good Stand For Mobiles !"/>
        <s v="Little above average Earbuds"/>
        <s v="Nice and soft product"/>
        <s v="For the price tag it's really worth buying."/>
        <s v="Best option in 35k category."/>
        <s v="Highly recommended"/>
        <s v="Nice product"/>
        <s v="Worth every penny"/>
        <s v="Decent Product at about right price."/>
        <s v="NOt worth the money"/>
        <s v="Item is good.  No issues at all."/>
        <s v="Excellent Phone in the budget segment"/>
        <s v="Good product at a affordable price point"/>
        <s v="I like the product"/>
        <s v="Good Sound"/>
        <s v="Good one"/>
        <s v="Budget Phone"/>
        <s v="Easy to install but a bit slippery"/>
        <s v="Noise smartwatch"/>
        <s v="Good phone "/>
        <s v="Very good power charger"/>
        <s v="This is best"/>
        <s v="Out of 5 iam giving 3.5 rating everything is okay except voice sound during call"/>
        <s v="Easy to install"/>
        <s v="Really Satisfied with purchase."/>
        <s v="Good charging speed"/>
        <s v="Feature Wise OK at this Price But Sometimes call screen not come on the display of Watch"/>
        <s v="just a watch not smart one... all features are to make fool of  you"/>
        <s v="Works well"/>
        <s v="Best For It‚Äôs Money!üî•"/>
        <s v="pocket friendly  smart watch for people who loves large  screen."/>
        <s v="WORST PHONE EVER! Read this before you buy it"/>
        <s v="Only affordable Stylus that works with Apple"/>
        <s v="Tap to wake up issue"/>
        <s v="Handsfree!"/>
        <s v="Nice phone"/>
        <s v="Best for this price"/>
        <s v="No vacuum suction"/>
        <s v="The space between the ports is very less. Engineering defect."/>
        <s v="It's pretty decent"/>
        <s v="Great"/>
        <s v="Good 5g mobile"/>
        <s v="Value for money smartwatch for those interested in tracking their physical activity."/>
        <s v="Sensors burnt my wrist upon wearing overnight"/>
        <s v="Na"/>
        <s v="Noise"/>
        <s v="good till now"/>
        <s v="Good quality screen protector"/>
        <s v="Totally worth rs99"/>
        <s v="Quite firm and steady."/>
        <s v="Very sturdy and convenient."/>
        <s v="Prompt service. Good quality"/>
        <s v="Ok but not bad"/>
        <s v="I have been using this phone since 2month it's very good on problem"/>
        <s v="Handy"/>
        <s v="A conditional beast"/>
        <s v="Ok phone"/>
        <s v="Budget friendly watch"/>
        <s v="Worth Every Square Inch."/>
        <s v="It‚Äôs worth"/>
        <s v="Merges with the device"/>
        <s v="Good to use as a secondary mobile"/>
        <s v="Perfect fit n finish. But slightly over priced. Overall good and useful."/>
        <s v="Received defective phone and running from one customer care to another to replace the phone"/>
        <s v="Real Monster üëΩ"/>
        <s v="Very Good prodat"/>
        <s v="Must Buy"/>
        <s v="Big Bubble dont go away"/>
        <s v="It's worth for money and satisfied."/>
        <s v="Its is good but battery life is very poor"/>
        <s v="Recommended !"/>
        <s v="Wonderful smart watch"/>
        <s v="Good Looking Sturdy cover"/>
        <s v="It's OK"/>
        <s v="Very Bad mobile"/>
        <s v="Great product if you don‚Äôt mind the edges"/>
        <s v="Okay product"/>
        <s v="WORTH BUY ! THE BEST"/>
        <s v="Decent"/>
        <s v="Quality product"/>
        <s v="Best selfie stick"/>
        <s v="The first light  Is not working idk why"/>
        <s v="Perfect Value for money"/>
        <s v="Quite Good"/>
        <s v="Beast in budget!"/>
        <s v="Small"/>
        <s v="Good sound quality but not 40 hours backup!"/>
        <s v="Good as per price"/>
        <s v="The rebel with a defect"/>
        <s v="Product is very good "/>
        <s v="Build quality material is not good. I feel it might last for a longer run."/>
        <s v="Authentic review"/>
        <s v="Overall good except connectivity"/>
        <s v="Value for money but"/>
        <s v="Solid and stylish"/>
        <s v="Decent mouse from trusted brand"/>
        <s v="Noisy clicks - otherwise fine"/>
        <s v="A Good wired headset in budget."/>
        <s v="Sturdy key-board for office use"/>
        <s v="Big in size as comparison to other normal sized mouse but works very well"/>
        <s v="DETAILED REVIEW with Best settings for better Sound output !!!"/>
        <s v="That's a nice one"/>
        <s v="Nice ball pen"/>
        <s v="Good Quality adhesive"/>
        <s v="Mediocre"/>
        <s v="Boats are the best."/>
        <s v="Best for general use"/>
        <s v="Useful for simple use"/>
        <s v="Worth Buying !"/>
        <s v="Very Good for Beginners"/>
        <s v="Best to use wid like any phone.....it has great range"/>
        <s v="Great pendrive"/>
        <s v="First day impressions: A BEAST!"/>
        <s v="Works as advertised"/>
        <s v="Fantastic Cute Tripod"/>
        <s v="Got less storage."/>
        <s v="Best."/>
        <s v="Speed is not as expected."/>
        <s v="Worst Customer Support "/>
        <s v="It's is working is super"/>
        <s v="Really good for the price [6/8 months update]"/>
        <s v="Nad performance and no customer support. This model is not registered on zeb official web site"/>
        <s v="It's worth it"/>
        <s v="Decent quality"/>
        <s v="Good.No Problem"/>
        <s v="Noise cancellation is just a hype"/>
        <s v="Superb headphone one of the best"/>
        <s v="Not bad"/>
        <s v="Average:/ Works but light is not that attractive."/>
        <s v="Wow"/>
        <s v="Very useful product - but hardware is not so sturdy"/>
        <s v="Excellent offering from TP-Link"/>
        <s v="Good but check the below mentioned things"/>
        <s v="Best buy you will not regret"/>
        <s v="Keys got hard after 2 months usage."/>
        <s v="Best quality &amp; value for money"/>
        <s v="Awesome sound"/>
        <s v="Excellent Product"/>
        <s v="Good quality but one defect"/>
        <s v="Fast"/>
        <s v="Got it for 280/309MRP in amazon sale"/>
        <s v="Note it before purchase headphone"/>
        <s v="Comfortable keys and smooth typing"/>
        <s v="bit wobbly and too compact"/>
        <s v="Worth buying it."/>
        <s v="An Overall Good Product."/>
        <s v="Decent Product"/>
        <s v="Works just fine"/>
        <s v="**UPDATE MARCH2021**Decent for a USB 2.0 Device but don't expect anything above SBC *FALSE*aptX"/>
        <s v="Ya Nice..value for money.."/>
        <s v="Tiny helping hand"/>
        <s v="On average is ok ok pricing"/>
        <s v="Good product but low quality at less price"/>
        <s v="Worth a Purchase. Good Quality product"/>
        <s v="Okay to use"/>
        <s v="Multipurpose and time-saving"/>
        <s v="The quality is surprisingly good! Happy with the purchase!!!"/>
        <s v="LTE features (no other feature tested)"/>
        <s v="BUDGET TWS"/>
        <s v="Longevity isn‚Äôt as long as I thought it would be"/>
        <s v="The price should be less than 500"/>
        <s v="Good monitor in this price range"/>
        <s v="To good"/>
        <s v="light weight okay in this price range"/>
        <s v="Good headphones"/>
        <s v="Very fine product.."/>
        <s v="It takes Forever - to transfer anything. Maybe I - misunderstood Ultra or somebody missed Ultra-Slow in the model tag line."/>
        <s v="VFM indoor use (living room/bedrrom) use and clear view upto 120sqft rooms"/>
        <s v="Works Good"/>
        <s v="Handy Mouse"/>
        <s v="Super"/>
        <s v="Clear voice"/>
        <s v="Don't believe the other reviews"/>
        <s v="Gud for the price"/>
        <s v="Good silent mouse"/>
        <s v="Received defective item update: better now"/>
        <s v="Good for typing"/>
        <s v="Nice but price should be reduced"/>
        <s v="Very easy to use"/>
        <s v="Good product but little costly"/>
        <s v="Good and does it‚Äôs work"/>
        <s v="I like to draw on it"/>
        <s v="Average usb hub"/>
        <s v="Dissapointed in the microphone"/>
        <s v="Very good mouse Under 500"/>
        <s v="It's just good !"/>
        <s v="Overall Watch Review"/>
        <s v="Nice ."/>
        <s v="Value For Money But...."/>
        <s v="Best Speaker at low price"/>
        <s v="Quality is worth the price!"/>
        <s v="Con = no bandwidth control"/>
        <s v="Clearly makes a difference"/>
        <s v="Decent quality product for the price"/>
        <s v="Early impression comparing MK215 with MK270  - bit underwhelmed"/>
        <s v="The best earphones you can find out there under 500 Bucks..??? Are they Comfortable..?? Let's find out....."/>
        <s v="Good note book"/>
        <s v="Does not fit the Duracell label"/>
        <s v="Click-Bet"/>
        <s v="Average pendrive with mobile connectivity"/>
        <s v="So good "/>
        <s v="Great for typing horrible for gaming."/>
        <s v="No TRRS to TRS converter in the box"/>
        <s v="Fits well in ears"/>
        <s v="Very responsive and stylish mouse"/>
        <s v="FPS increased in games after installing it üòç"/>
        <s v="Most featured UPS"/>
        <s v="Good work"/>
        <s v="Worst productüò°"/>
        <s v="Brightness effect"/>
        <s v="No any specific"/>
        <s v="Good &amp; attractive"/>
        <s v="[Updated] decent tws for under 1k"/>
        <s v="Worth the proce"/>
        <s v="Good Product But Spped Upto 30mbps"/>
        <s v="Worst Quality Stand"/>
        <s v="worth buying this mouse!"/>
        <s v="Price wise the best in Category"/>
        <s v="Good enough for now.. Could be better.."/>
        <s v="Amazing Product!"/>
        <s v="Decent Prodyuct"/>
        <s v="Good for cooling"/>
        <s v="Could be better."/>
        <s v="loud &amp; clear"/>
        <s v="Not sturdy enough but good."/>
        <s v="Okay product in picture"/>
        <s v="Sound Quality : Boat Stone 650 vs Nakamichi Speck vs Boat Stone 200"/>
        <s v="Material not worth"/>
        <s v="Stone 180 is good as a portable speaker."/>
        <s v="Cute one"/>
        <s v="Absolutely worth the price"/>
        <s v="it's nice. simple and easy."/>
        <s v="Best at this price range."/>
        <s v="nice design."/>
        <s v="sometimes writes are little slow"/>
        <s v="Thik thak he"/>
        <s v="Product is good"/>
        <s v="Good for my work"/>
        <s v="Not to the mark."/>
        <s v="Very very very good in terms of ergonomic"/>
        <s v="12V2A RouterUPS"/>
        <s v="Adhesion"/>
        <s v="Value for money Product"/>
        <s v="Missing Cable"/>
        <s v="Great keyboard"/>
        <s v="Good for office and watching movie"/>
        <s v="Very good performance"/>
        <s v="BEST VALUE"/>
        <s v="Good performance"/>
        <s v="‡§ï‡•Å‡§õ ‡§ñ‡§æ‡§∏ ‡§®‡§π‡•Ä‡§Ç ‡§¨‡§∏ ‡§†‡•Ä‡§ï ‡§†‡§æ‡§ï ‡§π‡•à"/>
        <s v="You want to buy an apple-like earpods w/o having to pay the apple price."/>
        <s v="Fine for beginners but brightness is low ...increase brightness .."/>
        <s v="Value for money."/>
        <s v="Nice product from Zebronics... Using for laptop"/>
        <s v="Good Quality Mouse"/>
        <s v="Honest review"/>
        <s v="Not as per Description"/>
        <s v="Great Build Quality!"/>
        <s v="Sleek and battery efficient!"/>
        <s v="Good product with less money"/>
        <s v="It is kinda heavy and i suggest u should use an mouse pad"/>
        <s v="It's good"/>
        <s v="Good for gaming."/>
        <s v="Does its job for the price"/>
        <s v="Very nice quality"/>
        <s v="üåüüåüüåüüåü"/>
        <s v="Just gets the job done. Not so fast as it says"/>
        <s v="Its okay!"/>
        <s v="Must have product"/>
        <s v="Great at this price range"/>
        <s v="minimum order quantity should be done away"/>
        <s v="Quality"/>
        <s v="Fineü§òüèªüôèüèª"/>
        <s v="Very good"/>
        <s v="Very nice product"/>
        <s v="Nice product .."/>
        <s v="A well designed product"/>
        <s v="So far so good"/>
        <s v="Decent product for the price mentioned"/>
        <s v="Far better then expected"/>
        <s v="Sleek case"/>
        <s v="Good but the scroll is now damaged"/>
        <s v="Noice"/>
        <s v="Affordable product but poor design"/>
        <s v="This is not suitable for 5.6 laptop"/>
        <s v="Good price good quality"/>
        <s v="WD not interrupt"/>
        <s v="Saunde quality is assumed"/>
        <s v="Compatible with laptop SSD"/>
        <s v="Excellent CCTV WiFi Camera made in India"/>
        <s v="Headset"/>
        <s v="Best Budget Mechanical Gaming Keyboard Period!"/>
        <s v="Gets the job done üëçüëçüëç"/>
        <s v="Sound and Bass"/>
        <s v="Good product üëå"/>
        <s v="Pathetic amazon delivery service"/>
        <s v="Waste of money"/>
        <s v="If this is M what is S"/>
        <s v="not sure if this is a new product or a used one that was delivered to me"/>
        <s v="Quality is too good"/>
        <s v="As this was my 2nd order for same product.2nd time jo product aaya uski packing bahut hi kharab thi."/>
        <s v="not perfect"/>
        <s v="Good at this price"/>
        <s v="Overall it's good. But some keys are hard to press"/>
        <s v="Original review üëçrealme budsüéß"/>
        <s v="A good buy!"/>
        <s v="U should really go for it if are using for gaming or songs but for calls it not that good"/>
        <s v="Fantastic"/>
        <s v="awesome"/>
        <s v="Awesome speed"/>
        <s v="A beautiful experience in your budget. The volume controller was new for me but it works as a charm."/>
        <s v="Great Customer care experience..!!"/>
        <s v="Worthful if offered under 800 INR"/>
        <s v="Not a disappointment"/>
        <s v="Ha"/>
        <s v="Loved it."/>
        <s v="Helpful product for students"/>
        <s v="Pages size is small but good quality"/>
        <s v="Nice looking and good finish deskmat"/>
        <s v="Utilitarian"/>
        <s v="üëéDisappointed üëéReview after 1 year 3 months of usage"/>
        <s v="Worth it for the price"/>
        <s v="Good product! But price is high"/>
        <s v="Grand price good product"/>
        <s v="very nice design and long lasting"/>
        <s v="Good rechargeable battery"/>
        <s v="Convenience product"/>
        <s v="Good printer but challenging setup"/>
        <s v="product one time replace worthy product i got"/>
        <s v="Good product with bad resellers"/>
        <s v="Pretty good"/>
        <s v="Excellent product. vlue for money"/>
        <s v="It's a good product but it could have been better"/>
        <s v="Lighting"/>
        <s v="the only ANDROID tablet that makes sense in the non-sense tab market of India."/>
        <s v="A Quality Sound-Signature but leaves craving for a decent bass.Quite fragile too.Compared with Senn.HD 202 II &amp; Sony MDR XB50AP."/>
        <s v="Good product but one-leg-rubber missing"/>
        <s v="Decent product."/>
        <s v="Very useful product to organize cable"/>
        <s v="mast mouse hain"/>
        <s v="It is value for money"/>
        <s v="Best product"/>
        <s v="Good... üòä"/>
        <s v="Overall good product"/>
        <s v="Good keyboard with some cons"/>
        <s v="quality is awesome trust me guys üëç"/>
        <s v="it worked properly for almost one year"/>
        <s v="Good wifi extender"/>
        <s v="Strudy"/>
        <s v="Android &amp; IOS"/>
        <s v="Good product for beginners"/>
        <s v="I was skeptical at the beginning but now love it."/>
        <s v="Nice but few Cons (*that you must read*)"/>
        <s v="Good Pen at Low Cost"/>
        <s v="Perfect For HP Laptop"/>
        <s v="A seamless printing experience"/>
        <s v="Good P3 Nvme for entry level"/>
        <s v="Unhappy with storage.. actual storage is 57Gb"/>
        <s v="Battery"/>
        <s v="Kids will love it"/>
        <s v="Value for money laptop for normal usage"/>
        <s v="Definitely good but wire is too short"/>
        <s v="Super product"/>
        <s v="Can be use as table lamp or emergency light for room"/>
        <s v="Good Handy Bluetooth Speaker"/>
        <s v="All your questions answered in this review"/>
        <s v="Good and affordable room heater"/>
        <s v="Compact and easy to you"/>
        <s v="Value for money and accurate"/>
        <s v="If it had charching support."/>
        <s v="Nice chopper"/>
        <s v="Good Product Worst Delivery"/>
        <s v="Quality is fine"/>
        <s v="Very nice"/>
        <s v="It helps to know about what it can and can't do while purchasing."/>
        <s v="Recommended but not Best"/>
        <s v="Serves the Purpose"/>
        <s v="Best in this range"/>
        <s v="Working ok"/>
        <s v="Worth the money.."/>
        <s v="Best products"/>
        <s v="Worthy"/>
        <s v="Good product and recommend too"/>
        <s v="Received used product requested replacement"/>
        <s v="Great Design "/>
        <s v="Overall good performance"/>
        <s v="Overall satisfactory in this price range"/>
        <s v="Just go for it.üëçüèª"/>
        <s v="Well over all iits nice"/>
        <s v="Impressive in first use"/>
        <s v="The Best Purchase"/>
        <s v="Warranty"/>
        <s v="Easy water boiling"/>
        <s v="Good product in this range"/>
        <s v="New user"/>
        <s v="Good buy"/>
        <s v="How to choose an iron ? This one-A decent combo of features &amp; price.Cable quality not good though."/>
        <s v="Needs accessories"/>
        <s v="Kettle is good but bottle is not good quality"/>
        <s v="Used almost for a month"/>
        <s v="Good Portable product"/>
        <s v="Products review"/>
        <s v="Vaccum cleaner"/>
        <s v="Product as describe"/>
        <s v="It's an okay induction stove on a budget price"/>
        <s v="600 W heating kettle with warmer &amp; temp control"/>
        <s v="Poor packaging"/>
        <s v="Very nice product from Amazon"/>
        <s v="Egg boiler"/>
        <s v="Compact and effective"/>
        <s v="Worth for the price"/>
        <s v="Very useful!"/>
        <s v="For medium sized room"/>
        <s v="Good product worth of money"/>
        <s v="Good product must have for winters cloths."/>
        <s v="Nice iron box. Temperature control can be better."/>
        <s v="‡§™‡•à‡§∏‡§æ ‡§µ‡§∏‡•Ç‡§≤"/>
        <s v="Save ur clothes"/>
        <s v="Good for small rooms"/>
        <s v="Good stuff"/>
        <s v="A travel companion"/>
        <s v="Product is good but the installation provider team is pathetic"/>
        <s v="Easy to operate and rich look"/>
        <s v="So far it is good. Purchased only in October 2022."/>
        <s v="Perfect egg boiler"/>
        <s v="It's good üëç"/>
        <s v="very good geyser and value for money"/>
        <s v="Heavy duty mixer grinder"/>
        <s v="Helthgenie product - Just received"/>
        <s v="Comparisingly slim fan but speed and air delivery is good üëç"/>
        <s v="Overall good purchase"/>
        <s v="Useful on winter / cold deasons"/>
        <s v="Best geyser hai saste dam mein Mera experience iske sath achcha Raha"/>
        <s v="Good  product"/>
        <s v="Highly time consumption....."/>
        <s v="good machine in budget"/>
        <s v="Nice product but little bit costly"/>
        <s v="Very light weight. Almost accurate measurements."/>
        <s v="Healthy alternative to traditional deep frying"/>
        <s v="Good at this budget"/>
        <s v="Good toaster"/>
        <s v="Should you buy this?"/>
        <s v="It is a dependable mixer one can buy without any hesitation"/>
        <s v="Good one.....i liked it"/>
        <s v="Buy from ikea directly"/>
        <s v="Nice heater"/>
        <s v="Amazing results"/>
        <s v="It's good product for other company."/>
        <s v="I received a damaged product"/>
        <s v="Coffee Filter"/>
        <s v="It is Okay."/>
        <s v="Wrong battery"/>
        <s v="Juicer is not effective"/>
        <s v="My sister is very happy with the performance of this item . Good buy and good deal"/>
        <s v="Highly displayed"/>
        <s v="5 star"/>
        <s v="In one use there is a burning spot in level of cooker."/>
        <s v="Great for smoothies and shakes"/>
        <s v="Lightweight Dry Iron"/>
        <s v="Very useful product and value for money"/>
        <s v="It costs Rs 500 in local electric shop"/>
        <s v="Cute n handy product for small family ‚ò∫Ô∏è"/>
        <s v="Hassle free bagless vacuum cleaner | No more of maintaining/cleaning/replacing bags"/>
        <s v="Worth for money and best customer service."/>
        <s v="Totally simple and good product"/>
        <s v="Bottom Lid should have provided"/>
        <s v="No Inlet and Outlet Pipe + Installation is Chargeable"/>
        <s v="Good heater"/>
        <s v="OK Product."/>
        <s v="Cute design"/>
        <s v="Cannot extract small hair and takes lot of time"/>
        <s v="They will charge you an additional 300/- for installation."/>
        <s v="Useful"/>
        <s v="Product is always good "/>
        <s v="Liked it"/>
        <s v="üëç"/>
        <s v="Good product for this price...go for it"/>
        <s v="Heats up after less time of usage."/>
        <s v="No more time for heat .this is very awesome product"/>
        <s v="Goodüëå"/>
        <s v="Good clips."/>
        <s v="Good product but attention needed in packing and shipping"/>
        <s v="Product is Good but expensive on Amazon"/>
        <s v="The base unit is rather flimsy. could have been slightly thicker!!"/>
        <s v="Purchase 2"/>
        <s v="Need to improve the outlook."/>
        <s v="Demo Required"/>
        <s v="Degree of cleanliness of air achieved and the size of space covered"/>
        <s v="Fan is making sound. Whom do i contact."/>
        <s v="Good for the price"/>
        <s v="Worth it"/>
        <s v="üí•"/>
        <s v="Easy to use. Does its job.."/>
        <s v="Value to buy"/>
        <s v="No visible change"/>
        <s v="Satisfied product üëç"/>
        <s v="Nice good"/>
        <s v="Good metal"/>
        <s v="Working with some issues"/>
        <s v="Very User friendly sewing machine for beginners"/>
        <s v="Compact and powerful but alot of plastic"/>
        <s v="Nice frother"/>
        <s v="Over Expensive product"/>
        <s v="Bht hi achi hai aur usefull b..thanx amazon....mgr aap delivery charges khatam karen"/>
        <s v="little bit good"/>
        <s v="Tools"/>
        <s v="Oratech Best Coffee Frother"/>
        <s v="Nice product in this range"/>
        <s v="Excellent OTG and even excellent price rangeüëåüëåüëçüëçüëç"/>
        <s v="Does the stated purpose"/>
        <s v="Good heater but digital temperature display is missed"/>
        <s v="Don't buy this"/>
        <s v="Have bought 5 different sealing machines online by far this is the best"/>
        <s v="An affordable electric kettle with stylish look"/>
        <s v="Good Performing Air Purifier at a Decent Price"/>
        <s v="Very beautiful heater but costly and less useful"/>
        <s v="Very easy and handy to use"/>
        <s v="Beyond expected"/>
        <s v="Good quality scale but I got defective piece"/>
        <s v="Good product  but has a misleading information about warranty"/>
        <s v="Not impressed with the purchase"/>
        <s v="Little kitchen helper"/>
        <s v="Good water heater"/>
        <s v="Current issue in output water"/>
        <s v="A little weak but over all good"/>
        <s v="Good choice"/>
        <s v="I would have given it 5 stars.. but.."/>
        <s v="Not for people who prefer taste over health."/>
        <s v="Good product and budget price"/>
        <s v="Takes space and not convenient if in a hurry"/>
        <s v="Very easy to chop veggies in a very short time"/>
        <s v="Handy and consumes so less space unlike other mixer grinder"/>
        <s v="Good machine"/>
        <s v="Good product but not very useful."/>
        <s v="Nice product i recommend to buy"/>
        <s v="Need be careful"/>
        <s v="VALUE FOR MONEY PRODUCT WITH WORST AFTER SALES SERVICE FROM EUREKA FORBES!"/>
        <s v="does it's job"/>
        <s v="Design Optimised for Functionality"/>
        <s v="Heats up"/>
        <s v="Easy to keep and use"/>
        <s v="Steam irom"/>
        <s v="A must have addition to the kitchen."/>
        <s v="Over all good"/>
        <s v="Good!!"/>
        <s v="Excellent to Use"/>
        <s v="Ok but not for deep cleaning"/>
        <s v="Ok product but not for winter"/>
        <s v="Good product but pipes/installation/plug not included"/>
        <s v="Sufficient for a Family"/>
        <s v="Like it"/>
        <s v="It‚Äôs a good product in this price."/>
        <s v="Replaced the first one."/>
        <s v="Good cartridge but works for less than 3 months for 2 people"/>
        <s v="Sleek "/>
        <s v="It's very nice"/>
        <s v="Good to use"/>
        <s v="Amazing! Value for money!"/>
        <s v="A good heater for tiny spaces"/>
        <s v="Helpful for my mother"/>
        <s v="Good product st this price"/>
        <s v="Only for grill sandwich use cord length is too shorthort"/>
        <s v="product good but service bad unexpected"/>
        <s v="Great value"/>
        <s v="Portable but not much powerful"/>
        <s v="Good Fan for this Price"/>
        <s v="Best mixer juicer"/>
        <s v="service is excellent"/>
        <s v="no"/>
        <s v="It's working perfect"/>
        <s v="Decently priced fan"/>
        <s v="It is very good"/>
        <s v="Best in its price range"/>
        <s v="Loved it"/>
        <s v="Sound is pretty annoying"/>
        <s v="Livpure water filter reviews"/>
        <s v="Kids toys"/>
        <s v="Not so good"/>
        <s v="A perfect balance of price and performance"/>
        <s v="Filter not effective"/>
        <s v="Bad quality"/>
        <s v="Nice products"/>
        <s v="plastic material not good just ok"/>
        <s v="Running Time is less"/>
        <s v="Not worth the hype"/>
        <s v="Gud product and gud service"/>
        <s v="Good health product."/>
        <s v="The wire is short"/>
        <s v="It is very good product value for your money go for it and save some money"/>
        <s v="Nice Gyser"/>
        <s v="Packaging and look wise it is awesome üëç"/>
        <s v="Good for now"/>
        <s v="The Grill and Toaster is good"/>
        <s v="Usable"/>
        <s v="Serves unlimited hot water instantly"/>
        <s v="Ok ok product"/>
        <s v="It's okay"/>
        <s v="Useful Product"/>
        <s v="Ok product 900/ma bast product  A little family product Not resturant not hotel"/>
        <s v="In this price worth to go for"/>
        <s v="Better than I expected!"/>
        <s v="üëç nice"/>
        <s v="Very easy to use curd maker"/>
        <s v="Overall Nice Product"/>
        <s v="it s very nice and easy to use"/>
        <s v="Good suction power"/>
        <s v="Size of heater is small"/>
        <s v="Yet to know the performance"/>
        <s v="No entanglement"/>
        <s v="Ok product"/>
        <s v="Not as expected"/>
        <s v="A1"/>
        <s v="Best for small Family"/>
        <s v="Useful item"/>
        <s v="Overall its good product"/>
        <s v="Worth money"/>
        <s v="Pack of two but only one compatible"/>
        <s v="It is broken"/>
        <s v="Works well enough"/>
        <s v="Hope it will last long"/>
        <s v="Broken product"/>
        <s v="Enough only for 10* 10 room as the outlet is small"/>
        <s v="A must buy product for every house specially in North India."/>
        <s v="It‚Äôs amazing but I think waffle should be more crisp but it‚Äôs Ok."/>
        <s v="Best performance"/>
        <s v="Good product üëç"/>
        <s v="Good to go for small family. Indicater and installation issues."/>
        <s v="Poor product"/>
        <s v="Okay Okay kind of product"/>
        <s v="Excellent coffee maker"/>
        <s v="Nice iron . Heating earlist"/>
        <s v="Meets expectation"/>
        <s v="Compatible with pureit classic g2"/>
        <s v="RO filter candle"/>
        <s v="Water heating not good as per standard"/>
        <s v="Excellent product timely delivered"/>
        <s v="Best mixer"/>
        <s v="It is a great product can be used to make dishes and curry too."/>
        <s v="As smooth as it can and as fast as possible"/>
        <s v="Love it"/>
        <s v="It doesn't heat up"/>
        <s v="Felt very useful üëå but cable is short"/>
        <s v="Weight without the wait"/>
        <s v="Budget friendly best product in class"/>
        <s v="Unsatisfied"/>
        <s v="This is a good product"/>
        <s v="‡§¨‡§¢‡§ø‡§Ø‡§æ ‡§π‡•à‡•§‡§µ‡§ú‡§® ‡§ï‡§Æ ‡§π‡•ã‡§®‡•á ‡§ï‡•Ä ‡§µ‡§ú‡§π ‡§∏‡•á ‡§ú‡§æ‡§¶‡§æ ‡§¶‡•á‡§∞ ‡§§‡§ï ‡§ö‡§≤‡§æ ‡§∏‡§ï‡§§‡•á ‡§π‡•à‡•§"/>
        <s v="Not satisfied"/>
        <s v="Nice product as expected..."/>
        <s v="Beautiful and functional"/>
        <s v="Absolutely loving it!"/>
        <s v="Simple and easy to use"/>
        <s v="Small size is not good"/>
        <s v="No power butten to on and off."/>
        <s v="iT'S VERY HEAVY"/>
        <s v="Ok ok"/>
        <s v="Anyone can use it except your elderly folks. Does not come with instructions."/>
        <s v="Not so Worth it"/>
        <s v="Nani's choice is still valid"/>
        <s v="Easy installation"/>
        <s v="Rusty Steel beater"/>
        <s v="Bad servisec"/>
        <s v="Nice and easy to use "/>
        <s v="Nice product very easy clean"/>
        <s v="Good enough"/>
        <s v="Lint remover"/>
        <s v="It is nice ..and user-friendly"/>
        <s v="Great Product!!"/>
        <s v="Goodüëç"/>
        <s v="I got a used item"/>
        <s v="Works as expected but some things can improve"/>
        <s v="Happy that I chose this"/>
        <s v="Good quality and build"/>
        <s v="First time product user"/>
        <s v="Product is good but huge noise"/>
        <s v="Good quality fan"/>
        <s v="Very good product..quality is good"/>
        <s v="Spring alignment issue or overall alignment"/>
        <s v="Bigger size"/>
        <s v="I would not really recommend it"/>
        <s v="All fine but the cord is too short"/>
        <s v="Rechargable batteries do not fit correctly"/>
        <s v="Stop working after few days"/>
        <s v="Easy To Carry"/>
        <s v="If you‚Äôre a home baker"/>
        <s v="Excellent"/>
        <s v="Okay"/>
        <s v="I like this product"/>
        <s v="Cutter speed and power is very low"/>
        <s v="3"/>
        <s v="Product functioning ok but price is quite high"/>
        <s v="Useless"/>
        <s v="Received the product without spanner"/>
        <s v="Fan Speed is slow"/>
        <s v="Works perfect"/>
      </sharedItems>
    </cacheField>
  </cacheFields>
  <extLst>
    <ext xmlns:x14="http://schemas.microsoft.com/office/spreadsheetml/2009/9/main" uri="{725AE2AE-9491-48be-B2B4-4EB974FC3084}">
      <x14:pivotCacheDefinition pivotCacheId="7232026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SEUN" refreshedDate="45840.907032175928" createdVersion="7" refreshedVersion="7" minRefreshableVersion="3" recordCount="1465" xr:uid="{A8588043-D607-4A96-BAE4-17E83B47E9C8}">
  <cacheSource type="worksheet">
    <worksheetSource name="amazon"/>
  </cacheSource>
  <cacheFields count="16">
    <cacheField name=" 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 Product Name" numFmtId="0">
      <sharedItems longText="1"/>
    </cacheField>
    <cacheField name="Product Category" numFmtId="0">
      <sharedItems count="9">
        <s v="Computers&amp;Accessories"/>
        <s v="Electronics"/>
        <s v="MusicalInstruments"/>
        <s v="OfficeProducts"/>
        <s v="Home&amp;Kitchen"/>
        <s v="HomeImprovement"/>
        <s v="Toys&amp;Games"/>
        <s v="Car&amp;Motorbike"/>
        <s v="Health&amp;PersonalCare"/>
      </sharedItems>
    </cacheField>
    <cacheField name="Product sub category" numFmtId="0">
      <sharedItems/>
    </cacheField>
    <cacheField name="Customer Segment" numFmtId="0">
      <sharedItems count="5">
        <s v="Technology"/>
        <s v="Electronic supplies"/>
        <s v="Other"/>
        <s v="Office supplies"/>
        <s v="Homes supplies"/>
      </sharedItems>
    </cacheField>
    <cacheField name="Discounted price" numFmtId="167">
      <sharedItems containsSemiMixedTypes="0" containsString="0" containsNumber="1" containsInteger="1" minValue="39" maxValue="77990"/>
    </cacheField>
    <cacheField name="Actual price" numFmtId="167">
      <sharedItems containsSemiMixedTypes="0" containsString="0" containsNumber="1" containsInteger="1" minValue="39" maxValue="139900"/>
    </cacheField>
    <cacheField name="Total potential Revenue" numFmtId="167">
      <sharedItems containsSemiMixedTypes="0" containsString="0" containsNumber="1" containsInteger="1" minValue="0" maxValue="3451882164"/>
    </cacheField>
    <cacheField name="Discount 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 count" numFmtId="0">
      <sharedItems containsSemiMixedTypes="0" containsString="0" containsNumber="1" containsInteger="1" minValue="0" maxValue="426973"/>
    </cacheField>
    <cacheField name="Discount Level(Price Range Bucket)" numFmtId="0">
      <sharedItems/>
    </cacheField>
    <cacheField name="Product Percentage count (50%)" numFmtId="0">
      <sharedItems containsSemiMixedTypes="0" containsString="0" containsNumber="1" containsInteger="1" minValue="0" maxValue="1"/>
    </cacheField>
    <cacheField name="Product Percentage count  (&lt;50%)" numFmtId="0">
      <sharedItems containsSemiMixedTypes="0" containsString="0" containsNumber="1" containsInteger="1" minValue="0" maxValue="1"/>
    </cacheField>
    <cacheField name="ProductPercentage count (&gt; 50%)" numFmtId="0">
      <sharedItems containsSemiMixedTypes="0" containsString="0" containsNumber="1" containsInteger="1" minValue="0" maxValue="1"/>
    </cacheField>
    <cacheField name="Review title" numFmtId="0">
      <sharedItems count="940">
        <s v="Satisfied"/>
        <s v="A Good Braided Cable for Your Type C Device"/>
        <s v="Good speed for earlier versions"/>
        <s v="Good product"/>
        <s v="As good as original"/>
        <s v="It's pretty good"/>
        <s v="Long durable."/>
        <s v="Worth for money - suitable for Android auto"/>
        <s v="Works on linux for me. Get the model with antenna."/>
        <s v="Good for fast charge but not for data transfer"/>
        <s v="It's quite good and value for money"/>
        <s v="Works"/>
        <s v="Great but"/>
        <s v="It is the best tv if you are getting it in 10-12k"/>
        <s v="Good for charging and Data transfer"/>
        <s v="Sound quality"/>
        <s v="Good cable for car"/>
        <s v="Good product ; Average Finishing"/>
        <s v="Good"/>
        <s v="Worked on iPhone 7 and didn‚Äôt work on XR"/>
        <s v="Wonderful TV and Awful installation service from amazon"/>
        <s v="Cheap product and same is the performance but does the job"/>
        <s v="Worthy and most affordable - Great TV"/>
        <s v="Ok cable"/>
        <s v="Very good product."/>
        <s v="Just buy it dont even 2nd guess it"/>
        <s v="Nice"/>
        <s v="Great Cable"/>
        <s v="The metal pin is losing it's strength"/>
        <s v="Worth it!"/>
        <s v="Decent product. Value for money."/>
        <s v="Product is as expected"/>
        <s v="Functionality as described"/>
        <s v="DETAILED REVIEW after 3 WEEKS of Usage !!!"/>
        <s v="Dual Bandwidth"/>
        <s v="Its slow in charging"/>
        <s v="good tool to use for"/>
        <s v="Overall Good"/>
        <s v="Using it with my QC 3 Charger .So far- So good.A Quality cable with a sturdy construction &amp; troublefree performance."/>
        <s v="Works flawlessly on Ubuntu 22.04 (if installed correctly)"/>
        <s v="Good product but costly"/>
        <s v="Firestick plugging in issue"/>
        <s v="The button contacts are not very good."/>
        <s v="It's working"/>
        <s v="Simple and good"/>
        <s v="Best(Branded) Budget TV"/>
        <s v="A well-priced product."/>
        <s v="Its ok product not too good not bad"/>
        <s v="Worth the price"/>
        <s v="Iphone User"/>
        <s v="Value for Money"/>
        <s v="A nice &amp; sturdy product."/>
        <s v="You can trust on this one"/>
        <s v="It worked well for some days later it is not working "/>
        <s v="Good."/>
        <s v="Very good product and met my need.  Thanks"/>
        <s v="Better..!!"/>
        <s v="Good in this price"/>
        <s v="Good Stuff... Recommended!!!"/>
        <s v="Nice product ."/>
        <s v="Super charger in lapster"/>
        <s v="Will not work with new system"/>
        <s v="Does its Job fine"/>
        <s v="TV looks fine"/>
        <s v="Very hard to use"/>
        <s v="Product is nice"/>
        <s v="Easy to use"/>
        <s v="Nice cover"/>
        <s v="Exchange of the cable"/>
        <s v="‡¶≠‡¶æ‡¶≤‡¶á ‡¶ï‡¶æ‡¶ú ‡¶ï‡¶∞‡¶õ‡ßá"/>
        <s v="Good material"/>
        <s v="No reasons to complain"/>
        <s v="Good TV for the price. (But my experience was not perfect)"/>
        <s v="Good tv and features in this budget."/>
        <s v="Fast charging cable"/>
        <s v="Average"/>
        <s v="its not for fast charging as per my use and this don't support in car for android auto."/>
        <s v="Perfect product"/>
        <s v="Some buttons not working in first week of purchase"/>
        <s v="Value for money!! But don't expect Flagship quality."/>
        <s v="Hisense Vivid 4K TV Initial Impressions"/>
        <s v="Worth Buying"/>
        <s v="IFalcon 32inch smart TV"/>
        <s v="Works for LG 4K LED"/>
        <s v="Solid and quality material"/>
        <s v="Good Quality but cheap color"/>
        <s v="Very useful"/>
        <s v="Sturdy and good quality"/>
        <s v="Love Amazon but lg is misleading"/>
        <s v="Fantastic Ultra High Speed HDMI cable"/>
        <s v="Works like Charm"/>
        <s v="Changing speed"/>
        <s v="Rmote for MI TV"/>
        <s v="An unbiased look at the Kodak TV"/>
        <s v="Durable"/>
        <s v="Superb"/>
        <s v="Valume for money"/>
        <s v="Install CSR Driver For Advanced Features + Stability (More Than Just Bluetooth)"/>
        <s v="do not buy"/>
        <s v="VFM and kudos to egate to launch a fhd projector at the lowest price and it is not bad at all"/>
        <s v="Working good."/>
        <s v="Satisfactory one"/>
        <s v="Good pick for Galaxy Note 9"/>
        <s v="Quality is good"/>
        <s v="Good only for Charging"/>
        <s v="Worthy product"/>
        <s v="really good producers"/>
        <s v="Tv working good."/>
        <s v="Great to use"/>
        <s v="Good device and makes your laptop to utilize maximum wifi speed."/>
        <s v="Worth the money spent"/>
        <s v="Compatibility"/>
        <s v="Poor plastic Material but it works."/>
        <s v="Good quality product and long lasting."/>
        <s v="Reliability"/>
        <s v="Overall it's a good product for mobile charging."/>
        <s v="High price"/>
        <s v="A budget Android TV"/>
        <s v="Data transfer not the best"/>
        <s v="Works just fine for my vu tv"/>
        <s v="Terrible"/>
        <s v="You might be able to get away by using other usb too"/>
        <s v="Fitting issue"/>
        <s v="Useful but the length is a bit short"/>
        <s v="Excellent solution for Sony TVs"/>
        <s v="Damaged product"/>
        <s v="BEST WITH BOAT &amp; LG SMART TV"/>
        <s v="It works"/>
        <s v="Worth of money"/>
        <s v="They did what they said... Sent a replacement when complained..."/>
        <s v="its not Universal"/>
        <s v="Beat projector for good price"/>
        <s v="Perfect cable for my use. Far better than the apple cable provided with my Ipad"/>
        <s v="Good compatibility"/>
        <s v="Almost Perfect!"/>
        <s v="It's working perfectly for my mi stick"/>
        <s v="Good Quality Product"/>
        <s v="Low quality material use"/>
        <s v="Good for monitors and light weight TVs"/>
        <s v="Very good product"/>
        <s v="Nice product.... Works well... Satisfactory purchase...."/>
        <s v="Better than original sony remote control"/>
        <s v="Good quality but not superb"/>
        <s v="Worst product wornout after 2 months"/>
        <s v="Very good quality."/>
        <s v="Awsome quality"/>
        <s v="It's super"/>
        <s v="Good TV in budget!"/>
        <s v="Osm"/>
        <s v="When you can‚Äôt find the original this comes handy."/>
        <s v="Best rugged cable that supports most of the fast charging standards"/>
        <s v="Good quality product with many screws and nuts"/>
        <s v="Cover is Little loose for Fire remote cover"/>
        <s v="Great value for money"/>
        <s v="Product installation was excellent  but delivery staff patheticüëå"/>
        <s v="Good Product at this Price"/>
        <s v="Netflix button not working others works well"/>
        <s v="Cable is working properly"/>
        <s v="Good Built Quality Product."/>
        <s v="Looks more durable"/>
        <s v="Good cable"/>
        <s v="Not good"/>
        <s v="Great Product"/>
        <s v="Good üëç"/>
        <s v="Satisfactory"/>
        <s v="Simply good"/>
        <s v="Good quality"/>
        <s v="Tv is good in price range"/>
        <s v="Picture quality poor"/>
        <s v="When I placed the order I was in doubt whether it would work or not but it works very well"/>
        <s v="A Good Product overall and value for Money"/>
        <s v="Nice one"/>
        <s v="The cable works but is not 65W as advertised"/>
        <s v="NOT GOOD IN DURIBILITY."/>
        <s v="Vu brand superb quality"/>
        <s v="Product life ia short"/>
        <s v="This is a Best kodak LED"/>
        <s v="Not how original remote works"/>
        <s v="AmazonBasics Product"/>
        <s v="Value for Money product."/>
        <s v="Very good."/>
        <s v="Good value for money"/>
        <s v="Very nice and strong product"/>
        <s v="A Good Product."/>
        <s v="Very nice and good product at this price"/>
        <s v="Ok"/>
        <s v="Thank you"/>
        <s v="Sturdy"/>
        <s v="Kodak tv"/>
        <s v="Concept is great but not at all value for money"/>
        <s v="Service"/>
        <s v="Good And Durable"/>
        <s v="Great value for ultra hi speed HDMI!"/>
        <s v="Really great device"/>
        <s v="Best"/>
        <s v="Used for 10 months"/>
        <s v="Cover is perfect size wise and it's exactly same as shown in picture.u can go for it."/>
        <s v="Extended length for securiry camera"/>
        <s v="Fits the remote correctly"/>
        <s v="Nice product üëçüëç"/>
        <s v="Nice tv"/>
        <s v="Best one"/>
        <s v="Awesome Product"/>
        <s v="(after nearly one year use) Value for money TV"/>
        <s v="Working fine but cheap quality"/>
        <s v="Good ptoduct"/>
        <s v="Go for it"/>
        <s v="Works perfect for connecting my Dslr to ipad &amp; tethering. Seems like a durable cable"/>
        <s v="Worth the money"/>
        <s v="7-8/10"/>
        <s v="Not Polished Enough. (Improving with updates)"/>
        <s v="Ok product to buy"/>
        <s v="If you leave it only to make calls or receive calls"/>
        <s v="Really a Good Buy in this price range in 2022"/>
        <s v="Fake Product"/>
        <s v="Sumit Nath"/>
        <s v="Centre key"/>
        <s v="Ideal Product"/>
        <s v="Good maybe okay"/>
        <s v="Get it with bundled discounts."/>
        <s v="this is good product."/>
        <s v="Best value for money"/>
        <s v="Best power bank on the market."/>
        <s v="Good quality. Does not make sound. A bit less stronger for heavier mobiles."/>
        <s v="Fine"/>
        <s v="Ranjitha"/>
        <s v="Premium looking watch"/>
        <s v="THE PERFECT PHONE ‚Äì FOR MY REQUIREMENTS"/>
        <s v="Phone"/>
        <s v="It controls Brightness automatically whenever u go in dark place or in sunlight."/>
        <s v="Best phone for below normal use"/>
        <s v="Nice watch but some cons"/>
        <s v="Some improvement required"/>
        <s v="Above average phone"/>
        <s v="Not that faster....."/>
        <s v="Cons that most youtubers won't tell you"/>
        <s v="Do not waste your money!"/>
        <s v="Solid phone"/>
        <s v="Not same as original!"/>
        <s v="Value-for-money"/>
        <s v="Let's bust some myth"/>
        <s v="Best Budget watch"/>
        <s v="Good deal"/>
        <s v="Durability"/>
        <s v="Good smart watch of the Year 2023"/>
        <s v="Good Stand For Mobiles !"/>
        <s v="Little above average Earbuds"/>
        <s v="Nice and soft product"/>
        <s v="For the price tag it's really worth buying."/>
        <s v="Best option in 35k category."/>
        <s v="Highly recommended"/>
        <s v="Nice product"/>
        <s v="Worth every penny"/>
        <s v="Decent Product at about right price."/>
        <s v="NOt worth the money"/>
        <s v="Item is good.  No issues at all."/>
        <s v="Excellent Phone in the budget segment"/>
        <s v="Good product at a affordable price point"/>
        <s v="I like the product"/>
        <s v="Good Sound"/>
        <s v="Good one"/>
        <s v="Budget Phone"/>
        <s v="Easy to install but a bit slippery"/>
        <s v="Noise smartwatch"/>
        <s v="Good phone "/>
        <s v="Very good power charger"/>
        <s v="This is best"/>
        <s v="Out of 5 iam giving 3.5 rating everything is okay except voice sound during call"/>
        <s v="Easy to install"/>
        <s v="Really Satisfied with purchase."/>
        <s v="Good charging speed"/>
        <s v="Feature Wise OK at this Price But Sometimes call screen not come on the display of Watch"/>
        <s v="just a watch not smart one... all features are to make fool of  you"/>
        <s v="Works well"/>
        <s v="Best For It‚Äôs Money!üî•"/>
        <s v="pocket friendly  smart watch for people who loves large  screen."/>
        <s v="WORST PHONE EVER! Read this before you buy it"/>
        <s v="Only affordable Stylus that works with Apple"/>
        <s v="Tap to wake up issue"/>
        <s v="Handsfree!"/>
        <s v="Nice phone"/>
        <s v="Best for this price"/>
        <s v="No vacuum suction"/>
        <s v="The space between the ports is very less. Engineering defect."/>
        <s v="It's pretty decent"/>
        <s v="Great"/>
        <s v="Good 5g mobile"/>
        <s v="Value for money smartwatch for those interested in tracking their physical activity."/>
        <s v="Sensors burnt my wrist upon wearing overnight"/>
        <s v="Na"/>
        <s v="Noise"/>
        <s v="good till now"/>
        <s v="Good quality screen protector"/>
        <s v="Totally worth rs99"/>
        <s v="Quite firm and steady."/>
        <s v="Very sturdy and convenient."/>
        <s v="Prompt service. Good quality"/>
        <s v="Ok but not bad"/>
        <s v="I have been using this phone since 2month it's very good on problem"/>
        <s v="Handy"/>
        <s v="A conditional beast"/>
        <s v="Ok phone"/>
        <s v="Budget friendly watch"/>
        <s v="Worth Every Square Inch."/>
        <s v="It‚Äôs worth"/>
        <s v="Merges with the device"/>
        <s v="Good to use as a secondary mobile"/>
        <s v="Perfect fit n finish. But slightly over priced. Overall good and useful."/>
        <s v="Received defective phone and running from one customer care to another to replace the phone"/>
        <s v="Real Monster üëΩ"/>
        <s v="Very Good prodat"/>
        <s v="Must Buy"/>
        <s v="Big Bubble dont go away"/>
        <s v="It's worth for money and satisfied."/>
        <s v="Its is good but battery life is very poor"/>
        <s v="Recommended !"/>
        <s v="Wonderful smart watch"/>
        <s v="Good Looking Sturdy cover"/>
        <s v="It's OK"/>
        <s v="Very Bad mobile"/>
        <s v="Great product if you don‚Äôt mind the edges"/>
        <s v="Okay product"/>
        <s v="WORTH BUY ! THE BEST"/>
        <s v="Decent"/>
        <s v="Quality product"/>
        <s v="Best selfie stick"/>
        <s v="The first light  Is not working idk why"/>
        <s v="Perfect Value for money"/>
        <s v="Quite Good"/>
        <s v="Beast in budget!"/>
        <s v="Small"/>
        <s v="Good sound quality but not 40 hours backup!"/>
        <s v="Good as per price"/>
        <s v="The rebel with a defect"/>
        <s v="Product is very good "/>
        <s v="Build quality material is not good. I feel it might last for a longer run."/>
        <s v="Authentic review"/>
        <s v="Overall good except connectivity"/>
        <s v="Value for money but"/>
        <s v="Solid and stylish"/>
        <s v="Decent mouse from trusted brand"/>
        <s v="Noisy clicks - otherwise fine"/>
        <s v="A Good wired headset in budget."/>
        <s v="Sturdy key-board for office use"/>
        <s v="Big in size as comparison to other normal sized mouse but works very well"/>
        <s v="DETAILED REVIEW with Best settings for better Sound output !!!"/>
        <s v="That's a nice one"/>
        <s v="Nice ball pen"/>
        <s v="Good Quality adhesive"/>
        <s v="Mediocre"/>
        <s v="Boats are the best."/>
        <s v="Best for general use"/>
        <s v="Useful for simple use"/>
        <s v="Worth Buying !"/>
        <s v="Very Good for Beginners"/>
        <s v="Best to use wid like any phone.....it has great range"/>
        <s v="Great pendrive"/>
        <s v="First day impressions: A BEAST!"/>
        <s v="Works as advertised"/>
        <s v="Fantastic Cute Tripod"/>
        <s v="Got less storage."/>
        <s v="Best."/>
        <s v="Speed is not as expected."/>
        <s v="Worst Customer Support "/>
        <s v="It's is working is super"/>
        <s v="Really good for the price [6/8 months update]"/>
        <s v="Nad performance and no customer support. This model is not registered on zeb official web site"/>
        <s v="It's worth it"/>
        <s v="Decent quality"/>
        <s v="Good.No Problem"/>
        <s v="Noise cancellation is just a hype"/>
        <s v="Superb headphone one of the best"/>
        <s v="Not bad"/>
        <s v="Average:/ Works but light is not that attractive."/>
        <s v="Wow"/>
        <s v="Very useful product - but hardware is not so sturdy"/>
        <s v="Excellent offering from TP-Link"/>
        <s v="Good but check the below mentioned things"/>
        <s v="Best buy you will not regret"/>
        <s v="Keys got hard after 2 months usage."/>
        <s v="Best quality &amp; value for money"/>
        <s v="Awesome sound"/>
        <s v="Excellent Product"/>
        <s v="Good quality but one defect"/>
        <s v="Fast"/>
        <s v="Got it for 280/309MRP in amazon sale"/>
        <s v="Note it before purchase headphone"/>
        <s v="Comfortable keys and smooth typing"/>
        <s v="bit wobbly and too compact"/>
        <s v="Worth buying it."/>
        <s v="An Overall Good Product."/>
        <s v="Decent Product"/>
        <s v="Works just fine"/>
        <s v="**UPDATE MARCH2021**Decent for a USB 2.0 Device but don't expect anything above SBC *FALSE*aptX"/>
        <s v="Ya Nice..value for money.."/>
        <s v="Tiny helping hand"/>
        <s v="On average is ok ok pricing"/>
        <s v="Good product but low quality at less price"/>
        <s v="Worth a Purchase. Good Quality product"/>
        <s v="Okay to use"/>
        <s v="Multipurpose and time-saving"/>
        <s v="The quality is surprisingly good! Happy with the purchase!!!"/>
        <s v="LTE features (no other feature tested)"/>
        <s v="BUDGET TWS"/>
        <s v="Longevity isn‚Äôt as long as I thought it would be"/>
        <s v="The price should be less than 500"/>
        <s v="Good monitor in this price range"/>
        <s v="To good"/>
        <s v="light weight okay in this price range"/>
        <s v="Good headphones"/>
        <s v="Very fine product.."/>
        <s v="It takes Forever - to transfer anything. Maybe I - misunderstood Ultra or somebody missed Ultra-Slow in the model tag line."/>
        <s v="VFM indoor use (living room/bedrrom) use and clear view upto 120sqft rooms"/>
        <s v="Works Good"/>
        <s v="Handy Mouse"/>
        <s v="Super"/>
        <s v="Clear voice"/>
        <s v="Don't believe the other reviews"/>
        <s v="Gud for the price"/>
        <s v="Good silent mouse"/>
        <s v="Received defective item update: better now"/>
        <s v="Good for typing"/>
        <s v="Nice but price should be reduced"/>
        <s v="Very easy to use"/>
        <s v="Good product but little costly"/>
        <s v="Good and does it‚Äôs work"/>
        <s v="I like to draw on it"/>
        <s v="Average usb hub"/>
        <s v="Dissapointed in the microphone"/>
        <s v="Very good mouse Under 500"/>
        <s v="It's just good !"/>
        <s v="Overall Watch Review"/>
        <s v="Nice ."/>
        <s v="Value For Money But...."/>
        <s v="Best Speaker at low price"/>
        <s v="Quality is worth the price!"/>
        <s v="Con = no bandwidth control"/>
        <s v="Clearly makes a difference"/>
        <s v="Decent quality product for the price"/>
        <s v="Early impression comparing MK215 with MK270  - bit underwhelmed"/>
        <s v="The best earphones you can find out there under 500 Bucks..??? Are they Comfortable..?? Let's find out....."/>
        <s v="Good note book"/>
        <s v="Does not fit the Duracell label"/>
        <s v="Click-Bet"/>
        <s v="Average pendrive with mobile connectivity"/>
        <s v="So good "/>
        <s v="Great for typing horrible for gaming."/>
        <s v="No TRRS to TRS converter in the box"/>
        <s v="Fits well in ears"/>
        <s v="Very responsive and stylish mouse"/>
        <s v="FPS increased in games after installing it üòç"/>
        <s v="Most featured UPS"/>
        <s v="Good work"/>
        <s v="Worst productüò°"/>
        <s v="Brightness effect"/>
        <s v="No any specific"/>
        <s v="Good &amp; attractive"/>
        <s v="[Updated] decent tws for under 1k"/>
        <s v="Worth the proce"/>
        <s v="Good Product But Spped Upto 30mbps"/>
        <s v="Worst Quality Stand"/>
        <s v="worth buying this mouse!"/>
        <s v="Price wise the best in Category"/>
        <s v="Good enough for now.. Could be better.."/>
        <s v="Amazing Product!"/>
        <s v="Decent Prodyuct"/>
        <s v="Good for cooling"/>
        <s v="Could be better."/>
        <s v="loud &amp; clear"/>
        <s v="Not sturdy enough but good."/>
        <s v="Okay product in picture"/>
        <s v="Sound Quality : Boat Stone 650 vs Nakamichi Speck vs Boat Stone 200"/>
        <s v="Material not worth"/>
        <s v="Stone 180 is good as a portable speaker."/>
        <s v="Cute one"/>
        <s v="Absolutely worth the price"/>
        <s v="it's nice. simple and easy."/>
        <s v="Best at this price range."/>
        <s v="nice design."/>
        <s v="sometimes writes are little slow"/>
        <s v="Thik thak he"/>
        <s v="Product is good"/>
        <s v="Good for my work"/>
        <s v="Not to the mark."/>
        <s v="Very very very good in terms of ergonomic"/>
        <s v="12V2A RouterUPS"/>
        <s v="Adhesion"/>
        <s v="Value for money Product"/>
        <s v="Missing Cable"/>
        <s v="Great keyboard"/>
        <s v="Good for office and watching movie"/>
        <s v="Very good performance"/>
        <s v="BEST VALUE"/>
        <s v="Good performance"/>
        <s v="‡§ï‡•Å‡§õ ‡§ñ‡§æ‡§∏ ‡§®‡§π‡•Ä‡§Ç ‡§¨‡§∏ ‡§†‡•Ä‡§ï ‡§†‡§æ‡§ï ‡§π‡•à"/>
        <s v="You want to buy an apple-like earpods w/o having to pay the apple price."/>
        <s v="Fine for beginners but brightness is low ...increase brightness .."/>
        <s v="Value for money."/>
        <s v="Nice product from Zebronics... Using for laptop"/>
        <s v="Good Quality Mouse"/>
        <s v="Honest review"/>
        <s v="Not as per Description"/>
        <s v="Great Build Quality!"/>
        <s v="Sleek and battery efficient!"/>
        <s v="Good product with less money"/>
        <s v="It is kinda heavy and i suggest u should use an mouse pad"/>
        <s v="It's good"/>
        <s v="Good for gaming."/>
        <s v="Does its job for the price"/>
        <s v="Very nice quality"/>
        <s v="üåüüåüüåüüåü"/>
        <s v="Just gets the job done. Not so fast as it says"/>
        <s v="Its okay!"/>
        <s v="Must have product"/>
        <s v="Great at this price range"/>
        <s v="minimum order quantity should be done away"/>
        <s v="Quality"/>
        <s v="Fineü§òüèªüôèüèª"/>
        <s v="Very good"/>
        <s v="Very nice product"/>
        <s v="Nice product .."/>
        <s v="A well designed product"/>
        <s v="So far so good"/>
        <s v="Decent product for the price mentioned"/>
        <s v="Far better then expected"/>
        <s v="Sleek case"/>
        <s v="Good but the scroll is now damaged"/>
        <s v="Noice"/>
        <s v="Affordable product but poor design"/>
        <s v="This is not suitable for 5.6 laptop"/>
        <s v="Good price good quality"/>
        <s v="WD not interrupt"/>
        <s v="Saunde quality is assumed"/>
        <s v="Compatible with laptop SSD"/>
        <s v="Excellent CCTV WiFi Camera made in India"/>
        <s v="Headset"/>
        <s v="Best Budget Mechanical Gaming Keyboard Period!"/>
        <s v="Gets the job done üëçüëçüëç"/>
        <s v="Sound and Bass"/>
        <s v="Good product üëå"/>
        <s v="Pathetic amazon delivery service"/>
        <s v="Waste of money"/>
        <s v="If this is M what is S"/>
        <s v="not sure if this is a new product or a used one that was delivered to me"/>
        <s v="Quality is too good"/>
        <s v="As this was my 2nd order for same product.2nd time jo product aaya uski packing bahut hi kharab thi."/>
        <s v="not perfect"/>
        <s v="Good at this price"/>
        <s v="Overall it's good. But some keys are hard to press"/>
        <s v="Original review üëçrealme budsüéß"/>
        <s v="A good buy!"/>
        <s v="U should really go for it if are using for gaming or songs but for calls it not that good"/>
        <s v="Fantastic"/>
        <s v="awesome"/>
        <s v="Awesome speed"/>
        <s v="A beautiful experience in your budget. The volume controller was new for me but it works as a charm."/>
        <s v="Great Customer care experience..!!"/>
        <s v="Worthful if offered under 800 INR"/>
        <s v="Not a disappointment"/>
        <s v="Ha"/>
        <s v="Loved it."/>
        <s v="Helpful product for students"/>
        <s v="Pages size is small but good quality"/>
        <s v="Nice looking and good finish deskmat"/>
        <s v="Utilitarian"/>
        <s v="üëéDisappointed üëéReview after 1 year 3 months of usage"/>
        <s v="Worth it for the price"/>
        <s v="Good product! But price is high"/>
        <s v="Grand price good product"/>
        <s v="very nice design and long lasting"/>
        <s v="Good rechargeable battery"/>
        <s v="Convenience product"/>
        <s v="Good printer but challenging setup"/>
        <s v="product one time replace worthy product i got"/>
        <s v="Good product with bad resellers"/>
        <s v="Pretty good"/>
        <s v="Excellent product. vlue for money"/>
        <s v="It's a good product but it could have been better"/>
        <s v="Lighting"/>
        <s v="the only ANDROID tablet that makes sense in the non-sense tab market of India."/>
        <s v="A Quality Sound-Signature but leaves craving for a decent bass.Quite fragile too.Compared with Senn.HD 202 II &amp; Sony MDR XB50AP."/>
        <s v="Good product but one-leg-rubber missing"/>
        <s v="Decent product."/>
        <s v="Very useful product to organize cable"/>
        <s v="mast mouse hain"/>
        <s v="It is value for money"/>
        <s v="Best product"/>
        <s v="Good... üòä"/>
        <s v="Overall good product"/>
        <s v="Good keyboard with some cons"/>
        <s v="quality is awesome trust me guys üëç"/>
        <s v="it worked properly for almost one year"/>
        <s v="Good wifi extender"/>
        <s v="Strudy"/>
        <s v="Android &amp; IOS"/>
        <s v="Good product for beginners"/>
        <s v="I was skeptical at the beginning but now love it."/>
        <s v="Nice but few Cons (*that you must read*)"/>
        <s v="Good Pen at Low Cost"/>
        <s v="Perfect For HP Laptop"/>
        <s v="A seamless printing experience"/>
        <s v="Good P3 Nvme for entry level"/>
        <s v="Unhappy with storage.. actual storage is 57Gb"/>
        <s v="Battery"/>
        <s v="Kids will love it"/>
        <s v="Value for money laptop for normal usage"/>
        <s v="Definitely good but wire is too short"/>
        <s v="Super product"/>
        <s v="Can be use as table lamp or emergency light for room"/>
        <s v="Good Handy Bluetooth Speaker"/>
        <s v="All your questions answered in this review"/>
        <s v="Good and affordable room heater"/>
        <s v="Compact and easy to you"/>
        <s v="Value for money and accurate"/>
        <s v="If it had charching support."/>
        <s v="Nice chopper"/>
        <s v="Good Product Worst Delivery"/>
        <s v="Quality is fine"/>
        <s v="Very nice"/>
        <s v="It helps to know about what it can and can't do while purchasing."/>
        <s v="Recommended but not Best"/>
        <s v="Serves the Purpose"/>
        <s v="Best in this range"/>
        <s v="Working ok"/>
        <s v="Worth the money.."/>
        <s v="Best products"/>
        <s v="Worthy"/>
        <s v="Good product and recommend too"/>
        <s v="Received used product requested replacement"/>
        <s v="Great Design "/>
        <s v="Overall good performance"/>
        <s v="Overall satisfactory in this price range"/>
        <s v="Just go for it.üëçüèª"/>
        <s v="Well over all iits nice"/>
        <s v="Impressive in first use"/>
        <s v="The Best Purchase"/>
        <s v="Warranty"/>
        <s v="Easy water boiling"/>
        <s v="Good product in this range"/>
        <s v="New user"/>
        <s v="Good buy"/>
        <s v="How to choose an iron ? This one-A decent combo of features &amp; price.Cable quality not good though."/>
        <s v="Needs accessories"/>
        <s v="Kettle is good but bottle is not good quality"/>
        <s v="Used almost for a month"/>
        <s v="Good Portable product"/>
        <s v="Products review"/>
        <s v="Vaccum cleaner"/>
        <s v="Product as describe"/>
        <s v="It's an okay induction stove on a budget price"/>
        <s v="600 W heating kettle with warmer &amp; temp control"/>
        <s v="Poor packaging"/>
        <s v="Very nice product from Amazon"/>
        <s v="Egg boiler"/>
        <s v="Compact and effective"/>
        <s v="Worth for the price"/>
        <s v="Very useful!"/>
        <s v="For medium sized room"/>
        <s v="Good product worth of money"/>
        <s v="Good product must have for winters cloths."/>
        <s v="Nice iron box. Temperature control can be better."/>
        <s v="‡§™‡•à‡§∏‡§æ ‡§µ‡§∏‡•Ç‡§≤"/>
        <s v="Save ur clothes"/>
        <s v="Good for small rooms"/>
        <s v="Good stuff"/>
        <s v="A travel companion"/>
        <s v="Product is good but the installation provider team is pathetic"/>
        <s v="Easy to operate and rich look"/>
        <s v="So far it is good. Purchased only in October 2022."/>
        <s v="Perfect egg boiler"/>
        <s v="It's good üëç"/>
        <s v="very good geyser and value for money"/>
        <s v="Heavy duty mixer grinder"/>
        <s v="Helthgenie product - Just received"/>
        <s v="Comparisingly slim fan but speed and air delivery is good üëç"/>
        <s v="Overall good purchase"/>
        <s v="Useful on winter / cold deasons"/>
        <s v="Best geyser hai saste dam mein Mera experience iske sath achcha Raha"/>
        <s v="Good  product"/>
        <s v="Highly time consumption....."/>
        <s v="good machine in budget"/>
        <s v="Nice product but little bit costly"/>
        <s v="Very light weight. Almost accurate measurements."/>
        <s v="Healthy alternative to traditional deep frying"/>
        <s v="Good at this budget"/>
        <s v="Good toaster"/>
        <s v="Should you buy this?"/>
        <s v="It is a dependable mixer one can buy without any hesitation"/>
        <s v="Good one.....i liked it"/>
        <s v="Buy from ikea directly"/>
        <s v="Nice heater"/>
        <s v="Amazing results"/>
        <s v="It's good product for other company."/>
        <s v="I received a damaged product"/>
        <s v="Coffee Filter"/>
        <s v="It is Okay."/>
        <s v="Wrong battery"/>
        <s v="Juicer is not effective"/>
        <s v="My sister is very happy with the performance of this item . Good buy and good deal"/>
        <s v="Highly displayed"/>
        <s v="5 star"/>
        <s v="In one use there is a burning spot in level of cooker."/>
        <s v="Great for smoothies and shakes"/>
        <s v="Lightweight Dry Iron"/>
        <s v="Very useful product and value for money"/>
        <s v="It costs Rs 500 in local electric shop"/>
        <s v="Cute n handy product for small family ‚ò∫Ô∏è"/>
        <s v="Hassle free bagless vacuum cleaner | No more of maintaining/cleaning/replacing bags"/>
        <s v="Worth for money and best customer service."/>
        <s v="Totally simple and good product"/>
        <s v="Bottom Lid should have provided"/>
        <s v="No Inlet and Outlet Pipe + Installation is Chargeable"/>
        <s v="Good heater"/>
        <s v="OK Product."/>
        <s v="Cute design"/>
        <s v="Cannot extract small hair and takes lot of time"/>
        <s v="They will charge you an additional 300/- for installation."/>
        <s v="Useful"/>
        <s v="Product is always good "/>
        <s v="Liked it"/>
        <s v="üëç"/>
        <s v="Good product for this price...go for it"/>
        <s v="Heats up after less time of usage."/>
        <s v="No more time for heat .this is very awesome product"/>
        <s v="Goodüëå"/>
        <s v="Good clips."/>
        <s v="Good product but attention needed in packing and shipping"/>
        <s v="Product is Good but expensive on Amazon"/>
        <s v="The base unit is rather flimsy. could have been slightly thicker!!"/>
        <s v="Purchase 2"/>
        <s v="Need to improve the outlook."/>
        <s v="Demo Required"/>
        <s v="Degree of cleanliness of air achieved and the size of space covered"/>
        <s v="Fan is making sound. Whom do i contact."/>
        <s v="Good for the price"/>
        <s v="Worth it"/>
        <s v="üí•"/>
        <s v="Easy to use. Does its job.."/>
        <s v="Value to buy"/>
        <s v="No visible change"/>
        <s v="Satisfied product üëç"/>
        <s v="Nice good"/>
        <s v="Good metal"/>
        <s v="Working with some issues"/>
        <s v="Very User friendly sewing machine for beginners"/>
        <s v="Compact and powerful but alot of plastic"/>
        <s v="Nice frother"/>
        <s v="Over Expensive product"/>
        <s v="Bht hi achi hai aur usefull b..thanx amazon....mgr aap delivery charges khatam karen"/>
        <s v="little bit good"/>
        <s v="Tools"/>
        <s v="Oratech Best Coffee Frother"/>
        <s v="Nice product in this range"/>
        <s v="Excellent OTG and even excellent price rangeüëåüëåüëçüëçüëç"/>
        <s v="Does the stated purpose"/>
        <s v="Good heater but digital temperature display is missed"/>
        <s v="Don't buy this"/>
        <s v="Have bought 5 different sealing machines online by far this is the best"/>
        <s v="An affordable electric kettle with stylish look"/>
        <s v="Good Performing Air Purifier at a Decent Price"/>
        <s v="Very beautiful heater but costly and less useful"/>
        <s v="Very easy and handy to use"/>
        <s v="Beyond expected"/>
        <s v="Good quality scale but I got defective piece"/>
        <s v="Good product  but has a misleading information about warranty"/>
        <s v="Not impressed with the purchase"/>
        <s v="Little kitchen helper"/>
        <s v="Good water heater"/>
        <s v="Current issue in output water"/>
        <s v="A little weak but over all good"/>
        <s v="Good choice"/>
        <s v="I would have given it 5 stars.. but.."/>
        <s v="Not for people who prefer taste over health."/>
        <s v="Good product and budget price"/>
        <s v="Takes space and not convenient if in a hurry"/>
        <s v="Very easy to chop veggies in a very short time"/>
        <s v="Handy and consumes so less space unlike other mixer grinder"/>
        <s v="Good machine"/>
        <s v="Good product but not very useful."/>
        <s v="Nice product i recommend to buy"/>
        <s v="Need be careful"/>
        <s v="VALUE FOR MONEY PRODUCT WITH WORST AFTER SALES SERVICE FROM EUREKA FORBES!"/>
        <s v="does it's job"/>
        <s v="Design Optimised for Functionality"/>
        <s v="Heats up"/>
        <s v="Easy to keep and use"/>
        <s v="Steam irom"/>
        <s v="A must have addition to the kitchen."/>
        <s v="Over all good"/>
        <s v="Good!!"/>
        <s v="Excellent to Use"/>
        <s v="Ok but not for deep cleaning"/>
        <s v="Ok product but not for winter"/>
        <s v="Good product but pipes/installation/plug not included"/>
        <s v="Sufficient for a Family"/>
        <s v="Like it"/>
        <s v="It‚Äôs a good product in this price."/>
        <s v="Replaced the first one."/>
        <s v="Good cartridge but works for less than 3 months for 2 people"/>
        <s v="Sleek "/>
        <s v="It's very nice"/>
        <s v="Good to use"/>
        <s v="Amazing! Value for money!"/>
        <s v="A good heater for tiny spaces"/>
        <s v="Helpful for my mother"/>
        <s v="Good product st this price"/>
        <s v="Only for grill sandwich use cord length is too shorthort"/>
        <s v="product good but service bad unexpected"/>
        <s v="Great value"/>
        <s v="Portable but not much powerful"/>
        <s v="Good Fan for this Price"/>
        <s v="Best mixer juicer"/>
        <s v="service is excellent"/>
        <s v="no"/>
        <s v="It's working perfect"/>
        <s v="Decently priced fan"/>
        <s v="It is very good"/>
        <s v="Best in its price range"/>
        <s v="Loved it"/>
        <s v="Sound is pretty annoying"/>
        <s v="Livpure water filter reviews"/>
        <s v="Kids toys"/>
        <s v="Not so good"/>
        <s v="A perfect balance of price and performance"/>
        <s v="Filter not effective"/>
        <s v="Bad quality"/>
        <s v="Nice products"/>
        <s v="plastic material not good just ok"/>
        <s v="Running Time is less"/>
        <s v="Not worth the hype"/>
        <s v="Gud product and gud service"/>
        <s v="Good health product."/>
        <s v="The wire is short"/>
        <s v="It is very good product value for your money go for it and save some money"/>
        <s v="Nice Gyser"/>
        <s v="Packaging and look wise it is awesome üëç"/>
        <s v="Good for now"/>
        <s v="The Grill and Toaster is good"/>
        <s v="Usable"/>
        <s v="Serves unlimited hot water instantly"/>
        <s v="Ok ok product"/>
        <s v="It's okay"/>
        <s v="Useful Product"/>
        <s v="Ok product 900/ma bast product  A little family product Not resturant not hotel"/>
        <s v="In this price worth to go for"/>
        <s v="Better than I expected!"/>
        <s v="üëç nice"/>
        <s v="Very easy to use curd maker"/>
        <s v="Overall Nice Product"/>
        <s v="it s very nice and easy to use"/>
        <s v="Good suction power"/>
        <s v="Size of heater is small"/>
        <s v="Yet to know the performance"/>
        <s v="No entanglement"/>
        <s v="Ok product"/>
        <s v="Not as expected"/>
        <s v="A1"/>
        <s v="Best for small Family"/>
        <s v="Useful item"/>
        <s v="Overall its good product"/>
        <s v="Worth money"/>
        <s v="Pack of two but only one compatible"/>
        <s v="It is broken"/>
        <s v="Works well enough"/>
        <s v="Hope it will last long"/>
        <s v="Broken product"/>
        <s v="Enough only for 10* 10 room as the outlet is small"/>
        <s v="A must buy product for every house specially in North India."/>
        <s v="It‚Äôs amazing but I think waffle should be more crisp but it‚Äôs Ok."/>
        <s v="Best performance"/>
        <s v="Good product üëç"/>
        <s v="Good to go for small family. Indicater and installation issues."/>
        <s v="Poor product"/>
        <s v="Okay Okay kind of product"/>
        <s v="Excellent coffee maker"/>
        <s v="Nice iron . Heating earlist"/>
        <s v="Meets expectation"/>
        <s v="Compatible with pureit classic g2"/>
        <s v="RO filter candle"/>
        <s v="Water heating not good as per standard"/>
        <s v="Excellent product timely delivered"/>
        <s v="Best mixer"/>
        <s v="It is a great product can be used to make dishes and curry too."/>
        <s v="As smooth as it can and as fast as possible"/>
        <s v="Love it"/>
        <s v="It doesn't heat up"/>
        <s v="Felt very useful üëå but cable is short"/>
        <s v="Weight without the wait"/>
        <s v="Budget friendly best product in class"/>
        <s v="Unsatisfied"/>
        <s v="This is a good product"/>
        <s v="‡§¨‡§¢‡§ø‡§Ø‡§æ ‡§π‡•à‡•§‡§µ‡§ú‡§® ‡§ï‡§Æ ‡§π‡•ã‡§®‡•á ‡§ï‡•Ä ‡§µ‡§ú‡§π ‡§∏‡•á ‡§ú‡§æ‡§¶‡§æ ‡§¶‡•á‡§∞ ‡§§‡§ï ‡§ö‡§≤‡§æ ‡§∏‡§ï‡§§‡•á ‡§π‡•à‡•§"/>
        <s v="Not satisfied"/>
        <s v="Nice product as expected..."/>
        <s v="Beautiful and functional"/>
        <s v="Absolutely loving it!"/>
        <s v="Simple and easy to use"/>
        <s v="Small size is not good"/>
        <s v="No power butten to on and off."/>
        <s v="iT'S VERY HEAVY"/>
        <s v="Ok ok"/>
        <s v="Anyone can use it except your elderly folks. Does not come with instructions."/>
        <s v="Not so Worth it"/>
        <s v="Nani's choice is still valid"/>
        <s v="Easy installation"/>
        <s v="Rusty Steel beater"/>
        <s v="Bad servisec"/>
        <s v="Nice and easy to use "/>
        <s v="Nice product very easy clean"/>
        <s v="Good enough"/>
        <s v="Lint remover"/>
        <s v="It is nice ..and user-friendly"/>
        <s v="Great Product!!"/>
        <s v="Goodüëç"/>
        <s v="I got a used item"/>
        <s v="Works as expected but some things can improve"/>
        <s v="Happy that I chose this"/>
        <s v="Good quality and build"/>
        <s v="First time product user"/>
        <s v="Product is good but huge noise"/>
        <s v="Good quality fan"/>
        <s v="Very good product..quality is good"/>
        <s v="Spring alignment issue or overall alignment"/>
        <s v="Bigger size"/>
        <s v="I would not really recommend it"/>
        <s v="All fine but the cord is too short"/>
        <s v="Rechargable batteries do not fit correctly"/>
        <s v="Stop working after few days"/>
        <s v="Easy To Carry"/>
        <s v="If you‚Äôre a home baker"/>
        <s v="Excellent"/>
        <s v="Okay"/>
        <s v="I like this product"/>
        <s v="Cutter speed and power is very low"/>
        <s v="3"/>
        <s v="Product functioning ok but price is quite high"/>
        <s v="Useless"/>
        <s v="Received the product without spanner"/>
        <s v="Fan Speed is slow"/>
        <s v="Works perfect"/>
      </sharedItems>
    </cacheField>
  </cacheFields>
  <extLst>
    <ext xmlns:x14="http://schemas.microsoft.com/office/spreadsheetml/2009/9/main" uri="{725AE2AE-9491-48be-B2B4-4EB974FC3084}">
      <x14:pivotCacheDefinition pivotCacheId="109481972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SEUN" refreshedDate="45840.907044791667" createdVersion="7" refreshedVersion="7" minRefreshableVersion="3" recordCount="5" xr:uid="{A857D845-A456-46AA-9ECA-5707655DF938}">
  <cacheSource type="worksheet">
    <worksheetSource name="Table11"/>
  </cacheSource>
  <cacheFields count="2">
    <cacheField name="Discount price level" numFmtId="0">
      <sharedItems count="5">
        <s v="High"/>
        <s v="Low"/>
        <s v="Medium"/>
        <s v="Very High"/>
        <s v="Very Low"/>
      </sharedItems>
    </cacheField>
    <cacheField name="Counts" numFmtId="0">
      <sharedItems containsSemiMixedTypes="0" containsString="0" containsNumber="1" containsInteger="1" minValue="0" maxValue="1060"/>
    </cacheField>
  </cacheFields>
  <extLst>
    <ext xmlns:x14="http://schemas.microsoft.com/office/spreadsheetml/2009/9/main" uri="{725AE2AE-9491-48be-B2B4-4EB974FC3084}">
      <x14:pivotCacheDefinition pivotCacheId="3337115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
    <x v="0"/>
    <s v="Accessories&amp;Peripherals|Cables&amp;Accessories|Cables|USBCables"/>
    <n v="399"/>
    <n v="1099"/>
    <n v="26671631"/>
    <n v="0.64"/>
    <n v="4.2"/>
    <n v="24269"/>
    <s v="Medium"/>
    <n v="0"/>
    <n v="0"/>
    <n v="0"/>
    <s v="Technology"/>
    <x v="0"/>
  </r>
  <r>
    <s v="B098NS6PVG"/>
    <s v="Ambrane Unbreakable 60W / 3A Fast Charging 1.5m Braided Type C Cable "/>
    <x v="0"/>
    <s v="Accessories&amp;Peripherals|Cables&amp;Accessories|Cables|USBCables"/>
    <n v="199"/>
    <n v="349"/>
    <n v="15353906"/>
    <n v="0.43"/>
    <n v="4"/>
    <n v="43994"/>
    <s v="Very Low"/>
    <n v="0"/>
    <n v="0"/>
    <n v="0"/>
    <s v="Technology"/>
    <x v="1"/>
  </r>
  <r>
    <s v="B096MSW6CT"/>
    <s v="Sounce Fast Phone Charging Cable &amp; Data Sync USB Cable Compatible "/>
    <x v="0"/>
    <s v="Accessories&amp;Peripherals|Cables&amp;Accessories|Cables|USBCables"/>
    <n v="199"/>
    <n v="1899"/>
    <n v="15055272"/>
    <n v="0.9"/>
    <n v="3.9"/>
    <n v="7928"/>
    <s v="Very Low"/>
    <n v="0"/>
    <n v="0"/>
    <n v="0"/>
    <s v="Technology"/>
    <x v="2"/>
  </r>
  <r>
    <s v="B08HDJ86NZ"/>
    <s v="boAt Deuce USB 300 2 in 1 Type-C &amp; Micro USB Stress Resistant, Tangle-Free, Sturdy Cable with 3A Fast Charging &amp; 480mbps Data Transmission, 10000+ Bends Lifespan and Extended 1.5m Length(Martian Red)"/>
    <x v="0"/>
    <s v="Accessories&amp;Peripherals|Cables&amp;Accessories|Cables|USBCables"/>
    <n v="329"/>
    <n v="699"/>
    <n v="65959737"/>
    <n v="0.53"/>
    <n v="4.2"/>
    <n v="94363"/>
    <s v="Medium"/>
    <n v="0"/>
    <n v="0"/>
    <n v="0"/>
    <s v="Technology"/>
    <x v="3"/>
  </r>
  <r>
    <s v="B08CF3B7N1"/>
    <s v="Portronics Konnect L 1.2M Fast Charging 3A 8 Pin USB Cable with Charge &amp; Sync Function "/>
    <x v="0"/>
    <s v="Accessories&amp;Peripherals|Cables&amp;Accessories|Cables|USBCables"/>
    <n v="154"/>
    <n v="399"/>
    <n v="6745095"/>
    <n v="0.61"/>
    <n v="4.2"/>
    <n v="16905"/>
    <s v="Very Low"/>
    <n v="0"/>
    <n v="0"/>
    <n v="0"/>
    <s v="Technology"/>
    <x v="4"/>
  </r>
  <r>
    <s v="B08Y1TFSP6"/>
    <s v="pTron Solero TB301 3A Type-C Data and Fast Charging Cable, Made in India, 480Mbps Data Sync, Strong and Durable 1.5-Meter Nylon Braided USB Cable "/>
    <x v="0"/>
    <s v="Accessories&amp;Peripherals|Cables&amp;Accessories|Cables|USBCables"/>
    <n v="149"/>
    <n v="1000"/>
    <n v="24871000"/>
    <n v="0.85"/>
    <n v="3.9"/>
    <n v="24871"/>
    <s v="Very Low"/>
    <n v="0"/>
    <n v="0"/>
    <n v="0"/>
    <s v="Technology"/>
    <x v="5"/>
  </r>
  <r>
    <s v="B08WRWPM22"/>
    <s v="boAt Micro USB 55 Tangle-free, Sturdy Micro USB Cable with 3A Fast Charging &amp; 480mbps Data Transmission (Black)"/>
    <x v="0"/>
    <s v="Accessories&amp;Peripherals|Cables&amp;Accessories|Cables|USBCables"/>
    <n v="177"/>
    <n v="499"/>
    <n v="7578812"/>
    <n v="0.65"/>
    <n v="4.0999999999999996"/>
    <n v="15188"/>
    <s v="Very Low"/>
    <n v="0"/>
    <n v="0"/>
    <n v="0"/>
    <s v="Technology"/>
    <x v="6"/>
  </r>
  <r>
    <s v="B08DDRGWTJ"/>
    <s v="MI Usb Type-C Cable Smartphone (Black)"/>
    <x v="0"/>
    <s v="Accessories&amp;Peripherals|Cables&amp;Accessories|Cables|USBCables"/>
    <n v="229"/>
    <n v="299"/>
    <n v="9092889"/>
    <n v="0.23"/>
    <n v="4.3"/>
    <n v="30411"/>
    <s v="Medium"/>
    <n v="0"/>
    <n v="0"/>
    <n v="0"/>
    <s v="Technology"/>
    <x v="7"/>
  </r>
  <r>
    <s v="B008IFXQFU"/>
    <s v="TP-Link USB WiFi Adapter "/>
    <x v="0"/>
    <s v="NetworkingDevices|NetworkAdapters|WirelessUSBAdapters"/>
    <n v="499"/>
    <n v="999"/>
    <n v="179511309"/>
    <n v="0.5"/>
    <n v="4.2"/>
    <n v="179691"/>
    <s v="Medium"/>
    <n v="0"/>
    <n v="0"/>
    <n v="0"/>
    <s v="Technology"/>
    <x v="8"/>
  </r>
  <r>
    <s v="B082LZGK39"/>
    <s v="Ambrane Unbreakable 60W / 3A Fast Charging 1.5m Braided Micro USB Cable "/>
    <x v="0"/>
    <s v="Accessories&amp;Peripherals|Cables&amp;Accessories|Cables|USBCables"/>
    <n v="199"/>
    <n v="299"/>
    <n v="13154206"/>
    <n v="0.33"/>
    <n v="4"/>
    <n v="43994"/>
    <s v="Very Low"/>
    <n v="0"/>
    <n v="0"/>
    <n v="0"/>
    <s v="Technology"/>
    <x v="1"/>
  </r>
  <r>
    <s v="B08CF3D7QR"/>
    <s v="Portronics Konnect L POR-1081 Fast Charging 3A Type-C Cable 1.2Meter with Charge &amp; Sync Function "/>
    <x v="0"/>
    <s v="Accessories&amp;Peripherals|Cables&amp;Accessories|Cables|USBCables"/>
    <n v="154"/>
    <n v="339"/>
    <n v="4539549"/>
    <n v="0.55000000000000004"/>
    <n v="4.3"/>
    <n v="13391"/>
    <s v="Very Low"/>
    <n v="0"/>
    <n v="0"/>
    <n v="0"/>
    <s v="Technology"/>
    <x v="9"/>
  </r>
  <r>
    <s v="B0789LZTCJ"/>
    <s v="boAt Rugged v3 Extra Tough Unbreakable Braided Micro USB Cable 1.5 Meter (Black)"/>
    <x v="0"/>
    <s v="Accessories&amp;Peripherals|Cables&amp;Accessories|Cables|USBCables"/>
    <n v="299"/>
    <n v="799"/>
    <n v="75396037"/>
    <n v="0.63"/>
    <n v="4.2"/>
    <n v="94363"/>
    <s v="Medium"/>
    <n v="0"/>
    <n v="0"/>
    <n v="0"/>
    <s v="Technology"/>
    <x v="3"/>
  </r>
  <r>
    <s v="B07KSMBL2H"/>
    <s v="AmazonBasics Flexible Premium HDMI Cable (Black, 4K@60Hz, 18Gbps), 3-Foot"/>
    <x v="1"/>
    <s v="HomeTheater,TV&amp;Video|Accessories|Cables|HDMICables"/>
    <n v="219"/>
    <n v="700"/>
    <n v="298881100"/>
    <n v="0.69"/>
    <n v="4.4000000000000004"/>
    <n v="426973"/>
    <s v="Medium"/>
    <n v="0"/>
    <n v="0"/>
    <n v="0"/>
    <s v="Electronic supplies"/>
    <x v="10"/>
  </r>
  <r>
    <s v="B085DTN6R2"/>
    <s v="Portronics Konnect CL 20W POR-1067 Type-C to 8 Pin USB 1.2M Cable with Power Delivery &amp; 3A Quick Charge Support, Nylon Braided "/>
    <x v="0"/>
    <s v="Accessories&amp;Peripherals|Cables&amp;Accessories|Cables|USBCables"/>
    <n v="350"/>
    <n v="899"/>
    <n v="2033538"/>
    <n v="0.61"/>
    <n v="4.2"/>
    <n v="2262"/>
    <s v="Medium"/>
    <n v="0"/>
    <n v="0"/>
    <n v="0"/>
    <s v="Technology"/>
    <x v="11"/>
  </r>
  <r>
    <s v="B09KLVMZ3B"/>
    <s v="Portronics Konnect L 1.2M POR-1401 Fast Charging 3A 8 Pin USB Cable with Charge &amp; Sync Function (White)"/>
    <x v="0"/>
    <s v="Accessories&amp;Peripherals|Cables&amp;Accessories|Cables|USBCables"/>
    <n v="159"/>
    <n v="399"/>
    <n v="1902432"/>
    <n v="0.6"/>
    <n v="4.0999999999999996"/>
    <n v="4768"/>
    <s v="Very Low"/>
    <n v="0"/>
    <n v="0"/>
    <n v="0"/>
    <s v="Technology"/>
    <x v="12"/>
  </r>
  <r>
    <s v="B083342NKJ"/>
    <s v="MI Braided USB Type-C Cable "/>
    <x v="0"/>
    <s v="Accessories&amp;Peripherals|Cables&amp;Accessories|Cables|USBCables"/>
    <n v="349"/>
    <n v="399"/>
    <n v="7484043"/>
    <n v="0.13"/>
    <n v="4.4000000000000004"/>
    <n v="18757"/>
    <s v="Medium"/>
    <n v="0"/>
    <n v="0"/>
    <n v="0"/>
    <s v="Technology"/>
    <x v="3"/>
  </r>
  <r>
    <s v="B0B6F7LX4C"/>
    <s v="MI 80 cm (32 inches) 5A Series HD Ready Smart Android LED TV L32M7-5AIN (Black)"/>
    <x v="1"/>
    <s v="HomeTheater,TV&amp;Video|Televisions|SmartTelevisions"/>
    <n v="13999"/>
    <n v="24999"/>
    <n v="820967160"/>
    <n v="0.44"/>
    <n v="4.2"/>
    <n v="32840"/>
    <s v="Very High"/>
    <n v="0"/>
    <n v="0"/>
    <n v="0"/>
    <s v="Electronic supplies"/>
    <x v="13"/>
  </r>
  <r>
    <s v="B082LSVT4B"/>
    <s v="Ambrane Unbreakable 60W / 3A Fast Charging 1.5m Braided Type C to Type C Cable "/>
    <x v="0"/>
    <s v="Accessories&amp;Peripherals|Cables&amp;Accessories|Cables|USBCables"/>
    <n v="249"/>
    <n v="399"/>
    <n v="17553606"/>
    <n v="0.38"/>
    <n v="4"/>
    <n v="43994"/>
    <s v="Medium"/>
    <n v="0"/>
    <n v="0"/>
    <n v="0"/>
    <s v="Technology"/>
    <x v="1"/>
  </r>
  <r>
    <s v="B08WRBG3XW"/>
    <s v="boAt Type C A325 Tangle-free, Sturdy Type C Cable with 3A Rapid Charging &amp; 480mbps Data Transmission(Black)"/>
    <x v="0"/>
    <s v="Accessories&amp;Peripherals|Cables&amp;Accessories|Cables|USBCables"/>
    <n v="199"/>
    <n v="499"/>
    <n v="6509455"/>
    <n v="0.6"/>
    <n v="4.0999999999999996"/>
    <n v="13045"/>
    <s v="Very Low"/>
    <n v="0"/>
    <n v="0"/>
    <n v="0"/>
    <s v="Technology"/>
    <x v="14"/>
  </r>
  <r>
    <s v="B08DPLCM6T"/>
    <s v="LG 80 cm (32 inches) HD Ready Smart LED TV 32LM563BPTC (Dark Iron Gray)"/>
    <x v="1"/>
    <s v="HomeTheater,TV&amp;Video|Televisions|SmartTelevisions"/>
    <n v="13490"/>
    <n v="21990"/>
    <n v="263352240"/>
    <n v="0.39"/>
    <n v="4.3"/>
    <n v="11976"/>
    <s v="Very High"/>
    <n v="0"/>
    <n v="0"/>
    <n v="0"/>
    <s v="Electronic supplies"/>
    <x v="15"/>
  </r>
  <r>
    <s v="B09C6HXFC1"/>
    <s v="Duracell USB Lightning Apple Certified (Mfi) Braided Sync &amp; Charge Cable For Iphone, Ipad And Ipod. Fast Charging Lightning Cable, 3.9 Feet (1.2M) - Black"/>
    <x v="0"/>
    <s v="Accessories&amp;Peripherals|Cables&amp;Accessories|Cables|USBCables"/>
    <n v="970"/>
    <n v="1799"/>
    <n v="1466185"/>
    <n v="0.46"/>
    <n v="4.5"/>
    <n v="815"/>
    <s v="Medium"/>
    <n v="0"/>
    <n v="0"/>
    <n v="0"/>
    <s v="Technology"/>
    <x v="16"/>
  </r>
  <r>
    <s v="B085194JFL"/>
    <s v="tizum HDMI to VGA Adapter Cable 1080P "/>
    <x v="1"/>
    <s v="HomeTheater,TV&amp;Video|Accessories|Cables|HDMICables"/>
    <n v="279"/>
    <n v="499"/>
    <n v="5470038"/>
    <n v="0.44"/>
    <n v="3.7"/>
    <n v="10962"/>
    <s v="Medium"/>
    <n v="0"/>
    <n v="0"/>
    <n v="0"/>
    <s v="Electronic supplies"/>
    <x v="17"/>
  </r>
  <r>
    <s v="B09F6S8BT6"/>
    <s v="Samsung 80 cm (32 Inches) Wondertainment Series HD Ready LED Smart TV UA32T4340BKXXL (Glossy Black)"/>
    <x v="1"/>
    <s v="HomeTheater,TV&amp;Video|Televisions|SmartTelevisions"/>
    <n v="13490"/>
    <n v="22900"/>
    <n v="373247100"/>
    <n v="0.41"/>
    <n v="4.3"/>
    <n v="16299"/>
    <s v="Very High"/>
    <n v="0"/>
    <n v="0"/>
    <n v="0"/>
    <s v="Electronic supplies"/>
    <x v="18"/>
  </r>
  <r>
    <s v="B09NHVCHS9"/>
    <s v="Flix Micro Usb Cable For Smartphone (Black)"/>
    <x v="0"/>
    <s v="Accessories&amp;Peripherals|Cables&amp;Accessories|Cables|USBCables"/>
    <n v="59"/>
    <n v="199"/>
    <n v="1866222"/>
    <n v="0.7"/>
    <n v="4"/>
    <n v="9378"/>
    <s v="Very Low"/>
    <n v="0"/>
    <n v="0"/>
    <n v="0"/>
    <s v="Technology"/>
    <x v="19"/>
  </r>
  <r>
    <s v="B0B1YVCJ2Y"/>
    <s v="Acer 80 cm (32 inches) I Series HD Ready Android Smart LED TV AR32AR2841HDFL (Black)"/>
    <x v="1"/>
    <s v="HomeTheater,TV&amp;Video|Televisions|SmartTelevisions"/>
    <n v="11499"/>
    <n v="19990"/>
    <n v="94012970"/>
    <n v="0.42"/>
    <n v="4.3"/>
    <n v="4703"/>
    <s v="Very High"/>
    <n v="0"/>
    <n v="0"/>
    <n v="0"/>
    <s v="Electronic supplies"/>
    <x v="20"/>
  </r>
  <r>
    <s v="B01M4GGIVU"/>
    <s v="Tizum High Speed HDMI Cable with Ethernet | Supports 3D 4K | "/>
    <x v="1"/>
    <s v="HomeTheater,TV&amp;Video|Accessories|Cables|HDMICables"/>
    <n v="199"/>
    <n v="699"/>
    <n v="8494947"/>
    <n v="0.72"/>
    <n v="4.2"/>
    <n v="12153"/>
    <s v="Very Low"/>
    <n v="0"/>
    <n v="0"/>
    <n v="0"/>
    <s v="Electronic supplies"/>
    <x v="21"/>
  </r>
  <r>
    <s v="B08B42LWKN"/>
    <s v="OnePlus 80 cm (32 inches) Y Series HD Ready LED Smart Android TV 32Y1 (Black)"/>
    <x v="1"/>
    <s v="HomeTheater,TV&amp;Video|Televisions|SmartTelevisions"/>
    <n v="14999"/>
    <n v="19999"/>
    <n v="697945101"/>
    <n v="0.25"/>
    <n v="4.2"/>
    <n v="34899"/>
    <s v="Very High"/>
    <n v="0"/>
    <n v="0"/>
    <n v="0"/>
    <s v="Electronic supplies"/>
    <x v="22"/>
  </r>
  <r>
    <s v="B094JNXNPV"/>
    <s v="Ambrane Unbreakable 3 in 1 Fast Charging Braided Multipurpose Cable "/>
    <x v="0"/>
    <s v="Accessories&amp;Peripherals|Cables&amp;Accessories|Cables|USBCables"/>
    <n v="299"/>
    <n v="399"/>
    <n v="1103634"/>
    <n v="0.25"/>
    <n v="4"/>
    <n v="2766"/>
    <s v="Medium"/>
    <n v="0"/>
    <n v="0"/>
    <n v="0"/>
    <s v="Technology"/>
    <x v="23"/>
  </r>
  <r>
    <s v="B09W5XR9RT"/>
    <s v="Duracell USB C To Lightning Apple Certified (Mfi) Braided Sync &amp; Charge Cable For Iphone, Ipad And Ipod. Fast Charging Lightning Cable, 3.9 Feet (1.2M) - Black"/>
    <x v="0"/>
    <s v="Accessories&amp;Peripherals|Cables&amp;Accessories|Cables|USBCables"/>
    <n v="970"/>
    <n v="1999"/>
    <n v="367816"/>
    <n v="0.51"/>
    <n v="4.4000000000000004"/>
    <n v="184"/>
    <s v="Medium"/>
    <n v="0"/>
    <n v="0"/>
    <n v="0"/>
    <s v="Technology"/>
    <x v="24"/>
  </r>
  <r>
    <s v="B077Z65HSD"/>
    <s v="boAt A400 USB Type-C to USB-A 2.0 Male Data Cable, 2 Meter (Black)"/>
    <x v="0"/>
    <s v="Accessories&amp;Peripherals|Cables&amp;Accessories|Cables|USBCables"/>
    <n v="299"/>
    <n v="999"/>
    <n v="20829150"/>
    <n v="0.7"/>
    <n v="4.3"/>
    <n v="20850"/>
    <s v="Medium"/>
    <n v="0"/>
    <n v="0"/>
    <n v="0"/>
    <s v="Technology"/>
    <x v="25"/>
  </r>
  <r>
    <s v="B00NH11PEY"/>
    <s v="AmazonBasics USB 2.0 - A-Male to A-Female Extension Cable "/>
    <x v="0"/>
    <s v="Accessories&amp;Peripherals|Cables&amp;Accessories|Cables|USBCables"/>
    <n v="199"/>
    <n v="750"/>
    <n v="56232000"/>
    <n v="0.73"/>
    <n v="4.5"/>
    <n v="74976"/>
    <s v="Very Low"/>
    <n v="0"/>
    <n v="0"/>
    <n v="0"/>
    <s v="Technology"/>
    <x v="26"/>
  </r>
  <r>
    <s v="B09CMM3VGK"/>
    <s v="Ambrane 60W / 3A Type C Fast Charging Unbreakable 1.5m L Shaped Braided Cable, PD Technology, 480Mbps Data Transfer "/>
    <x v="0"/>
    <s v="Accessories&amp;Peripherals|Cables&amp;Accessories|Cables|USBCables"/>
    <n v="179"/>
    <n v="499"/>
    <n v="965066"/>
    <n v="0.64"/>
    <n v="4"/>
    <n v="1934"/>
    <s v="Very Low"/>
    <n v="0"/>
    <n v="0"/>
    <n v="0"/>
    <s v="Technology"/>
    <x v="3"/>
  </r>
  <r>
    <s v="B08QSC1XY8"/>
    <s v="Zoul USB C 60W Fast Charging 3A 6ft/2M Long Type C Nylon Braided Data Cable Quick Charger Cable QC 3.0 "/>
    <x v="0"/>
    <s v="Accessories&amp;Peripherals|Cables&amp;Accessories|Cables|USBCables"/>
    <n v="389"/>
    <n v="1099"/>
    <n v="1070426"/>
    <n v="0.65"/>
    <n v="4.3"/>
    <n v="974"/>
    <s v="Medium"/>
    <n v="0"/>
    <n v="0"/>
    <n v="0"/>
    <s v="Technology"/>
    <x v="27"/>
  </r>
  <r>
    <s v="B008FWZGSG"/>
    <s v="Samsung Original Type C to C Cable - 3.28 Feet (1 Meter), White"/>
    <x v="0"/>
    <s v="Accessories&amp;Peripherals|Cables&amp;Accessories|Cables|USBCables"/>
    <n v="599"/>
    <n v="599"/>
    <n v="212645"/>
    <n v="0"/>
    <n v="4.3"/>
    <n v="355"/>
    <s v="Medium"/>
    <n v="1"/>
    <n v="1"/>
    <n v="1"/>
    <s v="Technology"/>
    <x v="18"/>
  </r>
  <r>
    <s v="B0B4HJNPV4"/>
    <s v="pTron Solero T351 3.5Amps Fast Charging Type-C to Type-C PD Data &amp; Charging USB Cable, Made in India, 480Mbps Data Sync, Durable 1 Meter Long Cable "/>
    <x v="0"/>
    <s v="Accessories&amp;Peripherals|Cables&amp;Accessories|Cables|USBCables"/>
    <n v="199"/>
    <n v="999"/>
    <n v="1073925"/>
    <n v="0.8"/>
    <n v="3.9"/>
    <n v="1075"/>
    <s v="Very Low"/>
    <n v="0"/>
    <n v="0"/>
    <n v="0"/>
    <s v="Technology"/>
    <x v="28"/>
  </r>
  <r>
    <s v="B08Y1SJVV5"/>
    <s v="pTron Solero MB301 3A Micro USB Data &amp; Charging Cable, Made in India, 480Mbps Data Sync, Strong &amp; Durable 1.5-Meter Nylon Braided USB Cable "/>
    <x v="0"/>
    <s v="Accessories&amp;Peripherals|Cables&amp;Accessories|Cables|USBCables"/>
    <n v="99"/>
    <n v="667"/>
    <n v="16588957"/>
    <n v="0.85"/>
    <n v="3.9"/>
    <n v="24871"/>
    <s v="Very Low"/>
    <n v="0"/>
    <n v="0"/>
    <n v="0"/>
    <s v="Technology"/>
    <x v="5"/>
  </r>
  <r>
    <s v="B07XLCFSSN"/>
    <s v="Amazonbasics Nylon Braided Usb-C To Lightning Cable, Fast Charging Mfi Certified Smartphone, Iphone Charger (6-Foot, Dark Grey)"/>
    <x v="0"/>
    <s v="Accessories&amp;Peripherals|Cables&amp;Accessories|Cables|USBCables"/>
    <n v="899"/>
    <n v="1900"/>
    <n v="25748800"/>
    <n v="0.53"/>
    <n v="4.4000000000000004"/>
    <n v="13552"/>
    <s v="Medium"/>
    <n v="0"/>
    <n v="0"/>
    <n v="0"/>
    <s v="Technology"/>
    <x v="18"/>
  </r>
  <r>
    <s v="B09RZS1NQT"/>
    <s v="Sounce 65W OnePlus Dash Warp Charge Cable, 6.5A Type-C to USB C PD Data Sync Fast Charging Cable Compatible with One Plus 8T/ 9/ 9R/ 9 pro/ 9RT/ 10R/ Nord &amp; "/>
    <x v="0"/>
    <s v="Accessories&amp;Peripherals|Cables&amp;Accessories|Cables|USBCables"/>
    <n v="199"/>
    <n v="999"/>
    <n v="575424"/>
    <n v="0.8"/>
    <n v="4"/>
    <n v="576"/>
    <s v="Very Low"/>
    <n v="0"/>
    <n v="0"/>
    <n v="0"/>
    <s v="Technology"/>
    <x v="29"/>
  </r>
  <r>
    <s v="B0B3MMYHYW"/>
    <s v="OnePlus 126 cm (50 inches) Y Series 4K Ultra HD Smart Android LED TV 50Y1S Pro (Black)"/>
    <x v="1"/>
    <s v="HomeTheater,TV&amp;Video|Televisions|SmartTelevisions"/>
    <n v="32999"/>
    <n v="45999"/>
    <n v="335700702"/>
    <n v="0.28000000000000003"/>
    <n v="4.2"/>
    <n v="7298"/>
    <s v="Very High"/>
    <n v="0"/>
    <n v="0"/>
    <n v="0"/>
    <s v="Electronic supplies"/>
    <x v="30"/>
  </r>
  <r>
    <s v="B09C6HWG18"/>
    <s v="Duracell Type C To Type C 5A (100W) Braided Sync &amp; Fast Charging Cable, 3.9 Feet (1.2M). USB C to C Cable, Supports PD &amp; QC 3.0 Charging, 5 GBPS Data Transmission ‚Äì Black"/>
    <x v="0"/>
    <s v="Accessories&amp;Peripherals|Cables&amp;Accessories|Cables|USBCables"/>
    <n v="970"/>
    <n v="1999"/>
    <n v="923538"/>
    <n v="0.51"/>
    <n v="4.2"/>
    <n v="462"/>
    <s v="Medium"/>
    <n v="0"/>
    <n v="0"/>
    <n v="0"/>
    <s v="Technology"/>
    <x v="31"/>
  </r>
  <r>
    <s v="B00NH11KIK"/>
    <s v="AmazonBasics USB 2.0 Cable - A-Male to B-Male - "/>
    <x v="0"/>
    <s v="Accessories&amp;Peripherals|Cables&amp;Accessories|Cables|USBCables"/>
    <n v="209"/>
    <n v="695"/>
    <n v="74842465"/>
    <n v="0.7"/>
    <n v="4.5"/>
    <n v="107687"/>
    <s v="Medium"/>
    <n v="0"/>
    <n v="0"/>
    <n v="0"/>
    <s v="Technology"/>
    <x v="32"/>
  </r>
  <r>
    <s v="B09JPC82QC"/>
    <s v="Mi 108 cm (43 inches) Full HD Android LED TV 4C | L43M6-INC (Black)"/>
    <x v="1"/>
    <s v="HomeTheater,TV&amp;Video|Televisions|SmartTelevisions"/>
    <n v="19999"/>
    <n v="34999"/>
    <n v="950257849"/>
    <n v="0.43"/>
    <n v="4.3"/>
    <n v="27151"/>
    <s v="Very High"/>
    <n v="0"/>
    <n v="0"/>
    <n v="0"/>
    <s v="Electronic supplies"/>
    <x v="33"/>
  </r>
  <r>
    <s v="B07JW1Y6XV"/>
    <s v="Wayona Nylon Braided 3A Lightning to USB A Syncing and Fast Charging Data Cable "/>
    <x v="0"/>
    <s v="Accessories&amp;Peripherals|Cables&amp;Accessories|Cables|USBCables"/>
    <n v="399"/>
    <n v="1099"/>
    <n v="26671631"/>
    <n v="0.64"/>
    <n v="4.2"/>
    <n v="24269"/>
    <s v="Medium"/>
    <n v="0"/>
    <n v="0"/>
    <n v="0"/>
    <s v="Technology"/>
    <x v="0"/>
  </r>
  <r>
    <s v="B07KRCW6LZ"/>
    <s v="TP-Link Nano AC600 USB Wi-Fi Adapter(Archer T2U Nano)- 2.4G/5G Dual Band Wireless Network Adapter "/>
    <x v="0"/>
    <s v="NetworkingDevices|NetworkAdapters|WirelessUSBAdapters"/>
    <n v="999"/>
    <n v="1599"/>
    <n v="19336707"/>
    <n v="0.38"/>
    <n v="4.3"/>
    <n v="12093"/>
    <s v="Medium"/>
    <n v="0"/>
    <n v="0"/>
    <n v="0"/>
    <s v="Technology"/>
    <x v="34"/>
  </r>
  <r>
    <s v="B09NJN8L25"/>
    <s v="FLiX (Beetel USB to Micro USB PVC Data Sync &amp; 2A Fast Charging Cable, Made in India, 480Mbps Data Sync, Solid Cable, 1 Meter Long USB Cable "/>
    <x v="0"/>
    <s v="Accessories&amp;Peripherals|Cables&amp;Accessories|Cables|USBCables"/>
    <n v="59"/>
    <n v="199"/>
    <n v="1866222"/>
    <n v="0.7"/>
    <n v="4"/>
    <n v="9378"/>
    <s v="Very Low"/>
    <n v="0"/>
    <n v="0"/>
    <n v="0"/>
    <s v="Technology"/>
    <x v="19"/>
  </r>
  <r>
    <s v="B07XJYYH7L"/>
    <s v="Wecool Nylon Braided Multifunction Fast Charging Cable For Android Smartphone, Ios And Type C Usb Devices, 3 In 1 Charging Cable, 3A, (3 Feet) (Black)"/>
    <x v="0"/>
    <s v="Accessories&amp;Peripherals|Cables&amp;Accessories|Cables|USBCables"/>
    <n v="333"/>
    <n v="999"/>
    <n v="9782208"/>
    <n v="0.67"/>
    <n v="3.3"/>
    <n v="9792"/>
    <s v="Medium"/>
    <n v="0"/>
    <n v="0"/>
    <n v="0"/>
    <s v="Technology"/>
    <x v="35"/>
  </r>
  <r>
    <s v="B002PD61Y4"/>
    <s v="D-Link DWA-131 300 Mbps Wireless Nano USB Adapter (Black)"/>
    <x v="0"/>
    <s v="NetworkingDevices|NetworkAdapters|WirelessUSBAdapters"/>
    <n v="507"/>
    <n v="1208"/>
    <n v="9822248"/>
    <n v="0.57999999999999996"/>
    <n v="4.0999999999999996"/>
    <n v="8131"/>
    <s v="Medium"/>
    <n v="0"/>
    <n v="0"/>
    <n v="0"/>
    <s v="Technology"/>
    <x v="36"/>
  </r>
  <r>
    <s v="B014I8SSD0"/>
    <s v="Amazon Basics High-Speed HDMI Cable, 6 Feet - Supports Ethernet, 3D, 4K video,Black"/>
    <x v="1"/>
    <s v="HomeTheater,TV&amp;Video|Accessories|Cables|HDMICables"/>
    <n v="309"/>
    <n v="475"/>
    <n v="202812175"/>
    <n v="0.35"/>
    <n v="4.4000000000000004"/>
    <n v="426973"/>
    <s v="Medium"/>
    <n v="0"/>
    <n v="0"/>
    <n v="0"/>
    <s v="Electronic supplies"/>
    <x v="10"/>
  </r>
  <r>
    <s v="B09L8DSSFH"/>
    <s v="7SEVEN¬Æ Compatible "/>
    <x v="1"/>
    <s v="HomeTheater,TV&amp;Video|Accessories|RemoteControls"/>
    <n v="399"/>
    <n v="999"/>
    <n v="492507"/>
    <n v="0.6"/>
    <n v="3.6"/>
    <n v="493"/>
    <s v="Medium"/>
    <n v="0"/>
    <n v="0"/>
    <n v="0"/>
    <s v="Electronic supplies"/>
    <x v="37"/>
  </r>
  <r>
    <s v="B07232M876"/>
    <s v="Amazonbasics Micro Usb Fast Charging Cable For Android Smartphone,Personal Computer,Printer With Gold Plated Connectors (6 Feet, Black)"/>
    <x v="0"/>
    <s v="Accessories&amp;Peripherals|Cables&amp;Accessories|Cables|USBCables"/>
    <n v="199"/>
    <n v="395"/>
    <n v="36575025"/>
    <n v="0.5"/>
    <n v="4.2"/>
    <n v="92595"/>
    <s v="Very Low"/>
    <n v="0"/>
    <n v="0"/>
    <n v="0"/>
    <s v="Technology"/>
    <x v="38"/>
  </r>
  <r>
    <s v="B07P681N66"/>
    <s v="TP-Link AC600 600 Mbps WiFi Wireless Network USB Adapter "/>
    <x v="0"/>
    <s v="NetworkingDevices|NetworkAdapters|WirelessUSBAdapters"/>
    <n v="1199"/>
    <n v="2199"/>
    <n v="54491220"/>
    <n v="0.45"/>
    <n v="4.4000000000000004"/>
    <n v="24780"/>
    <s v="Medium"/>
    <n v="0"/>
    <n v="0"/>
    <n v="0"/>
    <s v="Technology"/>
    <x v="39"/>
  </r>
  <r>
    <s v="B0711PVX6Z"/>
    <s v="AmazonBasics Micro USB Fast Charging Cable "/>
    <x v="0"/>
    <s v="Accessories&amp;Peripherals|Cables&amp;Accessories|Cables|USBCables"/>
    <n v="179"/>
    <n v="500"/>
    <n v="46297500"/>
    <n v="0.64"/>
    <n v="4.2"/>
    <n v="92595"/>
    <s v="Very Low"/>
    <n v="0"/>
    <n v="0"/>
    <n v="0"/>
    <s v="Technology"/>
    <x v="38"/>
  </r>
  <r>
    <s v="B082T6V3DT"/>
    <s v="AmazonBasics New Release Nylon USB-A to Lightning Cable Cord, Fast Charging MFi Certified Charger "/>
    <x v="0"/>
    <s v="Accessories&amp;Peripherals|Cables&amp;Accessories|Cables|USBCables"/>
    <n v="799"/>
    <n v="2100"/>
    <n v="17194800"/>
    <n v="0.62"/>
    <n v="4.3"/>
    <n v="8188"/>
    <s v="Medium"/>
    <n v="0"/>
    <n v="0"/>
    <n v="0"/>
    <s v="Technology"/>
    <x v="40"/>
  </r>
  <r>
    <s v="B07MKFNHKG"/>
    <s v="VW 80 cm (32 inches) Frameless Series HD Ready LED TV VW32A (Black)"/>
    <x v="1"/>
    <s v="HomeTheater,TV&amp;Video|Televisions|StandardTelevisions"/>
    <n v="6999"/>
    <n v="12999"/>
    <n v="52034997"/>
    <n v="0.46"/>
    <n v="4.2"/>
    <n v="4003"/>
    <s v="High"/>
    <n v="0"/>
    <n v="0"/>
    <n v="0"/>
    <s v="Electronic supplies"/>
    <x v="41"/>
  </r>
  <r>
    <s v="B0BFWGBX61"/>
    <s v="Ambrane Unbreakable 3A Fast Charging Braided Type C Cable    1.5 Meter (RCT15, Blue) Supports QC 2.0/3.0 Charging"/>
    <x v="0"/>
    <s v="Accessories&amp;Peripherals|Cables&amp;Accessories|Cables|USBCables"/>
    <n v="199"/>
    <n v="349"/>
    <n v="109586"/>
    <n v="0.43"/>
    <n v="4.0999999999999996"/>
    <n v="314"/>
    <s v="Very Low"/>
    <n v="0"/>
    <n v="0"/>
    <n v="0"/>
    <s v="Technology"/>
    <x v="3"/>
  </r>
  <r>
    <s v="B01N90RZ4M"/>
    <s v="Tata Sky Universal Remote"/>
    <x v="1"/>
    <s v="HomeTheater,TV&amp;Video|Accessories|RemoteControls"/>
    <n v="230"/>
    <n v="499"/>
    <n v="1477040"/>
    <n v="0.54"/>
    <n v="3.7"/>
    <n v="2960"/>
    <s v="Medium"/>
    <n v="0"/>
    <n v="0"/>
    <n v="0"/>
    <s v="Electronic supplies"/>
    <x v="42"/>
  </r>
  <r>
    <s v="B0088TKTY2"/>
    <s v="TP-LINK WiFi Dongle 300 Mbps Mini Wireless Network USB Wi-Fi Adapter "/>
    <x v="0"/>
    <s v="NetworkingDevices|NetworkAdapters|WirelessUSBAdapters"/>
    <n v="649"/>
    <n v="1399"/>
    <n v="251387709"/>
    <n v="0.54"/>
    <n v="4.2"/>
    <n v="179691"/>
    <s v="Medium"/>
    <n v="0"/>
    <n v="0"/>
    <n v="0"/>
    <s v="Technology"/>
    <x v="8"/>
  </r>
  <r>
    <s v="B09Q5SWVBJ"/>
    <s v="OnePlus 80 cm (32 inches) Y Series HD Ready Smart Android LED TV 32 Y1S (Black)"/>
    <x v="1"/>
    <s v="HomeTheater,TV&amp;Video|Televisions|SmartTelevisions"/>
    <n v="15999"/>
    <n v="21999"/>
    <n v="767743101"/>
    <n v="0.27"/>
    <n v="4.2"/>
    <n v="34899"/>
    <s v="Very High"/>
    <n v="0"/>
    <n v="0"/>
    <n v="0"/>
    <s v="Electronic supplies"/>
    <x v="22"/>
  </r>
  <r>
    <s v="B0B4DT8MKT"/>
    <s v="Wecool Unbreakable 3 in 1 Charging Cable with 3A Speed, Fast Charging Multi Purpose Cable 1.25 Mtr Long, Type C cable, Micro Usb Cable and Cable "/>
    <x v="0"/>
    <s v="Accessories&amp;Peripherals|Cables&amp;Accessories|Cables|USBCables"/>
    <n v="348"/>
    <n v="1499"/>
    <n v="983344"/>
    <n v="0.77"/>
    <n v="4.2"/>
    <n v="656"/>
    <s v="Medium"/>
    <n v="0"/>
    <n v="0"/>
    <n v="0"/>
    <s v="Technology"/>
    <x v="26"/>
  </r>
  <r>
    <s v="B08CDKQ8T6"/>
    <s v="Portronics Konnect L 1.2Mtr, Fast Charging 3A Micro USB Cable with Charge &amp; Sync Function (Grey)"/>
    <x v="0"/>
    <s v="Accessories&amp;Peripherals|Cables&amp;Accessories|Cables|USBCables"/>
    <n v="154"/>
    <n v="349"/>
    <n v="2465336"/>
    <n v="0.56000000000000005"/>
    <n v="4.3"/>
    <n v="7064"/>
    <s v="Very Low"/>
    <n v="0"/>
    <n v="0"/>
    <n v="0"/>
    <s v="Technology"/>
    <x v="43"/>
  </r>
  <r>
    <s v="B07B275VN9"/>
    <s v="Airtel DigitalTV DTH Television, Setup Box Remote Compatible "/>
    <x v="1"/>
    <s v="HomeTheater,TV&amp;Video|Accessories|RemoteControls"/>
    <n v="179"/>
    <n v="799"/>
    <n v="1758599"/>
    <n v="0.78"/>
    <n v="3.7"/>
    <n v="2201"/>
    <s v="Very Low"/>
    <n v="0"/>
    <n v="0"/>
    <n v="0"/>
    <s v="Electronic supplies"/>
    <x v="44"/>
  </r>
  <r>
    <s v="B0B15CPR37"/>
    <s v="Samsung 108 cm (43 inches) Crystal 4K Neo Series Ultra HD Smart LED TV UA43AUE65AKXXL (Black)"/>
    <x v="1"/>
    <s v="HomeTheater,TV&amp;Video|Televisions|SmartTelevisions"/>
    <n v="32990"/>
    <n v="47900"/>
    <n v="340521100"/>
    <n v="0.31"/>
    <n v="4.3"/>
    <n v="7109"/>
    <s v="Very High"/>
    <n v="0"/>
    <n v="0"/>
    <n v="0"/>
    <s v="Electronic supplies"/>
    <x v="45"/>
  </r>
  <r>
    <s v="B0994GFWBH"/>
    <s v="Lapster 1.5 mtr USB 2.0 Type A Male to USB A Male Cable "/>
    <x v="0"/>
    <s v="Accessories&amp;Peripherals|Cables&amp;Accessories|Cables|USBCables"/>
    <n v="139"/>
    <n v="999"/>
    <n v="1311687"/>
    <n v="0.86"/>
    <n v="4"/>
    <n v="1313"/>
    <s v="Very Low"/>
    <n v="0"/>
    <n v="0"/>
    <n v="0"/>
    <s v="Technology"/>
    <x v="46"/>
  </r>
  <r>
    <s v="B01GGKZ0V6"/>
    <s v="AmazonBasics USB Type-C to USB Type-C 2.0 Cable - 3 Feet Laptop (0.9 Meters) - White"/>
    <x v="0"/>
    <s v="Accessories&amp;Peripherals|Cables&amp;Accessories|Cables|USBCables"/>
    <n v="329"/>
    <n v="845"/>
    <n v="25135370"/>
    <n v="0.61"/>
    <n v="4.2"/>
    <n v="29746"/>
    <s v="Medium"/>
    <n v="0"/>
    <n v="0"/>
    <n v="0"/>
    <s v="Technology"/>
    <x v="47"/>
  </r>
  <r>
    <s v="B09F9YQQ7B"/>
    <s v="Redmi 80 cm (32 inches) Android 11 Series HD Ready Smart LED TV | L32M6-RA/L32M7-RA (Black)"/>
    <x v="1"/>
    <s v="HomeTheater,TV&amp;Video|Televisions|SmartTelevisions"/>
    <n v="13999"/>
    <n v="24999"/>
    <n v="1130904762"/>
    <n v="0.44"/>
    <n v="4.2"/>
    <n v="45238"/>
    <s v="Very High"/>
    <n v="0"/>
    <n v="0"/>
    <n v="0"/>
    <s v="Electronic supplies"/>
    <x v="48"/>
  </r>
  <r>
    <s v="B014I8SX4Y"/>
    <s v="Amazon Basics High-Speed HDMI Cable, 6 Feet (2-Pack),Black"/>
    <x v="1"/>
    <s v="HomeTheater,TV&amp;Video|Accessories|Cables|HDMICables"/>
    <n v="309"/>
    <n v="1400"/>
    <n v="597762200"/>
    <n v="0.78"/>
    <n v="4.4000000000000004"/>
    <n v="426973"/>
    <s v="Medium"/>
    <n v="0"/>
    <n v="0"/>
    <n v="0"/>
    <s v="Electronic supplies"/>
    <x v="10"/>
  </r>
  <r>
    <s v="B09Q8HMKZX"/>
    <s v="Portronics Konnect L 20W PD Quick Charge Type-C to 8-Pin USB Mobile Charging Cable, 1.2M, Tangle Resistant, Fast Data Sync(Grey)"/>
    <x v="0"/>
    <s v="Accessories&amp;Peripherals|Cables&amp;Accessories|Cables|USBCables"/>
    <n v="263"/>
    <n v="699"/>
    <n v="314550"/>
    <n v="0.62"/>
    <n v="4.0999999999999996"/>
    <n v="450"/>
    <s v="Medium"/>
    <n v="0"/>
    <n v="0"/>
    <n v="0"/>
    <s v="Technology"/>
    <x v="49"/>
  </r>
  <r>
    <s v="B0B9XN9S3W"/>
    <s v="Acer 80 cm (32 inches) N Series HD Ready TV AR32NSV53HD (Black)"/>
    <x v="1"/>
    <s v="HomeTheater,TV&amp;Video|Televisions|StandardTelevisions"/>
    <n v="7999"/>
    <n v="14990"/>
    <n v="6850430"/>
    <n v="0.47"/>
    <n v="4.3"/>
    <n v="457"/>
    <s v="High"/>
    <n v="0"/>
    <n v="0"/>
    <n v="0"/>
    <s v="Electronic supplies"/>
    <x v="50"/>
  </r>
  <r>
    <s v="B07966M8XH"/>
    <s v="Model-P4 6 Way Swivel Tilt Wall Mount 32-55-inch Full Motion Cantilever "/>
    <x v="1"/>
    <s v="HomeTheater,TV&amp;Video|Accessories|TVMounts,Stands&amp;Turntables|TVWall&amp;CeilingMounts"/>
    <n v="1599"/>
    <n v="2999"/>
    <n v="8178273"/>
    <n v="0.47"/>
    <n v="4.2"/>
    <n v="2727"/>
    <s v="Medium"/>
    <n v="0"/>
    <n v="0"/>
    <n v="0"/>
    <s v="Electronic supplies"/>
    <x v="51"/>
  </r>
  <r>
    <s v="B01GGKYKQM"/>
    <s v="Amazon Basics USB Type-C to USB-A 2.0 Male Fast Charging Cable "/>
    <x v="0"/>
    <s v="Accessories&amp;Peripherals|Cables&amp;Accessories|Cables|USBCables"/>
    <n v="219"/>
    <n v="700"/>
    <n v="14037100"/>
    <n v="0.69"/>
    <n v="4.3"/>
    <n v="20053"/>
    <s v="Medium"/>
    <n v="0"/>
    <n v="0"/>
    <n v="0"/>
    <s v="Technology"/>
    <x v="52"/>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Cables&amp;Accessories|Cables|USBCables"/>
    <n v="349"/>
    <n v="899"/>
    <n v="133951"/>
    <n v="0.61"/>
    <n v="4.5"/>
    <n v="149"/>
    <s v="Medium"/>
    <n v="0"/>
    <n v="0"/>
    <n v="0"/>
    <s v="Technology"/>
    <x v="53"/>
  </r>
  <r>
    <s v="B0B5ZF3NRK"/>
    <s v="CEDO 65W OnePlus Dash Warp Charge Cable, USB A to Type C Data Sync Fast Charging Cable Compatible with One Plus 3 /3T /5 /5T /6 /6T /7 /7T /7 pro &amp; "/>
    <x v="0"/>
    <s v="Accessories&amp;Peripherals|Cables&amp;Accessories|Cables|USBCables"/>
    <n v="349"/>
    <n v="599"/>
    <n v="125790"/>
    <n v="0.42"/>
    <n v="4.0999999999999996"/>
    <n v="210"/>
    <s v="Medium"/>
    <n v="0"/>
    <n v="0"/>
    <n v="0"/>
    <s v="Technology"/>
    <x v="54"/>
  </r>
  <r>
    <s v="B09RFC46VP"/>
    <s v="Redmi 108 cm (43 inches) 4K Ultra HD Android Smart LED TV X43 | L43R7-7AIN (Black)"/>
    <x v="1"/>
    <s v="HomeTheater,TV&amp;Video|Televisions|SmartTelevisions"/>
    <n v="26999"/>
    <n v="42999"/>
    <n v="1945188762"/>
    <n v="0.37"/>
    <n v="4.2"/>
    <n v="45238"/>
    <s v="Very High"/>
    <n v="0"/>
    <n v="0"/>
    <n v="0"/>
    <s v="Electronic supplies"/>
    <x v="48"/>
  </r>
  <r>
    <s v="B08R69VDHT"/>
    <s v="Pinnaclz Original Combo of 2 Micro USB Fast Charging Cable, USB Charging Cable "/>
    <x v="0"/>
    <s v="Accessories&amp;Peripherals|Cables&amp;Accessories|Cables|USBCables"/>
    <n v="115"/>
    <n v="499"/>
    <n v="3858268"/>
    <n v="0.77"/>
    <n v="4"/>
    <n v="7732"/>
    <s v="Very Low"/>
    <n v="0"/>
    <n v="0"/>
    <n v="0"/>
    <s v="Technology"/>
    <x v="55"/>
  </r>
  <r>
    <s v="B09RWZRCP1"/>
    <s v="boAt Type C A750 Stress Resistant, Tangle-free, Sturdy Flat Cable with 6.5A Fast Charging &amp; 480Mbps Data Transmission, 10000+ Bends Lifespan and Extended 1.5m Length(Rebellious Black)"/>
    <x v="0"/>
    <s v="Accessories&amp;Peripherals|Cables&amp;Accessories|Cables|USBCables"/>
    <n v="399"/>
    <n v="999"/>
    <n v="1778220"/>
    <n v="0.6"/>
    <n v="4.0999999999999996"/>
    <n v="1780"/>
    <s v="Medium"/>
    <n v="0"/>
    <n v="0"/>
    <n v="0"/>
    <s v="Technology"/>
    <x v="56"/>
  </r>
  <r>
    <s v="B09CMP1SC8"/>
    <s v="Ambrane 2 in 1 Type-C &amp; Micro USB Cable with 60W / 3A Fast Charging, 480 mbps High Data, PD Technology &amp; Quick Charge 3.0, Compatible with All Type-C &amp; Micro USB Devices (ABDC-10, Black)"/>
    <x v="0"/>
    <s v="Accessories&amp;Peripherals|Cables&amp;Accessories|Cables|USBCables"/>
    <n v="199"/>
    <n v="499"/>
    <n v="300398"/>
    <n v="0.6"/>
    <n v="4.0999999999999996"/>
    <n v="602"/>
    <s v="Very Low"/>
    <n v="0"/>
    <n v="0"/>
    <n v="0"/>
    <s v="Technology"/>
    <x v="3"/>
  </r>
  <r>
    <s v="B09YLXYP7Y"/>
    <s v="Ambrane 60W / 3A Fast Charging Output Cable with Type-C to USB "/>
    <x v="0"/>
    <s v="Accessories&amp;Peripherals|Cables&amp;Accessories|Cables|USBCables"/>
    <n v="179"/>
    <n v="399"/>
    <n v="567777"/>
    <n v="0.55000000000000004"/>
    <n v="4"/>
    <n v="1423"/>
    <s v="Very Low"/>
    <n v="0"/>
    <n v="0"/>
    <n v="0"/>
    <s v="Technology"/>
    <x v="18"/>
  </r>
  <r>
    <s v="B09ZPM4C2C"/>
    <s v="TCL 80 cm (32 inches) HD Ready Certified Android Smart LED TV 32S5205 (Black)"/>
    <x v="1"/>
    <s v="HomeTheater,TV&amp;Video|Televisions|SmartTelevisions"/>
    <n v="10901"/>
    <n v="30990"/>
    <n v="12334020"/>
    <n v="0.65"/>
    <n v="4.0999999999999996"/>
    <n v="398"/>
    <s v="Very High"/>
    <n v="0"/>
    <n v="0"/>
    <n v="0"/>
    <s v="Electronic supplies"/>
    <x v="18"/>
  </r>
  <r>
    <s v="B0B2DJDCPX"/>
    <s v="SWAPKART Fast Charging Cable and Data Sync USB Cable Compatible "/>
    <x v="0"/>
    <s v="Accessories&amp;Peripherals|Cables&amp;Accessories|Cables|USBCables"/>
    <n v="209"/>
    <n v="499"/>
    <n v="267464"/>
    <n v="0.57999999999999996"/>
    <n v="3.9"/>
    <n v="536"/>
    <s v="Medium"/>
    <n v="0"/>
    <n v="0"/>
    <n v="0"/>
    <s v="Technology"/>
    <x v="50"/>
  </r>
  <r>
    <s v="B0BCZCQTJX"/>
    <s v="Firestick Remote"/>
    <x v="1"/>
    <s v="HomeTheater,TV&amp;Video|Accessories|RemoteControls"/>
    <n v="1434"/>
    <n v="3999"/>
    <n v="127968"/>
    <n v="0.64"/>
    <n v="4"/>
    <n v="32"/>
    <s v="Medium"/>
    <n v="0"/>
    <n v="0"/>
    <n v="0"/>
    <s v="Electronic supplies"/>
    <x v="3"/>
  </r>
  <r>
    <s v="B07LGT55SJ"/>
    <s v="Wayona Usb Nylon Braided Data Sync And Charging Cable For Iphone, Ipad Tablet (Red, Black)"/>
    <x v="0"/>
    <s v="Accessories&amp;Peripherals|Cables&amp;Accessories|Cables|USBCables"/>
    <n v="399"/>
    <n v="1099"/>
    <n v="26671631"/>
    <n v="0.64"/>
    <n v="4.2"/>
    <n v="24269"/>
    <s v="Medium"/>
    <n v="0"/>
    <n v="0"/>
    <n v="0"/>
    <s v="Technology"/>
    <x v="0"/>
  </r>
  <r>
    <s v="B09NKZXMWJ"/>
    <s v="Flix (Beetel) Usb To Type C Pvc Data Sync And 2A 480Mbps Data Sync, Tough Fast Charging Long Cable For Usb Type C Devices, Charging Adapter (White, 1 Meter) - Xcd-C12"/>
    <x v="0"/>
    <s v="Accessories&amp;Peripherals|Cables&amp;Accessories|Cables|USBCables"/>
    <n v="139"/>
    <n v="249"/>
    <n v="2335122"/>
    <n v="0.44"/>
    <n v="4"/>
    <n v="9378"/>
    <s v="Very Low"/>
    <n v="0"/>
    <n v="0"/>
    <n v="0"/>
    <s v="Technology"/>
    <x v="19"/>
  </r>
  <r>
    <s v="B08QX1CC14"/>
    <s v="SKYWALL 81.28 cm (32 inches) HD Ready Smart LED TV 32SWELS-PRO (Black)"/>
    <x v="1"/>
    <s v="HomeTheater,TV&amp;Video|Televisions|SmartTelevisions"/>
    <n v="7299"/>
    <n v="19125"/>
    <n v="17250750"/>
    <n v="0.62"/>
    <n v="3.4"/>
    <n v="902"/>
    <s v="High"/>
    <n v="0"/>
    <n v="0"/>
    <n v="0"/>
    <s v="Electronic supplies"/>
    <x v="57"/>
  </r>
  <r>
    <s v="B0974H97TJ"/>
    <s v="boAt A 350 Type C Cable "/>
    <x v="0"/>
    <s v="Accessories&amp;Peripherals|Cables&amp;Accessories|Cables|USBCables"/>
    <n v="299"/>
    <n v="799"/>
    <n v="23004009"/>
    <n v="0.63"/>
    <n v="4.4000000000000004"/>
    <n v="28791"/>
    <s v="Medium"/>
    <n v="0"/>
    <n v="0"/>
    <n v="0"/>
    <s v="Technology"/>
    <x v="58"/>
  </r>
  <r>
    <s v="B07GVGTSLN"/>
    <s v="Wayona Usb Type C Fast Charger Cable Fast Charging Usb C Cable/Cord Compatible For Samsung Galaxy S10E S10 S9 S8 Plus S10+,Note 10 Note 9 Note 8,S20,M31S,M40,Realme X3,Pixel 2 Xl (3 Ft Pack Of 1,Grey)"/>
    <x v="0"/>
    <s v="Accessories&amp;Peripherals|Cables&amp;Accessories|Cables|USBCables"/>
    <n v="325"/>
    <n v="1299"/>
    <n v="13738224"/>
    <n v="0.75"/>
    <n v="4.2"/>
    <n v="10576"/>
    <s v="Medium"/>
    <n v="0"/>
    <n v="0"/>
    <n v="0"/>
    <s v="Technology"/>
    <x v="59"/>
  </r>
  <r>
    <s v="B09VCHLSJF"/>
    <s v="OnePlus 108 cm (43 inches) Y Series 4K Ultra HD Smart Android LED TV 43Y1S Pro (Black)"/>
    <x v="1"/>
    <s v="HomeTheater,TV&amp;Video|Televisions|SmartTelevisions"/>
    <n v="29999"/>
    <n v="39999"/>
    <n v="291912702"/>
    <n v="0.25"/>
    <n v="4.2"/>
    <n v="7298"/>
    <s v="Very High"/>
    <n v="0"/>
    <n v="0"/>
    <n v="0"/>
    <s v="Electronic supplies"/>
    <x v="30"/>
  </r>
  <r>
    <s v="B0B1YZX72F"/>
    <s v="Acer 127 cm (50 inches) I Series 4K Ultra HD Android Smart LED TV AR50AR2851UDFL (Black)"/>
    <x v="1"/>
    <s v="HomeTheater,TV&amp;Video|Televisions|SmartTelevisions"/>
    <n v="27999"/>
    <n v="40990"/>
    <n v="192775970"/>
    <n v="0.32"/>
    <n v="4.3"/>
    <n v="4703"/>
    <s v="Very High"/>
    <n v="0"/>
    <n v="0"/>
    <n v="0"/>
    <s v="Electronic supplies"/>
    <x v="20"/>
  </r>
  <r>
    <s v="B092BJMT8Q"/>
    <s v="Samsung 108 cm (43 inches) Crystal 4K Series Ultra HD Smart LED TV UA43AUE60AKLXL (Black)"/>
    <x v="1"/>
    <s v="HomeTheater,TV&amp;Video|Televisions|SmartTelevisions"/>
    <n v="30990"/>
    <n v="52900"/>
    <n v="376066100"/>
    <n v="0.41"/>
    <n v="4.3"/>
    <n v="7109"/>
    <s v="Very High"/>
    <n v="0"/>
    <n v="0"/>
    <n v="0"/>
    <s v="Electronic supplies"/>
    <x v="45"/>
  </r>
  <r>
    <s v="B0BMXMLSMM"/>
    <s v="Lapster 65W compatible "/>
    <x v="0"/>
    <s v="Accessories&amp;Peripherals|Cables&amp;Accessories|Cables|USBCables"/>
    <n v="199"/>
    <n v="999"/>
    <n v="126873"/>
    <n v="0.8"/>
    <n v="4.5"/>
    <n v="127"/>
    <s v="Very Low"/>
    <n v="0"/>
    <n v="0"/>
    <n v="0"/>
    <s v="Technology"/>
    <x v="60"/>
  </r>
  <r>
    <s v="B07JH1C41D"/>
    <s v="Wayona Nylon Braided (2 Pack) Lightning Fast Usb Data Cable Fast Charger Cord For Iphone, Ipad Tablet (3 Ft Pack Of 2, Grey)"/>
    <x v="0"/>
    <s v="Accessories&amp;Peripherals|Cables&amp;Accessories|Cables|USBCables"/>
    <n v="649"/>
    <n v="1999"/>
    <n v="48513731"/>
    <n v="0.68"/>
    <n v="4.2"/>
    <n v="24269"/>
    <s v="Medium"/>
    <n v="0"/>
    <n v="0"/>
    <n v="0"/>
    <s v="Technology"/>
    <x v="0"/>
  </r>
  <r>
    <s v="B0141EZMAI"/>
    <s v="Gizga Essentials USB WiFi Adapter "/>
    <x v="0"/>
    <s v="NetworkingDevices|NetworkAdapters|WirelessUSBAdapters"/>
    <n v="269"/>
    <n v="800"/>
    <n v="8107200"/>
    <n v="0.66"/>
    <n v="3.6"/>
    <n v="10134"/>
    <s v="Medium"/>
    <n v="0"/>
    <n v="0"/>
    <n v="0"/>
    <s v="Technology"/>
    <x v="61"/>
  </r>
  <r>
    <s v="B09Q5P2MT3"/>
    <s v="OnePlus 108 cm (43 inches) Y Series Full HD Smart Android LED TV 43 Y1S (Black)"/>
    <x v="1"/>
    <s v="HomeTheater,TV&amp;Video|Televisions|SmartTelevisions"/>
    <n v="24999"/>
    <n v="31999"/>
    <n v="1116733101"/>
    <n v="0.22"/>
    <n v="4.2"/>
    <n v="34899"/>
    <s v="Very High"/>
    <n v="0"/>
    <n v="0"/>
    <n v="0"/>
    <s v="Electronic supplies"/>
    <x v="22"/>
  </r>
  <r>
    <s v="B08HDH26JX"/>
    <s v="boAt Deuce USB 300 2 in 1 Type-C &amp; Micro USB Stress Resistant, Sturdy Cable with 3A Fast Charging &amp; 480mbps Data Transmission, 10000+ Bends Lifespan and Extended 1.5m Length(Mercurial Black)"/>
    <x v="0"/>
    <s v="Accessories&amp;Peripherals|Cables&amp;Accessories|Cables|USBCables"/>
    <n v="299"/>
    <n v="699"/>
    <n v="65959737"/>
    <n v="0.56999999999999995"/>
    <n v="4.2"/>
    <n v="94363"/>
    <s v="Medium"/>
    <n v="0"/>
    <n v="0"/>
    <n v="0"/>
    <s v="Technology"/>
    <x v="3"/>
  </r>
  <r>
    <s v="B09VT6JKRP"/>
    <s v="Lapster USB 3.0 A to Micro B SuperSpeed "/>
    <x v="0"/>
    <s v="Accessories&amp;Peripherals|Cables&amp;Accessories|Cables|USBCables"/>
    <n v="199"/>
    <n v="999"/>
    <n v="424575"/>
    <n v="0.8"/>
    <n v="4.0999999999999996"/>
    <n v="425"/>
    <s v="Very Low"/>
    <n v="0"/>
    <n v="0"/>
    <n v="0"/>
    <s v="Technology"/>
    <x v="62"/>
  </r>
  <r>
    <s v="B09T3KB6JZ"/>
    <s v="TCL 100 cm (40 inches) Full HD Certified Android R Smart LED TV 40S6505 (Black)"/>
    <x v="1"/>
    <s v="HomeTheater,TV&amp;Video|Televisions|SmartTelevisions"/>
    <n v="18990"/>
    <n v="40990"/>
    <n v="272952410"/>
    <n v="0.54"/>
    <n v="4.2"/>
    <n v="6659"/>
    <s v="Very High"/>
    <n v="0"/>
    <n v="0"/>
    <n v="0"/>
    <s v="Electronic supplies"/>
    <x v="63"/>
  </r>
  <r>
    <s v="B093QCY6YJ"/>
    <s v="ZEBRONICS ZEB-USB150WF1 WiFi USB Mini Adapter Supports 150 Mbps Wireless Data, Comes with Advanced Security WPA/WPA2 encryption Standards"/>
    <x v="0"/>
    <s v="NetworkingDevices|NetworkAdapters|WirelessUSBAdapters"/>
    <n v="290"/>
    <n v="349"/>
    <n v="689973"/>
    <n v="0.17"/>
    <n v="3.7"/>
    <n v="1977"/>
    <s v="Medium"/>
    <n v="0"/>
    <n v="0"/>
    <n v="0"/>
    <s v="Technology"/>
    <x v="3"/>
  </r>
  <r>
    <s v="B093ZNQZ2Y"/>
    <s v="LOHAYA Remote Compatible "/>
    <x v="1"/>
    <s v="HomeTheater,TV&amp;Video|Accessories|RemoteControls"/>
    <n v="249"/>
    <n v="799"/>
    <n v="862121"/>
    <n v="0.69"/>
    <n v="3.8"/>
    <n v="1079"/>
    <s v="Medium"/>
    <n v="0"/>
    <n v="0"/>
    <n v="0"/>
    <s v="Electronic supplies"/>
    <x v="64"/>
  </r>
  <r>
    <s v="B08LKS3LSP"/>
    <s v="Gilary Multi Charging Cable, 3 in 1 Nylon Braided Fast Charging Cable "/>
    <x v="0"/>
    <s v="Accessories&amp;Peripherals|Cables&amp;Accessories|Cables|USBCables"/>
    <n v="345"/>
    <n v="999"/>
    <n v="1095903"/>
    <n v="0.65"/>
    <n v="3.7"/>
    <n v="1097"/>
    <s v="Medium"/>
    <n v="0"/>
    <n v="0"/>
    <n v="0"/>
    <s v="Technology"/>
    <x v="65"/>
  </r>
  <r>
    <s v="B00V4BGDKU"/>
    <s v="TP-Link UE300 USB 3.0 to RJ45 Gigabit Ethernet Network Adapter - Plug and Play"/>
    <x v="0"/>
    <s v="NetworkingDevices|NetworkAdapters|WirelessUSBAdapters"/>
    <n v="1099"/>
    <n v="1899"/>
    <n v="42575580"/>
    <n v="0.42"/>
    <n v="4.5"/>
    <n v="22420"/>
    <s v="Medium"/>
    <n v="0"/>
    <n v="0"/>
    <n v="0"/>
    <s v="Technology"/>
    <x v="66"/>
  </r>
  <r>
    <s v="B08CHKQ8D4"/>
    <s v="Wayona Type C to Lightning MFI Certified 20W Fast charging Nylon Braided USB C Cable "/>
    <x v="0"/>
    <s v="Accessories&amp;Peripherals|Cables&amp;Accessories|Cables|USBCables"/>
    <n v="719"/>
    <n v="1499"/>
    <n v="1566455"/>
    <n v="0.52"/>
    <n v="4.0999999999999996"/>
    <n v="1045"/>
    <s v="Medium"/>
    <n v="0"/>
    <n v="0"/>
    <n v="0"/>
    <s v="Technology"/>
    <x v="18"/>
  </r>
  <r>
    <s v="B09BW334ML"/>
    <s v="Dealfreez Case Compatible with Fire TV Stick 3rd Gen 2021 Full Wrap Silicone Remote Cover Anti-Lost with Loop (D-Black)"/>
    <x v="1"/>
    <s v="HomeTheater,TV&amp;Video|Accessories|RemoteControls"/>
    <n v="349"/>
    <n v="1499"/>
    <n v="6213355"/>
    <n v="0.77"/>
    <n v="4.3"/>
    <n v="4145"/>
    <s v="Medium"/>
    <n v="0"/>
    <n v="0"/>
    <n v="0"/>
    <s v="Electronic supplies"/>
    <x v="67"/>
  </r>
  <r>
    <s v="B082T6GVLJ"/>
    <s v="Amazon Basics New Release Nylon USB-A to Lightning Cable Cord, Fast Charging MFi Certified Charger "/>
    <x v="0"/>
    <s v="Accessories&amp;Peripherals|Cables&amp;Accessories|Cables|USBCables"/>
    <n v="849"/>
    <n v="1809"/>
    <n v="11843523"/>
    <n v="0.53"/>
    <n v="4.3"/>
    <n v="6547"/>
    <s v="Medium"/>
    <n v="0"/>
    <n v="0"/>
    <n v="0"/>
    <s v="Technology"/>
    <x v="68"/>
  </r>
  <r>
    <s v="B07DL1KC3H"/>
    <s v="Isoelite Remote Compatible "/>
    <x v="1"/>
    <s v="HomeTheater,TV&amp;Video|Accessories|RemoteControls"/>
    <n v="299"/>
    <n v="899"/>
    <n v="1427612"/>
    <n v="0.67"/>
    <n v="4"/>
    <n v="1588"/>
    <s v="Medium"/>
    <n v="0"/>
    <n v="0"/>
    <n v="0"/>
    <s v="Electronic supplies"/>
    <x v="69"/>
  </r>
  <r>
    <s v="B0B6F98KJJ"/>
    <s v="MI 100 cm (40 inches) 5A Series Full HD Smart Android LED TV with 24W Dolby Audio &amp; Metal Bezel-Less Frame (Black) (2022 Model)"/>
    <x v="1"/>
    <s v="HomeTheater,TV&amp;Video|Televisions|SmartTelevisions"/>
    <n v="21999"/>
    <n v="29999"/>
    <n v="985167160"/>
    <n v="0.27"/>
    <n v="4.2"/>
    <n v="32840"/>
    <s v="Very High"/>
    <n v="0"/>
    <n v="0"/>
    <n v="0"/>
    <s v="Electronic supplies"/>
    <x v="13"/>
  </r>
  <r>
    <s v="B07JNVF678"/>
    <s v="Wayona Nylon Braided USB Data Sync and Fast Charging 3A Short Power Bank Cable For iPhones, iPad Air, iPad mini, iPod Nano and iPod Touch (Grey)"/>
    <x v="0"/>
    <s v="Accessories&amp;Peripherals|Cables&amp;Accessories|Cables|USBCables"/>
    <n v="349"/>
    <n v="999"/>
    <n v="13106880"/>
    <n v="0.65"/>
    <n v="4.2"/>
    <n v="13120"/>
    <s v="Medium"/>
    <n v="0"/>
    <n v="0"/>
    <n v="0"/>
    <s v="Technology"/>
    <x v="3"/>
  </r>
  <r>
    <s v="B09QGZFBPM"/>
    <s v="Wayona Type C To Type C Long Fast Charging Cable Type C Charger Cord Compatible With Samsung S22 S20 S20 Fe 2022 S22 Ultra S21 Ultra A70 A51 A53 A33 A73 M51 M31 M33 M53 (Grey, 2M, 65W, 6Ft)"/>
    <x v="0"/>
    <s v="Accessories&amp;Peripherals|Cables&amp;Accessories|Cables|USBCables"/>
    <n v="399"/>
    <n v="999"/>
    <n v="2803194"/>
    <n v="0.6"/>
    <n v="4.3"/>
    <n v="2806"/>
    <s v="Medium"/>
    <n v="0"/>
    <n v="0"/>
    <n v="0"/>
    <s v="Technology"/>
    <x v="70"/>
  </r>
  <r>
    <s v="B07JGDB5M1"/>
    <s v="Wayona Nylon Braided 2M / 6Ft Fast Charge Usb To Lightning Data Sync And Charging Cable For Iphone, Ipad Tablet (6 Ft Pack Of 1, Grey)"/>
    <x v="0"/>
    <s v="Accessories&amp;Peripherals|Cables&amp;Accessories|Cables|USBCables"/>
    <n v="449"/>
    <n v="1299"/>
    <n v="31525431"/>
    <n v="0.65"/>
    <n v="4.2"/>
    <n v="24269"/>
    <s v="Medium"/>
    <n v="0"/>
    <n v="0"/>
    <n v="0"/>
    <s v="Technology"/>
    <x v="0"/>
  </r>
  <r>
    <s v="B0981XSZJ7"/>
    <s v="CROSSVOLT Compatible Dash/Warp Data Sync Fast Charging Cable Supported "/>
    <x v="0"/>
    <s v="Accessories&amp;Peripherals|Cables&amp;Accessories|Cables|USBCables"/>
    <n v="299"/>
    <n v="999"/>
    <n v="765234"/>
    <n v="0.7"/>
    <n v="4.3"/>
    <n v="766"/>
    <s v="Medium"/>
    <n v="0"/>
    <n v="0"/>
    <n v="0"/>
    <s v="Technology"/>
    <x v="71"/>
  </r>
  <r>
    <s v="B0B9XLX8VR"/>
    <s v="VU 139 cm (55 inches) The GloLED Series 4K Smart LED Google TV 55GloLED (Grey)"/>
    <x v="1"/>
    <s v="HomeTheater,TV&amp;Video|Televisions|SmartTelevisions"/>
    <n v="37999"/>
    <n v="65000"/>
    <n v="233155000"/>
    <n v="0.42"/>
    <n v="4.3"/>
    <n v="3587"/>
    <s v="Very High"/>
    <n v="0"/>
    <n v="0"/>
    <n v="0"/>
    <s v="Electronic supplies"/>
    <x v="72"/>
  </r>
  <r>
    <s v="B08Y5KXR6Z"/>
    <s v="PTron Solero T241 2.4A Type-C Data &amp; Charging USB Cable, Made in India, 480Mbps Data Sync, Durable 1-Meter Long USB Cable "/>
    <x v="0"/>
    <s v="Accessories&amp;Peripherals|Cables&amp;Accessories|Cables|USBCables"/>
    <n v="99"/>
    <n v="800"/>
    <n v="19896800"/>
    <n v="0.88"/>
    <n v="3.9"/>
    <n v="24871"/>
    <s v="Very Low"/>
    <n v="0"/>
    <n v="0"/>
    <n v="0"/>
    <s v="Technology"/>
    <x v="5"/>
  </r>
  <r>
    <s v="B09F6VHQXB"/>
    <s v="Croma 80 cm (32 Inches) HD Ready LED TV (CREL7369, Black) (2021 Model)"/>
    <x v="1"/>
    <s v="HomeTheater,TV&amp;Video|Televisions|StandardTelevisions"/>
    <n v="7390"/>
    <n v="20000"/>
    <n v="51620000"/>
    <n v="0.63"/>
    <n v="4.0999999999999996"/>
    <n v="2581"/>
    <s v="High"/>
    <n v="0"/>
    <n v="0"/>
    <n v="0"/>
    <s v="Electronic supplies"/>
    <x v="54"/>
  </r>
  <r>
    <s v="B0974G5Q2Y"/>
    <s v="boAt Laptop, Smartphone Type-c A400 Male Data Cable (Carbon Black)"/>
    <x v="0"/>
    <s v="Accessories&amp;Peripherals|Cables&amp;Accessories|Cables|USBCables"/>
    <n v="273"/>
    <n v="999"/>
    <n v="20829150"/>
    <n v="0.73"/>
    <n v="4.3"/>
    <n v="20850"/>
    <s v="Medium"/>
    <n v="0"/>
    <n v="0"/>
    <n v="0"/>
    <s v="Technology"/>
    <x v="25"/>
  </r>
  <r>
    <s v="B09YL9SN9B"/>
    <s v="LG 80 cm (32 inches) HD Ready Smart LED TV 32LQ576BPSA (Ceramic Black)"/>
    <x v="1"/>
    <s v="HomeTheater,TV&amp;Video|Televisions|SmartTelevisions"/>
    <n v="15990"/>
    <n v="23990"/>
    <n v="24829650"/>
    <n v="0.33"/>
    <n v="4.3"/>
    <n v="1035"/>
    <s v="Very High"/>
    <n v="0"/>
    <n v="0"/>
    <n v="0"/>
    <s v="Electronic supplies"/>
    <x v="73"/>
  </r>
  <r>
    <s v="B09RX1FK54"/>
    <s v="boAt Type C A750 Stress Resistant, Tangle-free, Sturdy Flat Cable with 6.5A Fast Charging &amp; 480Mbps Data Transmission, 10000+ Bends Lifespan and Extended 1.5m Length(Radiant Red)"/>
    <x v="0"/>
    <s v="Accessories&amp;Peripherals|Cables&amp;Accessories|Cables|USBCables"/>
    <n v="399"/>
    <n v="999"/>
    <n v="1778220"/>
    <n v="0.6"/>
    <n v="4.0999999999999996"/>
    <n v="1780"/>
    <s v="Medium"/>
    <n v="0"/>
    <n v="0"/>
    <n v="0"/>
    <s v="Technology"/>
    <x v="56"/>
  </r>
  <r>
    <s v="B09TT6BFDX"/>
    <s v="Cotbolt Silicone Protective Case Cover "/>
    <x v="1"/>
    <s v="HomeTheater,TV&amp;Video|Accessories|RemoteControls"/>
    <n v="399"/>
    <n v="1999"/>
    <n v="1009495"/>
    <n v="0.8"/>
    <n v="4.5"/>
    <n v="505"/>
    <s v="Medium"/>
    <n v="0"/>
    <n v="0"/>
    <n v="0"/>
    <s v="Electronic supplies"/>
    <x v="18"/>
  </r>
  <r>
    <s v="B09KH58JZR"/>
    <s v="Portronics Konnect L POR-1403 Fast Charging 3A Type-C Cable 1.2 Meter with Charge &amp; Sync Function "/>
    <x v="0"/>
    <s v="Accessories&amp;Peripherals|Cables&amp;Accessories|Cables|USBCables"/>
    <n v="210"/>
    <n v="399"/>
    <n v="685083"/>
    <n v="0.47"/>
    <n v="4.0999999999999996"/>
    <n v="1717"/>
    <s v="Medium"/>
    <n v="0"/>
    <n v="0"/>
    <n v="0"/>
    <s v="Technology"/>
    <x v="74"/>
  </r>
  <r>
    <s v="B09DDCQFMT"/>
    <s v="Electvision Remote Control Compatible with Amazon Fire tv Stick (Pairing Manual Will be Back Side Remote Control)(P)"/>
    <x v="1"/>
    <s v="HomeTheater,TV&amp;Video|Accessories|RemoteControls"/>
    <n v="1299"/>
    <n v="1999"/>
    <n v="1179410"/>
    <n v="0.35"/>
    <n v="3.6"/>
    <n v="590"/>
    <s v="Medium"/>
    <n v="0"/>
    <n v="0"/>
    <n v="0"/>
    <s v="Electronic supplies"/>
    <x v="75"/>
  </r>
  <r>
    <s v="B08RP2L2NL"/>
    <s v="King Shine Multi Retractable 3.0A Fast Charger Cord, Multiple Charging Cable 4Ft/1.2m 3-in-1 USB Charge Cord Compatible with Phone/Type C/Micro USB "/>
    <x v="0"/>
    <s v="Accessories&amp;Peripherals|Cables&amp;Accessories|Cables|USBCables"/>
    <n v="347"/>
    <n v="999"/>
    <n v="1119879"/>
    <n v="0.65"/>
    <n v="3.5"/>
    <n v="1121"/>
    <s v="Medium"/>
    <n v="0"/>
    <n v="0"/>
    <n v="0"/>
    <s v="Technology"/>
    <x v="18"/>
  </r>
  <r>
    <s v="B0B4G2MWSB"/>
    <s v="Lapster 5 pin mini usb cable, usb b cable,camera cable usb2.0 "/>
    <x v="0"/>
    <s v="Accessories&amp;Peripherals|Cables&amp;Accessories|Cables|USBCables"/>
    <n v="149"/>
    <n v="999"/>
    <n v="1311687"/>
    <n v="0.85"/>
    <n v="4"/>
    <n v="1313"/>
    <s v="Very Low"/>
    <n v="0"/>
    <n v="0"/>
    <n v="0"/>
    <s v="Technology"/>
    <x v="46"/>
  </r>
  <r>
    <s v="B0B21C4BMX"/>
    <s v="Portronics Konnect Spydr 31 3-in-1 Multi Functional Cable with 3.0A Output, Tangle Resistant, 1.2M Length, Nylon Braided(Zebra)"/>
    <x v="0"/>
    <s v="Accessories&amp;Peripherals|Cables&amp;Accessories|Cables|USBCables"/>
    <n v="228"/>
    <n v="899"/>
    <n v="118668"/>
    <n v="0.75"/>
    <n v="3.8"/>
    <n v="132"/>
    <s v="Medium"/>
    <n v="0"/>
    <n v="0"/>
    <n v="0"/>
    <s v="Technology"/>
    <x v="76"/>
  </r>
  <r>
    <s v="B084MZXJNK"/>
    <s v="Belkin Apple Certified Lightning To Type C Cable, Tough Unbreakable Braided Fast Charging For Iphone, Ipad, Air Pods, 3.3 Feet (1 Meters)    White"/>
    <x v="0"/>
    <s v="Accessories&amp;Peripherals|Cables&amp;Accessories|Cables|USBCables"/>
    <n v="1599"/>
    <n v="1999"/>
    <n v="3900049"/>
    <n v="0.2"/>
    <n v="4.4000000000000004"/>
    <n v="1951"/>
    <s v="Medium"/>
    <n v="0"/>
    <n v="0"/>
    <n v="0"/>
    <s v="Technology"/>
    <x v="77"/>
  </r>
  <r>
    <s v="B0BHZCNC4P"/>
    <s v="Remote Control Compatible "/>
    <x v="1"/>
    <s v="HomeTheater,TV&amp;Video|Accessories|RemoteControls"/>
    <n v="1499"/>
    <n v="3999"/>
    <n v="147963"/>
    <n v="0.63"/>
    <n v="3.7"/>
    <n v="37"/>
    <s v="Medium"/>
    <n v="0"/>
    <n v="0"/>
    <n v="0"/>
    <s v="Electronic supplies"/>
    <x v="78"/>
  </r>
  <r>
    <s v="B0B16KD737"/>
    <s v="VW 80 cm (32 inches) Playwall Frameless Series HD Ready Android Smart LED TV VW3251 (Black)"/>
    <x v="1"/>
    <s v="HomeTheater,TV&amp;Video|Televisions|SmartTelevisions"/>
    <n v="8499"/>
    <n v="15999"/>
    <n v="9471408"/>
    <n v="0.47"/>
    <n v="4.3"/>
    <n v="592"/>
    <s v="High"/>
    <n v="0"/>
    <n v="0"/>
    <n v="0"/>
    <s v="Electronic supplies"/>
    <x v="79"/>
  </r>
  <r>
    <s v="B099K9ZX65"/>
    <s v="Hisense 108 cm (43 inches) 4K Ultra HD Smart Certified Android LED TV 43A6GE (Black)"/>
    <x v="1"/>
    <s v="HomeTheater,TV&amp;Video|Televisions|SmartTelevisions"/>
    <n v="20990"/>
    <n v="44990"/>
    <n v="56642410"/>
    <n v="0.53"/>
    <n v="4.0999999999999996"/>
    <n v="1259"/>
    <s v="Very High"/>
    <n v="0"/>
    <n v="0"/>
    <n v="0"/>
    <s v="Electronic supplies"/>
    <x v="80"/>
  </r>
  <r>
    <s v="B08Y55LPBF"/>
    <s v="Redmi 126 cm (50 inches) 4K Ultra HD Android Smart LED TV X50 | L50M6-RA (Black)"/>
    <x v="1"/>
    <s v="HomeTheater,TV&amp;Video|Televisions|SmartTelevisions"/>
    <n v="32999"/>
    <n v="44999"/>
    <n v="2035664762"/>
    <n v="0.27"/>
    <n v="4.2"/>
    <n v="45238"/>
    <s v="Very High"/>
    <n v="0"/>
    <n v="0"/>
    <n v="0"/>
    <s v="Electronic supplies"/>
    <x v="48"/>
  </r>
  <r>
    <s v="B015OW3M1W"/>
    <s v="AmazonBasics 6-Feet DisplayPort (not USB port) to HDMI Cable Black"/>
    <x v="1"/>
    <s v="HomeTheater,TV&amp;Video|Accessories|Cables|HDMICables"/>
    <n v="799"/>
    <n v="1700"/>
    <n v="48684600"/>
    <n v="0.53"/>
    <n v="4.0999999999999996"/>
    <n v="28638"/>
    <s v="Medium"/>
    <n v="0"/>
    <n v="0"/>
    <n v="0"/>
    <s v="Electronic supplies"/>
    <x v="81"/>
  </r>
  <r>
    <s v="B01D5H8ZI8"/>
    <s v="AmazonBasics 3 Feet High Speed HDMI Male to Female 2.0 Extension Cable"/>
    <x v="1"/>
    <s v="HomeTheater,TV&amp;Video|Accessories|Cables|HDMICables"/>
    <n v="229"/>
    <n v="595"/>
    <n v="7636825"/>
    <n v="0.62"/>
    <n v="4.3"/>
    <n v="12835"/>
    <s v="Medium"/>
    <n v="0"/>
    <n v="0"/>
    <n v="0"/>
    <s v="Electronic supplies"/>
    <x v="3"/>
  </r>
  <r>
    <s v="B09X1M3DHX"/>
    <s v="iFFALCON 80 cm (32 inches) HD Ready Smart LED TV¬†32F53 (Black)"/>
    <x v="1"/>
    <s v="HomeTheater,TV&amp;Video|Televisions|SmartTelevisions"/>
    <n v="9999"/>
    <n v="27990"/>
    <n v="35519310"/>
    <n v="0.64"/>
    <n v="4.2"/>
    <n v="1269"/>
    <s v="High"/>
    <n v="0"/>
    <n v="0"/>
    <n v="0"/>
    <s v="Electronic supplies"/>
    <x v="82"/>
  </r>
  <r>
    <s v="B09MM6P76N"/>
    <s v="7SEVEN¬Æ Compatible Lg Smart Tv Remote Suitable "/>
    <x v="1"/>
    <s v="HomeTheater,TV&amp;Video|Accessories|RemoteControls"/>
    <n v="349"/>
    <n v="599"/>
    <n v="170116"/>
    <n v="0.42"/>
    <n v="4.2"/>
    <n v="284"/>
    <s v="Medium"/>
    <n v="0"/>
    <n v="0"/>
    <n v="0"/>
    <s v="Electronic supplies"/>
    <x v="83"/>
  </r>
  <r>
    <s v="B01D5H8LDM"/>
    <s v="AmazonBasics 3.5mm to 2-Male RCA Adapter Cable For Tablet, Smartphone (Black, 15 feet)"/>
    <x v="1"/>
    <s v="HomeTheater,TV&amp;Video|Accessories|Cables|RCACables"/>
    <n v="489"/>
    <n v="1200"/>
    <n v="83445600"/>
    <n v="0.59"/>
    <n v="4.4000000000000004"/>
    <n v="69538"/>
    <s v="Medium"/>
    <n v="0"/>
    <n v="0"/>
    <n v="0"/>
    <s v="Electronic supplies"/>
    <x v="84"/>
  </r>
  <r>
    <s v="B0B1YY6JJL"/>
    <s v="Acer 109 cm (43 inches) I Series 4K Ultra HD Android Smart LED TV AR43AR2851UDFL (Black)"/>
    <x v="1"/>
    <s v="HomeTheater,TV&amp;Video|Televisions|SmartTelevisions"/>
    <n v="23999"/>
    <n v="34990"/>
    <n v="164557970"/>
    <n v="0.31"/>
    <n v="4.3"/>
    <n v="4703"/>
    <s v="Very High"/>
    <n v="0"/>
    <n v="0"/>
    <n v="0"/>
    <s v="Electronic supplies"/>
    <x v="20"/>
  </r>
  <r>
    <s v="B09QGZM8QB"/>
    <s v="Wayona Usb Type C 65W 6Ft/2M Long Fast Charging Cable Compatible For Samsung S22 S20 Fe S21 Ultra A33 A53 A01 A73 A70 A51 M33 M53 M51 M31(2M, Black)"/>
    <x v="0"/>
    <s v="Accessories&amp;Peripherals|Cables&amp;Accessories|Cables|USBCables"/>
    <n v="399"/>
    <n v="999"/>
    <n v="2803194"/>
    <n v="0.6"/>
    <n v="4.3"/>
    <n v="2806"/>
    <s v="Medium"/>
    <n v="0"/>
    <n v="0"/>
    <n v="0"/>
    <s v="Technology"/>
    <x v="70"/>
  </r>
  <r>
    <s v="B08L4SBJRY"/>
    <s v="Saifsmart Outlet Wall Mount Hanger Holder "/>
    <x v="1"/>
    <s v="HomeAudio|Accessories|SpeakerAccessories|Mounts"/>
    <n v="349"/>
    <n v="1299"/>
    <n v="4280205"/>
    <n v="0.73"/>
    <n v="4"/>
    <n v="3295"/>
    <s v="Medium"/>
    <n v="0"/>
    <n v="0"/>
    <n v="0"/>
    <s v="Electronic supplies"/>
    <x v="85"/>
  </r>
  <r>
    <s v="B09X79PP8F"/>
    <s v="MI 2-in-1 USB Type C Cable (Micro USB to Type C) 30cm "/>
    <x v="0"/>
    <s v="Accessories&amp;Peripherals|Cables&amp;Accessories|Cables|USBCables"/>
    <n v="179"/>
    <n v="299"/>
    <n v="24219"/>
    <n v="0.4"/>
    <n v="3.9"/>
    <n v="81"/>
    <s v="Very Low"/>
    <n v="0"/>
    <n v="0"/>
    <n v="0"/>
    <s v="Technology"/>
    <x v="86"/>
  </r>
  <r>
    <s v="B082T6GVG9"/>
    <s v="AmazonBasics New Release ABS USB-A to Lightning Cable Cord, Fast Charging MFi Certified Charger "/>
    <x v="0"/>
    <s v="Accessories&amp;Peripherals|Cables&amp;Accessories|Cables|USBCables"/>
    <n v="689"/>
    <n v="1500"/>
    <n v="63451500"/>
    <n v="0.54"/>
    <n v="4.2"/>
    <n v="42301"/>
    <s v="Medium"/>
    <n v="0"/>
    <n v="0"/>
    <n v="0"/>
    <s v="Technology"/>
    <x v="87"/>
  </r>
  <r>
    <s v="B0B3XY5YT4"/>
    <s v="LG 108 cm (43 inches) 4K Ultra HD Smart LED TV 43UQ7500PSF (Ceramic Black)"/>
    <x v="1"/>
    <s v="HomeTheater,TV&amp;Video|Televisions|SmartTelevisions"/>
    <n v="30990"/>
    <n v="49990"/>
    <n v="68786240"/>
    <n v="0.38"/>
    <n v="4.3"/>
    <n v="1376"/>
    <s v="Very High"/>
    <n v="0"/>
    <n v="0"/>
    <n v="0"/>
    <s v="Electronic supplies"/>
    <x v="88"/>
  </r>
  <r>
    <s v="B0B4HKH19N"/>
    <s v="pTron Solero 331 3.4Amps Multifunction Fast Charging Cable, 3-in-1 USB Cable Micro USB/Type-C/iOS, Made in India, Durable &amp; Strong &amp; Tangle-free 118cm in Length (Black)"/>
    <x v="0"/>
    <s v="Accessories&amp;Peripherals|Cables&amp;Accessories|Cables|USBCables"/>
    <n v="249"/>
    <n v="931"/>
    <n v="1000825"/>
    <n v="0.73"/>
    <n v="3.9"/>
    <n v="1075"/>
    <s v="Medium"/>
    <n v="0"/>
    <n v="0"/>
    <n v="0"/>
    <s v="Technology"/>
    <x v="28"/>
  </r>
  <r>
    <s v="B08TGG316Z"/>
    <s v="10k 8k 4k HDMI Cable, Certified 48Gbps 1ms Ultra High Speed HDMI 2.1 Cable 4k 120Hz 144Hz 2k 165Hz 8k 60Hz Dynamic HDR ARC eARC DTS:X Compatible "/>
    <x v="1"/>
    <s v="HomeTheater,TV&amp;Video|Accessories|Cables|HDMICables"/>
    <n v="999"/>
    <n v="2399"/>
    <n v="8789936"/>
    <n v="0.57999999999999996"/>
    <n v="4.5999999999999996"/>
    <n v="3664"/>
    <s v="Medium"/>
    <n v="0"/>
    <n v="0"/>
    <n v="0"/>
    <s v="Electronic supplies"/>
    <x v="89"/>
  </r>
  <r>
    <s v="B071VMP1Z4"/>
    <s v="LRIPL Compatible Sony Bravia LCD/led Remote Works with Almost All Sony led/LCD tv's"/>
    <x v="1"/>
    <s v="HomeTheater,TV&amp;Video|Accessories|RemoteControls"/>
    <n v="399"/>
    <n v="399"/>
    <n v="778449"/>
    <n v="0"/>
    <n v="3.9"/>
    <n v="1951"/>
    <s v="Medium"/>
    <n v="1"/>
    <n v="1"/>
    <n v="1"/>
    <s v="Electronic supplies"/>
    <x v="90"/>
  </r>
  <r>
    <s v="B071SDRGWL"/>
    <s v="boAt Type-c A400 Type-c to USB A Cable "/>
    <x v="0"/>
    <s v="Accessories&amp;Peripherals|Cables&amp;Accessories|Cables|USBCables"/>
    <n v="349"/>
    <n v="699"/>
    <n v="14574150"/>
    <n v="0.5"/>
    <n v="4.3"/>
    <n v="20850"/>
    <s v="Medium"/>
    <n v="0"/>
    <n v="0"/>
    <n v="0"/>
    <s v="Technology"/>
    <x v="25"/>
  </r>
  <r>
    <s v="B08PSQRW2T"/>
    <s v="Zoul Type C to Type C Fast Charging Cable 65W 2M/6ft USB C Nylon Braided Cord Compatible with MacBook Oneplus 9 9R Samsung Galaxy S21 Ultra S20+ (2M, Black)"/>
    <x v="0"/>
    <s v="Accessories&amp;Peripherals|Cables&amp;Accessories|Cables|USBCables"/>
    <n v="399"/>
    <n v="1099"/>
    <n v="2950815"/>
    <n v="0.64"/>
    <n v="4.0999999999999996"/>
    <n v="2685"/>
    <s v="Medium"/>
    <n v="0"/>
    <n v="0"/>
    <n v="0"/>
    <s v="Technology"/>
    <x v="91"/>
  </r>
  <r>
    <s v="B0859M539M"/>
    <s v="TP-LINK AC1300 Archer T3U Plus High Gain USB 3.0 Wi-Fi Dongle, Wireless Dual Band MU-MIMO WiFi Adapter with High Gain Antenna, Supports Windows 11/10/8.1/8/7/XP/MacOS"/>
    <x v="0"/>
    <s v="NetworkingDevices|NetworkAdapters|WirelessUSBAdapters"/>
    <n v="1699"/>
    <n v="2999"/>
    <n v="74315220"/>
    <n v="0.43"/>
    <n v="4.4000000000000004"/>
    <n v="24780"/>
    <s v="Medium"/>
    <n v="0"/>
    <n v="0"/>
    <n v="0"/>
    <s v="Technology"/>
    <x v="39"/>
  </r>
  <r>
    <s v="B08RX8G496"/>
    <s v="LRIPL Mi Remote Control with Netflix &amp; Prime Video Button Compatible "/>
    <x v="1"/>
    <s v="HomeTheater,TV&amp;Video|Accessories|RemoteControls"/>
    <n v="655"/>
    <n v="1099"/>
    <n v="313215"/>
    <n v="0.4"/>
    <n v="3.2"/>
    <n v="285"/>
    <s v="Medium"/>
    <n v="0"/>
    <n v="0"/>
    <n v="0"/>
    <s v="Electronic supplies"/>
    <x v="92"/>
  </r>
  <r>
    <s v="B002SZEOLG"/>
    <s v="TP-Link Nano USB WiFi Dongle 150Mbps High Gain Wireless Network Wi-Fi Adapter "/>
    <x v="0"/>
    <s v="NetworkingDevices|NetworkAdapters|WirelessUSBAdapters"/>
    <n v="749"/>
    <n v="1339"/>
    <n v="240607588"/>
    <n v="0.44"/>
    <n v="4.2"/>
    <n v="179692"/>
    <s v="Medium"/>
    <n v="0"/>
    <n v="0"/>
    <n v="0"/>
    <s v="Technology"/>
    <x v="8"/>
  </r>
  <r>
    <s v="B08CS3BT4L"/>
    <s v="Kodak 80 cm (32 inches) HD Ready Certified Android LED TV 32HDX7XPRO (Black)"/>
    <x v="1"/>
    <s v="HomeTheater,TV&amp;Video|Televisions|SmartTelevisions"/>
    <n v="9999"/>
    <n v="12999"/>
    <n v="79137912"/>
    <n v="0.23"/>
    <n v="4.2"/>
    <n v="6088"/>
    <s v="High"/>
    <n v="0"/>
    <n v="0"/>
    <n v="0"/>
    <s v="Electronic supplies"/>
    <x v="93"/>
  </r>
  <r>
    <s v="B00RFWNJMC"/>
    <s v="Airtel DigitalTV DTH Remote SD/HD/HD Recording Compatible "/>
    <x v="1"/>
    <s v="HomeTheater,TV&amp;Video|Accessories|RemoteControls"/>
    <n v="195"/>
    <n v="499"/>
    <n v="690117"/>
    <n v="0.61"/>
    <n v="3.7"/>
    <n v="1383"/>
    <s v="Very Low"/>
    <n v="0"/>
    <n v="0"/>
    <n v="0"/>
    <s v="Electronic supplies"/>
    <x v="3"/>
  </r>
  <r>
    <s v="B082T6GXS5"/>
    <s v="AmazonBasics New Release Nylon USB-A to Lightning Cable Cord, MFi Certified Charger "/>
    <x v="0"/>
    <s v="Accessories&amp;Peripherals|Cables&amp;Accessories|Cables|USBCables"/>
    <n v="999"/>
    <n v="2100"/>
    <n v="11533200"/>
    <n v="0.52"/>
    <n v="4.5"/>
    <n v="5492"/>
    <s v="Medium"/>
    <n v="0"/>
    <n v="0"/>
    <n v="0"/>
    <s v="Technology"/>
    <x v="18"/>
  </r>
  <r>
    <s v="B09CMQRQM6"/>
    <s v="Ambrane Fast 100W Output Cable with Type-C to Type-C "/>
    <x v="0"/>
    <s v="Accessories&amp;Peripherals|Cables&amp;Accessories|Cables|USBCables"/>
    <n v="499"/>
    <n v="899"/>
    <n v="826181"/>
    <n v="0.44"/>
    <n v="4.2"/>
    <n v="919"/>
    <s v="Medium"/>
    <n v="0"/>
    <n v="0"/>
    <n v="0"/>
    <s v="Technology"/>
    <x v="94"/>
  </r>
  <r>
    <s v="B005LJQMCK"/>
    <s v="BlueRigger Digital Optical Audio Toslink Cable (3.3 Feet / 1 Meter) With 8 Channel (7.1) Audio Support ("/>
    <x v="1"/>
    <s v="HomeTheater,TV&amp;Video|Accessories|Cables|OpticalCables"/>
    <n v="416"/>
    <n v="599"/>
    <n v="17983777"/>
    <n v="0.31"/>
    <n v="4.2"/>
    <n v="30023"/>
    <s v="Medium"/>
    <n v="0"/>
    <n v="0"/>
    <n v="0"/>
    <s v="Electronic supplies"/>
    <x v="50"/>
  </r>
  <r>
    <s v="B09C6H53KH"/>
    <s v="Duracell Type-C To Micro 1.2M braided Sync &amp; Charge Cable, USB C to Micro Fast Charge Compatible "/>
    <x v="0"/>
    <s v="Accessories&amp;Peripherals|Cables&amp;Accessories|Cables|USBCables"/>
    <n v="368"/>
    <n v="699"/>
    <n v="270513"/>
    <n v="0.47"/>
    <n v="4.2"/>
    <n v="387"/>
    <s v="Medium"/>
    <n v="0"/>
    <n v="0"/>
    <n v="0"/>
    <s v="Technology"/>
    <x v="95"/>
  </r>
  <r>
    <s v="B0BB3CBFBM"/>
    <s v="VU 138 cm (55 inches) Premium Series 4K Ultra HD Smart IPS LED TV 55UT (Black)"/>
    <x v="1"/>
    <s v="HomeTheater,TV&amp;Video|Televisions|SmartTelevisions"/>
    <n v="29990"/>
    <n v="65000"/>
    <n v="13715000"/>
    <n v="0.54"/>
    <n v="4.0999999999999996"/>
    <n v="211"/>
    <s v="Very High"/>
    <n v="0"/>
    <n v="0"/>
    <n v="0"/>
    <s v="Electronic supplies"/>
    <x v="96"/>
  </r>
  <r>
    <s v="B08QSDKFGQ"/>
    <s v="Zoul USB Type C Fast Charging 3A Nylon Braided Data Cable Quick Charger Cable QC 3.0 "/>
    <x v="0"/>
    <s v="Accessories&amp;Peripherals|Cables&amp;Accessories|Cables|USBCables"/>
    <n v="339"/>
    <n v="1099"/>
    <n v="1070426"/>
    <n v="0.69"/>
    <n v="4.3"/>
    <n v="974"/>
    <s v="Medium"/>
    <n v="0"/>
    <n v="0"/>
    <n v="0"/>
    <s v="Technology"/>
    <x v="27"/>
  </r>
  <r>
    <s v="B08PV1X771"/>
    <s v="Samsung 80 cm (32 inches) Wondertainment Series HD Ready LED Smart TV UA32TE40AAKBXL (Titan Gray)"/>
    <x v="1"/>
    <s v="HomeTheater,TV&amp;Video|Televisions|SmartTelevisions"/>
    <n v="15490"/>
    <n v="20900"/>
    <n v="340649100"/>
    <n v="0.26"/>
    <n v="4.3"/>
    <n v="16299"/>
    <s v="Very High"/>
    <n v="0"/>
    <n v="0"/>
    <n v="0"/>
    <s v="Electronic supplies"/>
    <x v="18"/>
  </r>
  <r>
    <s v="B07YTNKVJQ"/>
    <s v="MI Xiaomi USB Type C HYperCharge Cable 6A 100cm Sturdy and Durable Black Supports 120W HyperCharging"/>
    <x v="0"/>
    <s v="Accessories&amp;Peripherals|Cables&amp;Accessories|Cables|USBCables"/>
    <n v="499"/>
    <n v="1299"/>
    <n v="39503889"/>
    <n v="0.62"/>
    <n v="4.3"/>
    <n v="30411"/>
    <s v="Medium"/>
    <n v="0"/>
    <n v="0"/>
    <n v="0"/>
    <s v="Technology"/>
    <x v="7"/>
  </r>
  <r>
    <s v="B0117H7GZ6"/>
    <s v="GENERIC Ultra-Mini Bluetooth CSR 4.0 USB Dongle Adapter "/>
    <x v="0"/>
    <s v="NetworkingDevices|NetworkAdapters|WirelessUSBAdapters"/>
    <n v="249"/>
    <n v="399"/>
    <n v="1852158"/>
    <n v="0.38"/>
    <n v="3.4"/>
    <n v="4642"/>
    <s v="Medium"/>
    <n v="0"/>
    <n v="0"/>
    <n v="0"/>
    <s v="Technology"/>
    <x v="97"/>
  </r>
  <r>
    <s v="B09XJ1LM7R"/>
    <s v="7SEVEN¬Æ Compatible "/>
    <x v="1"/>
    <s v="HomeTheater,TV&amp;Video|Accessories|RemoteControls"/>
    <n v="399"/>
    <n v="799"/>
    <n v="9588"/>
    <n v="0.5"/>
    <n v="4.3"/>
    <n v="12"/>
    <s v="Medium"/>
    <n v="0"/>
    <n v="0"/>
    <n v="0"/>
    <s v="Electronic supplies"/>
    <x v="98"/>
  </r>
  <r>
    <s v="B084N133Y7"/>
    <s v="Belkin Apple Certified Lightning To Type C Cable, Fast Charging For Iphone, Ipad, Air Pods, 3.3 Feet (1 Meters)    White"/>
    <x v="0"/>
    <s v="Accessories&amp;Peripherals|Cables&amp;Accessories|Cables|USBCables"/>
    <n v="1499"/>
    <n v="1999"/>
    <n v="3900049"/>
    <n v="0.25"/>
    <n v="4.4000000000000004"/>
    <n v="1951"/>
    <s v="Medium"/>
    <n v="0"/>
    <n v="0"/>
    <n v="0"/>
    <s v="Technology"/>
    <x v="77"/>
  </r>
  <r>
    <s v="B088Z1YWBC"/>
    <s v="EGate i9 Pro-Max 1080p Native Full HD Projector 4k Support | 3600 L (330 ANSI ) | 150 (381 cm) Large Screen | VGA, AV, HDMI, SD Card, USB, Audio Out | (E03i31 / E04i32) Black"/>
    <x v="1"/>
    <s v="HomeTheater,TV&amp;Video|Projectors"/>
    <n v="9490"/>
    <n v="15990"/>
    <n v="167575200"/>
    <n v="0.41"/>
    <n v="3.9"/>
    <n v="10480"/>
    <s v="High"/>
    <n v="0"/>
    <n v="0"/>
    <n v="0"/>
    <s v="Electronic supplies"/>
    <x v="99"/>
  </r>
  <r>
    <s v="B07VSG5SXZ"/>
    <s v="ZEBRONICS HAA2021 HDMI version 2.1 cable with 8K @ 60Hz, 4K @ 120Hz, eARC &amp; CEC support, 3D compatible, 2 meters length, 48Gbps max and Gold-plated connectors"/>
    <x v="1"/>
    <s v="HomeTheater,TV&amp;Video|Accessories|Cables|HDMICables"/>
    <n v="637"/>
    <n v="1499"/>
    <n v="35976"/>
    <n v="0.57999999999999996"/>
    <n v="4.0999999999999996"/>
    <n v="24"/>
    <s v="Medium"/>
    <n v="0"/>
    <n v="0"/>
    <n v="0"/>
    <s v="Electronic supplies"/>
    <x v="18"/>
  </r>
  <r>
    <s v="B08RWCZ6SY"/>
    <s v="7SEVEN¬Æ Compatible "/>
    <x v="1"/>
    <s v="HomeTheater,TV&amp;Video|Accessories|RemoteControls"/>
    <n v="399"/>
    <n v="899"/>
    <n v="228346"/>
    <n v="0.56000000000000005"/>
    <n v="3.9"/>
    <n v="254"/>
    <s v="Medium"/>
    <n v="0"/>
    <n v="0"/>
    <n v="0"/>
    <s v="Electronic supplies"/>
    <x v="100"/>
  </r>
  <r>
    <s v="B07KSB1MLX"/>
    <s v="AmazonBasics Digital Optical Coax to Analog RCA Audio Converter Adapter with Fiber Cable"/>
    <x v="1"/>
    <s v="HomeTheater,TV&amp;Video|Accessories|Cables|OpticalCables"/>
    <n v="1089"/>
    <n v="1600"/>
    <n v="5704000"/>
    <n v="0.32"/>
    <n v="4"/>
    <n v="3565"/>
    <s v="Medium"/>
    <n v="0"/>
    <n v="0"/>
    <n v="0"/>
    <s v="Electronic supplies"/>
    <x v="101"/>
  </r>
  <r>
    <s v="B081FG1QYX"/>
    <s v="Wayona Type C Cable Nylon Braided USB C QC 3.0 Fast Charging Short Power Bank Cable "/>
    <x v="0"/>
    <s v="Accessories&amp;Peripherals|Cables&amp;Accessories|Cables|USBCables"/>
    <n v="339"/>
    <n v="999"/>
    <n v="6248745"/>
    <n v="0.66"/>
    <n v="4.3"/>
    <n v="6255"/>
    <s v="Medium"/>
    <n v="0"/>
    <n v="0"/>
    <n v="0"/>
    <s v="Technology"/>
    <x v="102"/>
  </r>
  <r>
    <s v="B08R69WBN7"/>
    <s v="Pinnaclz Original Combo of 2 USB Type C Fast Charging Cable, USB C Data Cable "/>
    <x v="0"/>
    <s v="Accessories&amp;Peripherals|Cables&amp;Accessories|Cables|USBCables"/>
    <n v="149"/>
    <n v="499"/>
    <n v="3858268"/>
    <n v="0.7"/>
    <n v="4"/>
    <n v="7732"/>
    <s v="Very Low"/>
    <n v="0"/>
    <n v="0"/>
    <n v="0"/>
    <s v="Technology"/>
    <x v="55"/>
  </r>
  <r>
    <s v="B0B3RHX6B6"/>
    <s v="Ambrane BCL-15 Lightning Cable "/>
    <x v="0"/>
    <s v="Accessories&amp;Peripherals|Cables&amp;Accessories|Cables|USBCables"/>
    <n v="149"/>
    <n v="399"/>
    <n v="22743"/>
    <n v="0.63"/>
    <n v="3.9"/>
    <n v="57"/>
    <s v="Very Low"/>
    <n v="0"/>
    <n v="0"/>
    <n v="0"/>
    <s v="Technology"/>
    <x v="103"/>
  </r>
  <r>
    <s v="B084N18QZY"/>
    <s v="Belkin USB C to USB-C Fast Charging Type C Cable, 60W PD, 3.3 feet (1 meter) "/>
    <x v="0"/>
    <s v="Accessories&amp;Peripherals|Cables&amp;Accessories|Cables|USBCables"/>
    <n v="599"/>
    <n v="849"/>
    <n v="489873"/>
    <n v="0.28999999999999998"/>
    <n v="4.5"/>
    <n v="577"/>
    <s v="Medium"/>
    <n v="0"/>
    <n v="0"/>
    <n v="0"/>
    <s v="Technology"/>
    <x v="104"/>
  </r>
  <r>
    <s v="B081NHWT6Z"/>
    <s v="LOHAYA Television Remote Compatible with Samsung Smart LED/LCD/HD TV Remote Control [ Compatible "/>
    <x v="1"/>
    <s v="HomeTheater,TV&amp;Video|Accessories|RemoteControls"/>
    <n v="299"/>
    <n v="1199"/>
    <n v="1430407"/>
    <n v="0.75"/>
    <n v="3.9"/>
    <n v="1193"/>
    <s v="Medium"/>
    <n v="0"/>
    <n v="0"/>
    <n v="0"/>
    <s v="Electronic supplies"/>
    <x v="105"/>
  </r>
  <r>
    <s v="B07JPJJZ2H"/>
    <s v="Wayona Nylon Braided Lightning USB Data Sync &amp; 3A Charging Cable "/>
    <x v="0"/>
    <s v="Accessories&amp;Peripherals|Cables&amp;Accessories|Cables|USBCables"/>
    <n v="399"/>
    <n v="1299"/>
    <n v="17042880"/>
    <n v="0.69"/>
    <n v="4.2"/>
    <n v="13120"/>
    <s v="Medium"/>
    <n v="0"/>
    <n v="0"/>
    <n v="0"/>
    <s v="Technology"/>
    <x v="3"/>
  </r>
  <r>
    <s v="B09JKNF147"/>
    <s v="Electvision Remote Control Compatible with Kodak/Thomson Smart led tv (Without Voice) Be"/>
    <x v="1"/>
    <s v="HomeTheater,TV&amp;Video|Accessories|RemoteControls"/>
    <n v="339"/>
    <n v="1999"/>
    <n v="685657"/>
    <n v="0.83"/>
    <n v="4"/>
    <n v="343"/>
    <s v="Medium"/>
    <n v="0"/>
    <n v="0"/>
    <n v="0"/>
    <s v="Electronic supplies"/>
    <x v="106"/>
  </r>
  <r>
    <s v="B0B9959XF3"/>
    <s v="Acer 80 cm (32 inches) S Series HD Ready Android Smart LED TV AR32AR2841HDSB (Black)"/>
    <x v="1"/>
    <s v="HomeTheater,TV&amp;Video|Televisions|SmartTelevisions"/>
    <n v="12499"/>
    <n v="22990"/>
    <n v="37036890"/>
    <n v="0.46"/>
    <n v="4.3"/>
    <n v="1611"/>
    <s v="Very High"/>
    <n v="0"/>
    <n v="0"/>
    <n v="0"/>
    <s v="Electronic supplies"/>
    <x v="107"/>
  </r>
  <r>
    <s v="B09PNR6F8Q"/>
    <s v="realme 10W Fast Charging Micro-USB Cable (Braided, Black)"/>
    <x v="0"/>
    <s v="Accessories&amp;Peripherals|Cables&amp;Accessories|Cables|USBCables"/>
    <n v="249"/>
    <n v="399"/>
    <n v="2616642"/>
    <n v="0.38"/>
    <n v="4"/>
    <n v="6558"/>
    <s v="Medium"/>
    <n v="0"/>
    <n v="0"/>
    <n v="0"/>
    <s v="Technology"/>
    <x v="108"/>
  </r>
  <r>
    <s v="B07M69276N"/>
    <s v="TP-Link AC1300 USB WiFi Adapter (Archer T3U) - 2.4G/5G Dual Band Mini Wireless Network Adapter "/>
    <x v="0"/>
    <s v="NetworkingDevices|NetworkAdapters|WirelessUSBAdapters"/>
    <n v="1399"/>
    <n v="2499"/>
    <n v="57899331"/>
    <n v="0.44"/>
    <n v="4.4000000000000004"/>
    <n v="23169"/>
    <s v="Medium"/>
    <n v="0"/>
    <n v="0"/>
    <n v="0"/>
    <s v="Technology"/>
    <x v="109"/>
  </r>
  <r>
    <s v="B0B1YZ9CB8"/>
    <s v="Acer 139 cm (55 inches) I Series 4K Ultra HD Android Smart LED TV AR55AR2851UDFL (Black)"/>
    <x v="1"/>
    <s v="HomeTheater,TV&amp;Video|Televisions|SmartTelevisions"/>
    <n v="32999"/>
    <n v="47990"/>
    <n v="225696970"/>
    <n v="0.31"/>
    <n v="4.3"/>
    <n v="4703"/>
    <s v="Very High"/>
    <n v="0"/>
    <n v="0"/>
    <n v="0"/>
    <s v="Electronic supplies"/>
    <x v="20"/>
  </r>
  <r>
    <s v="B09YLYB9PB"/>
    <s v="Ambrane 60W / 3A Fast Charging Output Cable with Micro to USB "/>
    <x v="0"/>
    <s v="Accessories&amp;Peripherals|Cables&amp;Accessories|Cables|USBCables"/>
    <n v="149"/>
    <n v="399"/>
    <n v="567777"/>
    <n v="0.63"/>
    <n v="4"/>
    <n v="1423"/>
    <s v="Very Low"/>
    <n v="0"/>
    <n v="0"/>
    <n v="0"/>
    <s v="Technology"/>
    <x v="18"/>
  </r>
  <r>
    <s v="B08CTNJ985"/>
    <s v="Wayona USB Type C 65W Fast Charging 2M/6Ft Long Flash Charge Cable 3A QC 3.0 Data Cable Compatible with Samsung Galaxy S21 S10 S9 S8, iQOO Z3, Vivo, Note 10 9 8, A20e A40 A50 A70, Moto G7 G8 (2M, Grey)"/>
    <x v="0"/>
    <s v="Accessories&amp;Peripherals|Cables&amp;Accessories|Cables|USBCables"/>
    <n v="325"/>
    <n v="999"/>
    <n v="2648349"/>
    <n v="0.67"/>
    <n v="4.3"/>
    <n v="2651"/>
    <s v="Medium"/>
    <n v="0"/>
    <n v="0"/>
    <n v="0"/>
    <s v="Technology"/>
    <x v="110"/>
  </r>
  <r>
    <s v="B0BP7XLX48"/>
    <s v="Syncwire LTG to USB Cable "/>
    <x v="0"/>
    <s v="Accessories&amp;Peripherals|Cables&amp;Accessories|Cables|USBCables"/>
    <n v="399"/>
    <n v="1999"/>
    <n v="9995"/>
    <n v="0.8"/>
    <n v="5"/>
    <n v="5"/>
    <s v="Medium"/>
    <n v="0"/>
    <n v="0"/>
    <n v="0"/>
    <s v="Technology"/>
    <x v="18"/>
  </r>
  <r>
    <s v="B09LHXNZLR"/>
    <s v="Skadioo WiFi Adapter "/>
    <x v="0"/>
    <s v="NetworkingDevices|NetworkAdapters|WirelessUSBAdapters"/>
    <n v="199"/>
    <n v="499"/>
    <n v="305388"/>
    <n v="0.6"/>
    <n v="3.7"/>
    <n v="612"/>
    <s v="Very Low"/>
    <n v="0"/>
    <n v="0"/>
    <n v="0"/>
    <s v="Technology"/>
    <x v="18"/>
  </r>
  <r>
    <s v="B0B3N8VG24"/>
    <s v="FLiX (Beetel USB to Type C PVC Data Sync &amp; 15W(3A) TPE Fast Charging Cable, Made in India, 480Mbps Data Sync, 1 Meter Long cable "/>
    <x v="0"/>
    <s v="Accessories&amp;Peripherals|Cables&amp;Accessories|Cables|USBCables"/>
    <n v="88"/>
    <n v="299"/>
    <n v="2804022"/>
    <n v="0.71"/>
    <n v="4"/>
    <n v="9378"/>
    <s v="Very Low"/>
    <n v="0"/>
    <n v="0"/>
    <n v="0"/>
    <s v="Technology"/>
    <x v="19"/>
  </r>
  <r>
    <s v="B08PSVBB2X"/>
    <s v="Zoul USB C to USB C Fast Charging Cable 65W Type C to Type C Nylon Braided Cord Compatible with Macbook Oneplus 9 10R Samsung Galaxy S22 S21 Ultra Z Flip3 Macbook Air/Pro M1 Google Pixel 11'' iPad Pro 2020/2018 (2M, Grey)"/>
    <x v="0"/>
    <s v="Accessories&amp;Peripherals|Cables&amp;Accessories|Cables|USBCables"/>
    <n v="399"/>
    <n v="1099"/>
    <n v="2950815"/>
    <n v="0.64"/>
    <n v="4.0999999999999996"/>
    <n v="2685"/>
    <s v="Medium"/>
    <n v="0"/>
    <n v="0"/>
    <n v="0"/>
    <s v="Technology"/>
    <x v="91"/>
  </r>
  <r>
    <s v="B0B3MQXNFB"/>
    <s v="FLiX (Beetel Flow USB to Micro USB PVC Data Sync &amp; 12W(2.4A) Fast Charging Cable,Made in India,480Mbps Data Sync,Solid Cable,1 Meter Long cable "/>
    <x v="0"/>
    <s v="Accessories&amp;Peripherals|Cables&amp;Accessories|Cables|USBCables"/>
    <n v="58"/>
    <n v="199"/>
    <n v="1866222"/>
    <n v="0.71"/>
    <n v="4"/>
    <n v="9378"/>
    <s v="Very Low"/>
    <n v="0"/>
    <n v="0"/>
    <n v="0"/>
    <s v="Technology"/>
    <x v="19"/>
  </r>
  <r>
    <s v="B08XMSKKMM"/>
    <s v="7SEVEN¬Æ Bluetooth Voice Command Remote "/>
    <x v="1"/>
    <s v="HomeTheater,TV&amp;Video|Accessories|RemoteControls"/>
    <n v="799"/>
    <n v="1999"/>
    <n v="1151424"/>
    <n v="0.6"/>
    <n v="3.3"/>
    <n v="576"/>
    <s v="Medium"/>
    <n v="0"/>
    <n v="0"/>
    <n v="0"/>
    <s v="Electronic supplies"/>
    <x v="111"/>
  </r>
  <r>
    <s v="B09L8DT7D6"/>
    <s v="Sony TV - Remote Compatible "/>
    <x v="1"/>
    <s v="HomeTheater,TV&amp;Video|Accessories|RemoteControls"/>
    <n v="205"/>
    <n v="499"/>
    <n v="156187"/>
    <n v="0.59"/>
    <n v="3.8"/>
    <n v="313"/>
    <s v="Medium"/>
    <n v="0"/>
    <n v="0"/>
    <n v="0"/>
    <s v="Electronic supplies"/>
    <x v="112"/>
  </r>
  <r>
    <s v="B00GE55L22"/>
    <s v="Storite USB 3.0 Cable A to Micro B high Speed Upto 5 Gbps Data Transfer Cable "/>
    <x v="0"/>
    <s v="Accessories&amp;Peripherals|Cables&amp;Accessories|Cables|USBCables"/>
    <n v="299"/>
    <n v="699"/>
    <n v="2066943"/>
    <n v="0.56999999999999995"/>
    <n v="4.0999999999999996"/>
    <n v="2957"/>
    <s v="Medium"/>
    <n v="0"/>
    <n v="0"/>
    <n v="0"/>
    <s v="Technology"/>
    <x v="113"/>
  </r>
  <r>
    <s v="B0162K34H2"/>
    <s v="boAt LTG 500 Apple MFI Certified "/>
    <x v="0"/>
    <s v="Accessories&amp;Peripherals|Cables&amp;Accessories|Cables|USBCables"/>
    <n v="849"/>
    <n v="999"/>
    <n v="6729264"/>
    <n v="0.15"/>
    <n v="4.0999999999999996"/>
    <n v="6736"/>
    <s v="Medium"/>
    <n v="0"/>
    <n v="0"/>
    <n v="0"/>
    <s v="Technology"/>
    <x v="114"/>
  </r>
  <r>
    <s v="B0B8SRZ5SV"/>
    <s v="AmazonBasics USB C to Lightning Aluminum with Nylon Braided MFi Certified Charging Cable (Grey, 1.2 meter)"/>
    <x v="0"/>
    <s v="Accessories&amp;Peripherals|Cables&amp;Accessories|Cables|USBCables"/>
    <n v="949"/>
    <n v="1999"/>
    <n v="27090448"/>
    <n v="0.53"/>
    <n v="4.4000000000000004"/>
    <n v="13552"/>
    <s v="Medium"/>
    <n v="0"/>
    <n v="0"/>
    <n v="0"/>
    <s v="Technology"/>
    <x v="18"/>
  </r>
  <r>
    <s v="B07CWNJLPC"/>
    <s v="AmazonBasics Double Braided Nylon USB Type-C to Type-C 2.0 Cable Smartphone (Dark Grey, 3 feet)"/>
    <x v="0"/>
    <s v="Accessories&amp;Peripherals|Cables&amp;Accessories|Cables|USBCables"/>
    <n v="499"/>
    <n v="1200"/>
    <n v="6541200"/>
    <n v="0.57999999999999996"/>
    <n v="4.3"/>
    <n v="5451"/>
    <s v="Medium"/>
    <n v="0"/>
    <n v="0"/>
    <n v="0"/>
    <s v="Technology"/>
    <x v="115"/>
  </r>
  <r>
    <s v="B00NH12R1O"/>
    <s v="Amazon Basics USB 3.0 Cable - A Male to Micro B - 6 Feet (1.8 Meters), Black"/>
    <x v="0"/>
    <s v="Accessories&amp;Peripherals|Cables&amp;Accessories|Cables|USBCables"/>
    <n v="299"/>
    <n v="485"/>
    <n v="5291835"/>
    <n v="0.38"/>
    <n v="4.3"/>
    <n v="10911"/>
    <s v="Medium"/>
    <n v="0"/>
    <n v="0"/>
    <n v="0"/>
    <s v="Technology"/>
    <x v="116"/>
  </r>
  <r>
    <s v="B0B8SSC5D9"/>
    <s v="AmazonBasics USB C to Lightning Aluminum with Nylon Braided MFi Certified Charging Cable (Grey, 1.8 meter)"/>
    <x v="0"/>
    <s v="Accessories&amp;Peripherals|Cables&amp;Accessories|Cables|USBCables"/>
    <n v="949"/>
    <n v="1999"/>
    <n v="27090448"/>
    <n v="0.53"/>
    <n v="4.4000000000000004"/>
    <n v="13552"/>
    <s v="Medium"/>
    <n v="0"/>
    <n v="0"/>
    <n v="0"/>
    <s v="Technology"/>
    <x v="18"/>
  </r>
  <r>
    <s v="B08WKG2MWT"/>
    <s v="Wayona Usb C 65W Fast Charging Cable Compatible For Tablets Samsung S22 S20 S10 S20Fe S21 S21 Ultra A70 A51 A71 A50S M31 M51 M31S M53 5G (1M, Black)"/>
    <x v="0"/>
    <s v="Accessories&amp;Peripherals|Cables&amp;Accessories|Cables|USBCables"/>
    <n v="379"/>
    <n v="1099"/>
    <n v="3083794"/>
    <n v="0.66"/>
    <n v="4.3"/>
    <n v="2806"/>
    <s v="Medium"/>
    <n v="0"/>
    <n v="0"/>
    <n v="0"/>
    <s v="Technology"/>
    <x v="70"/>
  </r>
  <r>
    <s v="B0B466C3G4"/>
    <s v="Karbonn 80 cm (32 inches) Millenium Bezel-Less Series HD Ready Smart LED TV KJW32SKHD (Phantom Black)"/>
    <x v="1"/>
    <s v="HomeTheater,TV&amp;Video|Televisions|SmartTelevisions"/>
    <n v="8990"/>
    <n v="18990"/>
    <n v="6646500"/>
    <n v="0.53"/>
    <n v="3.9"/>
    <n v="350"/>
    <s v="High"/>
    <n v="0"/>
    <n v="0"/>
    <n v="0"/>
    <s v="Electronic supplies"/>
    <x v="117"/>
  </r>
  <r>
    <s v="B005LJQMZC"/>
    <s v="BlueRigger Digital Optical Audio Toslink Cable (6 Feet / 1.8 Meter) With 8 Channel (7.1) Audio Support ("/>
    <x v="1"/>
    <s v="HomeTheater,TV&amp;Video|Accessories|Cables|OpticalCables"/>
    <n v="486"/>
    <n v="1999"/>
    <n v="60015977"/>
    <n v="0.76"/>
    <n v="4.2"/>
    <n v="30023"/>
    <s v="Medium"/>
    <n v="0"/>
    <n v="0"/>
    <n v="0"/>
    <s v="Electronic supplies"/>
    <x v="50"/>
  </r>
  <r>
    <s v="B07MDRGHWQ"/>
    <s v="VW 60 cm (24 inches) Premium Series HD Ready LED TV VW24A (Black)"/>
    <x v="1"/>
    <s v="HomeTheater,TV&amp;Video|Televisions|StandardTelevisions"/>
    <n v="5699"/>
    <n v="11000"/>
    <n v="44033000"/>
    <n v="0.48"/>
    <n v="4.2"/>
    <n v="4003"/>
    <s v="High"/>
    <n v="0"/>
    <n v="0"/>
    <n v="0"/>
    <s v="Electronic supplies"/>
    <x v="41"/>
  </r>
  <r>
    <s v="B07DC4RZPY"/>
    <s v="Amazon Basics USB A to Lightning MFi Certified Charging Cable (White, 1.2 meter)"/>
    <x v="0"/>
    <s v="Accessories&amp;Peripherals|Cables&amp;Accessories|Cables|USBCables"/>
    <n v="709"/>
    <n v="1999"/>
    <n v="357455183"/>
    <n v="0.65"/>
    <n v="4.0999999999999996"/>
    <n v="178817"/>
    <s v="Medium"/>
    <n v="0"/>
    <n v="0"/>
    <n v="0"/>
    <s v="Technology"/>
    <x v="118"/>
  </r>
  <r>
    <s v="B0B15GSPQW"/>
    <s v="Samsung 138 cm (55 inches) Crystal 4K Neo Series Ultra HD Smart LED TV UA55AUE65AKXXL (Black)"/>
    <x v="1"/>
    <s v="HomeTheater,TV&amp;Video|Televisions|SmartTelevisions"/>
    <n v="47990"/>
    <n v="70900"/>
    <n v="504028100"/>
    <n v="0.32"/>
    <n v="4.3"/>
    <n v="7109"/>
    <s v="Very High"/>
    <n v="0"/>
    <n v="0"/>
    <n v="0"/>
    <s v="Electronic supplies"/>
    <x v="45"/>
  </r>
  <r>
    <s v="B08GJNM9N7"/>
    <s v="LOHAYA Television Remote Compatible "/>
    <x v="1"/>
    <s v="HomeTheater,TV&amp;Video|Accessories|RemoteControls"/>
    <n v="299"/>
    <n v="1199"/>
    <n v="587510"/>
    <n v="0.75"/>
    <n v="3.7"/>
    <n v="490"/>
    <s v="Medium"/>
    <n v="0"/>
    <n v="0"/>
    <n v="0"/>
    <s v="Electronic supplies"/>
    <x v="119"/>
  </r>
  <r>
    <s v="B09C6FML9B"/>
    <s v="Duracell Micro USB 3A Braided Sync &amp; Fast Charging Cable, 3.9 Feet (1.2M). Supports QC 2.0/3.0 Charging, High Speed Data Transmission - Black"/>
    <x v="0"/>
    <s v="Accessories&amp;Peripherals|Cables&amp;Accessories|Cables|USBCables"/>
    <n v="320"/>
    <n v="599"/>
    <n v="294109"/>
    <n v="0.47"/>
    <n v="4.0999999999999996"/>
    <n v="491"/>
    <s v="Medium"/>
    <n v="0"/>
    <n v="0"/>
    <n v="0"/>
    <s v="Technology"/>
    <x v="3"/>
  </r>
  <r>
    <s v="B0B65MJ45G"/>
    <s v="Zebronics CU3100V Fast charging Type C cable with QC 18W support, 3A max capacity, 1 meter braided cable, Data transfer and Superior durability (Braided Black + White)"/>
    <x v="0"/>
    <s v="Accessories&amp;Peripherals|Cables&amp;Accessories|Cables|USBCables"/>
    <n v="139"/>
    <n v="549"/>
    <n v="33489"/>
    <n v="0.75"/>
    <n v="3.9"/>
    <n v="61"/>
    <s v="Very Low"/>
    <n v="0"/>
    <n v="0"/>
    <n v="0"/>
    <s v="Technology"/>
    <x v="120"/>
  </r>
  <r>
    <s v="B08P9RYPLR"/>
    <s v="FLiX (Beetel) USB to iPhone Lightning Textured Pattern Data Sync &amp; 2A Fast Charging Cable, Made in India, 480Mbps Data Sync, Tough Cable, 1 Meter Long USB Cable "/>
    <x v="0"/>
    <s v="Accessories&amp;Peripherals|Cables&amp;Accessories|Cables|USBCables"/>
    <n v="129"/>
    <n v="249"/>
    <n v="2335122"/>
    <n v="0.48"/>
    <n v="4"/>
    <n v="9378"/>
    <s v="Very Low"/>
    <n v="0"/>
    <n v="0"/>
    <n v="0"/>
    <s v="Technology"/>
    <x v="19"/>
  </r>
  <r>
    <s v="B0B6F8HHR6"/>
    <s v="MI 108 cm (43 inches) 5A Series Full HD Smart Android LED TV L43M7-EAIN (Black)"/>
    <x v="1"/>
    <s v="HomeTheater,TV&amp;Video|Televisions|SmartTelevisions"/>
    <n v="24999"/>
    <n v="35999"/>
    <n v="1182207160"/>
    <n v="0.31"/>
    <n v="4.2"/>
    <n v="32840"/>
    <s v="Very High"/>
    <n v="0"/>
    <n v="0"/>
    <n v="0"/>
    <s v="Electronic supplies"/>
    <x v="13"/>
  </r>
  <r>
    <s v="B084MZXJN6"/>
    <s v="Belkin Apple Certified Lightning to USB Charge and Sync Cable "/>
    <x v="0"/>
    <s v="Accessories&amp;Peripherals|Cables&amp;Accessories|Cables|USBCables"/>
    <n v="999"/>
    <n v="1699"/>
    <n v="12433282"/>
    <n v="0.41"/>
    <n v="4.4000000000000004"/>
    <n v="7318"/>
    <s v="Medium"/>
    <n v="0"/>
    <n v="0"/>
    <n v="0"/>
    <s v="Technology"/>
    <x v="121"/>
  </r>
  <r>
    <s v="B08XMG618K"/>
    <s v="Time Office Scanner Replacement Cable "/>
    <x v="0"/>
    <s v="Accessories&amp;Peripherals|Cables&amp;Accessories|Cables|USBCables"/>
    <n v="225"/>
    <n v="499"/>
    <n v="393711"/>
    <n v="0.55000000000000004"/>
    <n v="4.0999999999999996"/>
    <n v="789"/>
    <s v="Medium"/>
    <n v="0"/>
    <n v="0"/>
    <n v="0"/>
    <s v="Technology"/>
    <x v="3"/>
  </r>
  <r>
    <s v="B0BCKWZ884"/>
    <s v="Caldipree Silicone Case Cover Compatible "/>
    <x v="1"/>
    <s v="HomeTheater,TV&amp;Video|Accessories|RemoteControls"/>
    <n v="547"/>
    <n v="2999"/>
    <n v="1220593"/>
    <n v="0.82"/>
    <n v="4.3"/>
    <n v="407"/>
    <s v="Medium"/>
    <n v="0"/>
    <n v="0"/>
    <n v="0"/>
    <s v="Electronic supplies"/>
    <x v="122"/>
  </r>
  <r>
    <s v="B00GGGOYEK"/>
    <s v="Storite USB 2.0 A to Mini 5 pin B Cable "/>
    <x v="0"/>
    <s v="Accessories&amp;Peripherals|Cables&amp;Accessories|Cables|USBCables"/>
    <n v="259"/>
    <n v="699"/>
    <n v="1676901"/>
    <n v="0.63"/>
    <n v="3.8"/>
    <n v="2399"/>
    <s v="Medium"/>
    <n v="0"/>
    <n v="0"/>
    <n v="0"/>
    <s v="Technology"/>
    <x v="123"/>
  </r>
  <r>
    <s v="B07ZR4S1G4"/>
    <s v="Universal Remote Control "/>
    <x v="1"/>
    <s v="HomeTheater,TV&amp;Video|Accessories|RemoteControls"/>
    <n v="239"/>
    <n v="699"/>
    <n v="1845360"/>
    <n v="0.66"/>
    <n v="4.4000000000000004"/>
    <n v="2640"/>
    <s v="Medium"/>
    <n v="0"/>
    <n v="0"/>
    <n v="0"/>
    <s v="Electronic supplies"/>
    <x v="124"/>
  </r>
  <r>
    <s v="B09C635BMM"/>
    <s v="Cotbolt Silicone Case Cover Compatible "/>
    <x v="1"/>
    <s v="HomeTheater,TV&amp;Video|Accessories|RemoteControls"/>
    <n v="349"/>
    <n v="999"/>
    <n v="838161"/>
    <n v="0.65"/>
    <n v="4"/>
    <n v="839"/>
    <s v="Medium"/>
    <n v="0"/>
    <n v="0"/>
    <n v="0"/>
    <s v="Electronic supplies"/>
    <x v="125"/>
  </r>
  <r>
    <s v="B00GG59HU2"/>
    <s v="BlueRigger High Speed HDMI Cable with Ethernet - Supports 3D, 4K 60Hz and Audio Return - Latest Version (3 Feet / 0.9 Meter)"/>
    <x v="1"/>
    <s v="HomeTheater,TV&amp;Video|Accessories|Cables|HDMICables"/>
    <n v="467"/>
    <n v="599"/>
    <n v="26388346"/>
    <n v="0.22"/>
    <n v="4.4000000000000004"/>
    <n v="44054"/>
    <s v="Medium"/>
    <n v="0"/>
    <n v="0"/>
    <n v="0"/>
    <s v="Electronic supplies"/>
    <x v="126"/>
  </r>
  <r>
    <s v="B00RGLI0ZS"/>
    <s v="Amkette 30 Pin to USB Charging &amp; Data Sync Cable "/>
    <x v="0"/>
    <s v="Accessories&amp;Peripherals|Cables&amp;Accessories|Cables|USBCables"/>
    <n v="449"/>
    <n v="599"/>
    <n v="1935369"/>
    <n v="0.25"/>
    <n v="4"/>
    <n v="3231"/>
    <s v="Medium"/>
    <n v="0"/>
    <n v="0"/>
    <n v="0"/>
    <s v="Technology"/>
    <x v="127"/>
  </r>
  <r>
    <s v="B09ZPJT8B2"/>
    <s v="TCL 80 cm (32 inches) HD Ready Certified Android Smart LED TV 32S615 (Black)"/>
    <x v="1"/>
    <s v="HomeTheater,TV&amp;Video|Televisions|SmartTelevisions"/>
    <n v="11990"/>
    <n v="31990"/>
    <n v="2047360"/>
    <n v="0.63"/>
    <n v="4.2"/>
    <n v="64"/>
    <s v="Very High"/>
    <n v="0"/>
    <n v="0"/>
    <n v="0"/>
    <s v="Electronic supplies"/>
    <x v="128"/>
  </r>
  <r>
    <s v="B07HZ2QCGR"/>
    <s v="POPIO Type C Dash Charging USB Data Cable "/>
    <x v="0"/>
    <s v="Accessories&amp;Peripherals|Cables&amp;Accessories|Cables|USBCables"/>
    <n v="350"/>
    <n v="599"/>
    <n v="4980086"/>
    <n v="0.42"/>
    <n v="3.9"/>
    <n v="8314"/>
    <s v="Medium"/>
    <n v="0"/>
    <n v="0"/>
    <n v="0"/>
    <s v="Technology"/>
    <x v="129"/>
  </r>
  <r>
    <s v="B095244Q22"/>
    <s v="MYVN LTG to USB "/>
    <x v="0"/>
    <s v="Accessories&amp;Peripherals|Cables&amp;Accessories|Cables|USBCables"/>
    <n v="252"/>
    <n v="999"/>
    <n v="2246751"/>
    <n v="0.75"/>
    <n v="3.7"/>
    <n v="2249"/>
    <s v="Medium"/>
    <n v="0"/>
    <n v="0"/>
    <n v="0"/>
    <s v="Technology"/>
    <x v="50"/>
  </r>
  <r>
    <s v="B08CKW1KH9"/>
    <s v="Tata Sky Universal Remote Compatible "/>
    <x v="1"/>
    <s v="HomeTheater,TV&amp;Video|Accessories|RemoteControls"/>
    <n v="204"/>
    <n v="599"/>
    <n v="203061"/>
    <n v="0.66"/>
    <n v="3.6"/>
    <n v="339"/>
    <s v="Medium"/>
    <n v="0"/>
    <n v="0"/>
    <n v="0"/>
    <s v="Electronic supplies"/>
    <x v="130"/>
  </r>
  <r>
    <s v="B0BLV1GNLN"/>
    <s v="WZATCO Pixel | Portable LED Projector | Native 720p with Full HD 1080P Support | 2000 Lumens (200 ANSI) | 176 Large Screen | Projector for Home and Outdoor | Compatible with TV Stick, PC, PS4"/>
    <x v="1"/>
    <s v="HomeTheater,TV&amp;Video|Projectors"/>
    <n v="6490"/>
    <n v="9990"/>
    <n v="269730"/>
    <n v="0.35"/>
    <n v="4"/>
    <n v="27"/>
    <s v="High"/>
    <n v="0"/>
    <n v="0"/>
    <n v="0"/>
    <s v="Electronic supplies"/>
    <x v="131"/>
  </r>
  <r>
    <s v="B08RHPDNVV"/>
    <s v="7SEVEN¬Æ Compatible Tata Sky Remote Control Replacement of Original dth SD HD tata Play Set top Box Remote - IR Learning Universal Remote "/>
    <x v="1"/>
    <s v="HomeTheater,TV&amp;Video|Accessories|RemoteControls"/>
    <n v="235"/>
    <n v="599"/>
    <n v="118003"/>
    <n v="0.61"/>
    <n v="3.5"/>
    <n v="197"/>
    <s v="Medium"/>
    <n v="0"/>
    <n v="0"/>
    <n v="0"/>
    <s v="Electronic supplies"/>
    <x v="50"/>
  </r>
  <r>
    <s v="B00NH13Q8W"/>
    <s v="AmazonBasics USB 2.0 Extension Cable "/>
    <x v="0"/>
    <s v="Accessories&amp;Peripherals|Cables&amp;Accessories|Cables|USBCables"/>
    <n v="299"/>
    <n v="800"/>
    <n v="59981600"/>
    <n v="0.63"/>
    <n v="4.5"/>
    <n v="74977"/>
    <s v="Medium"/>
    <n v="0"/>
    <n v="0"/>
    <n v="0"/>
    <s v="Technology"/>
    <x v="26"/>
  </r>
  <r>
    <s v="B0B8SSZ76F"/>
    <s v="Amazon Basics USB C to Lightning TPE MFi Certified Charging Cable (White, 1.2 meter)"/>
    <x v="0"/>
    <s v="Accessories&amp;Peripherals|Cables&amp;Accessories|Cables|USBCables"/>
    <n v="799"/>
    <n v="1999"/>
    <n v="17157417"/>
    <n v="0.6"/>
    <n v="4.2"/>
    <n v="8583"/>
    <s v="Medium"/>
    <n v="0"/>
    <n v="0"/>
    <n v="0"/>
    <s v="Technology"/>
    <x v="132"/>
  </r>
  <r>
    <s v="B0841KQR1Z"/>
    <s v="Crypo‚Ñ¢ Universal Remote Compatible with Tata Sky Universal HD &amp; SD Set top Box (Also Works with All TV)"/>
    <x v="1"/>
    <s v="HomeTheater,TV&amp;Video|Accessories|RemoteControls"/>
    <n v="299"/>
    <n v="999"/>
    <n v="927072"/>
    <n v="0.7"/>
    <n v="3.8"/>
    <n v="928"/>
    <s v="Medium"/>
    <n v="0"/>
    <n v="0"/>
    <n v="0"/>
    <s v="Electronic supplies"/>
    <x v="133"/>
  </r>
  <r>
    <s v="B0B467CCB9"/>
    <s v="Karbonn 80 cm (32 Inches) Millennium Series HD Ready LED TV KJW32NSHDF (Phantom Black) with Bezel-Less Design"/>
    <x v="1"/>
    <s v="HomeTheater,TV&amp;Video|Televisions|StandardTelevisions"/>
    <n v="6999"/>
    <n v="16990"/>
    <n v="1868900"/>
    <n v="0.59"/>
    <n v="3.8"/>
    <n v="110"/>
    <s v="High"/>
    <n v="0"/>
    <n v="0"/>
    <n v="0"/>
    <s v="Electronic supplies"/>
    <x v="26"/>
  </r>
  <r>
    <s v="B095JQVC7N"/>
    <s v="OnePlus 138.7 cm (55 inches) U Series 4K LED Smart Android TV 55U1S (Black)"/>
    <x v="1"/>
    <s v="HomeTheater,TV&amp;Video|Televisions|SmartTelevisions"/>
    <n v="42999"/>
    <n v="59999"/>
    <n v="405173247"/>
    <n v="0.28000000000000003"/>
    <n v="4.0999999999999996"/>
    <n v="6753"/>
    <s v="Very High"/>
    <n v="0"/>
    <n v="0"/>
    <n v="0"/>
    <s v="Electronic supplies"/>
    <x v="134"/>
  </r>
  <r>
    <s v="B08PPHFXG3"/>
    <s v="Posh 1.5 Meter High Speed Gold Plated HDMI Male to Female Extension Cable (Black)"/>
    <x v="1"/>
    <s v="HomeTheater,TV&amp;Video|Accessories|Cables|HDMICables"/>
    <n v="173"/>
    <n v="999"/>
    <n v="1235763"/>
    <n v="0.83"/>
    <n v="4.3"/>
    <n v="1237"/>
    <s v="Very Low"/>
    <n v="0"/>
    <n v="0"/>
    <n v="0"/>
    <s v="Electronic supplies"/>
    <x v="135"/>
  </r>
  <r>
    <s v="B06XR9PR5X"/>
    <s v="Amazon Basics HDMI Coupler,Black"/>
    <x v="1"/>
    <s v="HomeAudio|Accessories|Adapters"/>
    <n v="209"/>
    <n v="600"/>
    <n v="11323200"/>
    <n v="0.65"/>
    <n v="4.4000000000000004"/>
    <n v="18872"/>
    <s v="Medium"/>
    <n v="0"/>
    <n v="0"/>
    <n v="0"/>
    <s v="Electronic supplies"/>
    <x v="136"/>
  </r>
  <r>
    <s v="B09JSW16QD"/>
    <s v="boAt LTG 550v3 Lightning Apple MFi Certified Cable with Spaceship Grade Aluminium Housing,Stress Resistance, Rapid 2.4A Charging &amp; 480mbps Data Sync, 1m Length &amp; 10000+ Bends Lifespan(Mercurial Black)"/>
    <x v="0"/>
    <s v="Accessories&amp;Peripherals|Cables&amp;Accessories|Cables|USBCables"/>
    <n v="849"/>
    <n v="1490"/>
    <n v="530440"/>
    <n v="0.43"/>
    <n v="3.9"/>
    <n v="356"/>
    <s v="Medium"/>
    <n v="0"/>
    <n v="0"/>
    <n v="0"/>
    <s v="Technology"/>
    <x v="137"/>
  </r>
  <r>
    <s v="B07JH1CBGW"/>
    <s v="Wayona Nylon Braided Usb Syncing And Charging Cable Sync And Charging Cable For Iphone, Ipad (3 Ft, Black) - Pack Of 2"/>
    <x v="0"/>
    <s v="Accessories&amp;Peripherals|Cables&amp;Accessories|Cables|USBCables"/>
    <n v="649"/>
    <n v="1999"/>
    <n v="48513731"/>
    <n v="0.68"/>
    <n v="4.2"/>
    <n v="24269"/>
    <s v="Medium"/>
    <n v="0"/>
    <n v="0"/>
    <n v="0"/>
    <s v="Technology"/>
    <x v="0"/>
  </r>
  <r>
    <s v="B09127FZCK"/>
    <s v="Astigo Compatible Remote "/>
    <x v="1"/>
    <s v="HomeTheater,TV&amp;Video|Accessories|RemoteControls"/>
    <n v="299"/>
    <n v="899"/>
    <n v="382075"/>
    <n v="0.67"/>
    <n v="3.8"/>
    <n v="425"/>
    <s v="Medium"/>
    <n v="0"/>
    <n v="0"/>
    <n v="0"/>
    <s v="Electronic supplies"/>
    <x v="3"/>
  </r>
  <r>
    <s v="B083GQGT3Z"/>
    <s v="Caprigo Heavy Duty TV Wall Mount Stand "/>
    <x v="1"/>
    <s v="HomeTheater,TV&amp;Video|Accessories|TVMounts,Stands&amp;Turntables|TVWall&amp;CeilingMounts"/>
    <n v="399"/>
    <n v="799"/>
    <n v="927639"/>
    <n v="0.5"/>
    <n v="4.0999999999999996"/>
    <n v="1161"/>
    <s v="Medium"/>
    <n v="0"/>
    <n v="0"/>
    <n v="0"/>
    <s v="Electronic supplies"/>
    <x v="138"/>
  </r>
  <r>
    <s v="B09Q8WQ5QJ"/>
    <s v="Portronics Konnect L 60W PD Type C to Type C Mobile Charging Cable, 1.2M, Fast Data Sync, Tangle Resistant, TPE+Nylon Braided(Grey)"/>
    <x v="0"/>
    <s v="Accessories&amp;Peripherals|Cables&amp;Accessories|Cables|USBCables"/>
    <n v="249"/>
    <n v="499"/>
    <n v="752492"/>
    <n v="0.5"/>
    <n v="4.0999999999999996"/>
    <n v="1508"/>
    <s v="Medium"/>
    <n v="0"/>
    <n v="0"/>
    <n v="0"/>
    <s v="Technology"/>
    <x v="18"/>
  </r>
  <r>
    <s v="B07YZG8PPY"/>
    <s v="TATA SKY HD Connection with 1 month basic package and free installation"/>
    <x v="1"/>
    <s v="HomeTheater,TV&amp;Video|SatelliteEquipment|SatelliteReceivers"/>
    <n v="1249"/>
    <n v="2299"/>
    <n v="17555164"/>
    <n v="0.46"/>
    <n v="4.3"/>
    <n v="7636"/>
    <s v="Medium"/>
    <n v="0"/>
    <n v="0"/>
    <n v="0"/>
    <s v="Electronic supplies"/>
    <x v="139"/>
  </r>
  <r>
    <s v="B09H39KTTB"/>
    <s v="Remote Compatible "/>
    <x v="1"/>
    <s v="HomeTheater,TV&amp;Video|Accessories|RemoteControls"/>
    <n v="213"/>
    <n v="499"/>
    <n v="122754"/>
    <n v="0.56999999999999995"/>
    <n v="3.7"/>
    <n v="246"/>
    <s v="Medium"/>
    <n v="0"/>
    <n v="0"/>
    <n v="0"/>
    <s v="Electronic supplies"/>
    <x v="140"/>
  </r>
  <r>
    <s v="B08DCVRW98"/>
    <s v="SoniVision SA-D10 SA-D100 SA-D40 Home Theater Systems Remote Compatible with Sony RM-ANU156"/>
    <x v="1"/>
    <s v="HomeTheater,TV&amp;Video|Accessories|RemoteControls"/>
    <n v="209"/>
    <n v="499"/>
    <n v="239021"/>
    <n v="0.57999999999999996"/>
    <n v="4"/>
    <n v="479"/>
    <s v="Medium"/>
    <n v="0"/>
    <n v="0"/>
    <n v="0"/>
    <s v="Electronic supplies"/>
    <x v="141"/>
  </r>
  <r>
    <s v="B0718ZN31Q"/>
    <s v="Rts‚Ñ¢ High Speed 3D Full HD 1080p Support (10 Meters) HDMI Male to HDMI Male Cable TV Lead 1.4V "/>
    <x v="1"/>
    <s v="HomeTheater,TV&amp;Video|Accessories|Cables|HDMICables"/>
    <n v="598"/>
    <n v="4999"/>
    <n v="4549090"/>
    <n v="0.88"/>
    <n v="4.2"/>
    <n v="910"/>
    <s v="Medium"/>
    <n v="0"/>
    <n v="0"/>
    <n v="0"/>
    <s v="Electronic supplies"/>
    <x v="142"/>
  </r>
  <r>
    <s v="B0162LYSFS"/>
    <s v="boAt LTG 500 Apple MFI Certified "/>
    <x v="0"/>
    <s v="Accessories&amp;Peripherals|Cables&amp;Accessories|Cables|USBCables"/>
    <n v="799"/>
    <n v="1749"/>
    <n v="9839874"/>
    <n v="0.54"/>
    <n v="4.0999999999999996"/>
    <n v="5626"/>
    <s v="Medium"/>
    <n v="0"/>
    <n v="0"/>
    <n v="0"/>
    <s v="Technology"/>
    <x v="143"/>
  </r>
  <r>
    <s v="B07PFJ5VQD"/>
    <s v="Agaro Blaze USBA to micro +Type C 2in1 Braided 1.2M Cable"/>
    <x v="0"/>
    <s v="Accessories&amp;Peripherals|Cables&amp;Accessories|Cables|USBCables"/>
    <n v="159"/>
    <n v="595"/>
    <n v="8439480"/>
    <n v="0.73"/>
    <n v="4.3"/>
    <n v="14184"/>
    <s v="Very Low"/>
    <n v="0"/>
    <n v="0"/>
    <n v="0"/>
    <s v="Technology"/>
    <x v="144"/>
  </r>
  <r>
    <s v="B01J8S6X2I"/>
    <s v="AmazonBasics 6 Feet DisplayPort to DisplayPort Cable - (Not HDMI Cable) (Gold)"/>
    <x v="0"/>
    <s v="Accessories&amp;Peripherals|Cables&amp;Accessories|Cables|DVICables"/>
    <n v="499"/>
    <n v="1100"/>
    <n v="27694700"/>
    <n v="0.55000000000000004"/>
    <n v="4.4000000000000004"/>
    <n v="25177"/>
    <s v="Medium"/>
    <n v="0"/>
    <n v="0"/>
    <n v="0"/>
    <s v="Technology"/>
    <x v="145"/>
  </r>
  <r>
    <s v="B09MJ77786"/>
    <s v="MI 108 cm (43 inches) 5X Series 4K Ultra HD LED Smart Android TV L43M6-ES (Grey)"/>
    <x v="1"/>
    <s v="HomeTheater,TV&amp;Video|Televisions|SmartTelevisions"/>
    <n v="31999"/>
    <n v="49999"/>
    <n v="1062578748"/>
    <n v="0.36"/>
    <n v="4.3"/>
    <n v="21252"/>
    <s v="Very High"/>
    <n v="0"/>
    <n v="0"/>
    <n v="0"/>
    <s v="Electronic supplies"/>
    <x v="146"/>
  </r>
  <r>
    <s v="B09NNGHG22"/>
    <s v="Sansui 140cm (55 inches) 4K Ultra HD Certified Android LED TV with Dolby Audio &amp; Dolby Vision JSW55ASUHD (Mystique Black)"/>
    <x v="1"/>
    <s v="HomeTheater,TV&amp;Video|Televisions|SmartTelevisions"/>
    <n v="32990"/>
    <n v="56790"/>
    <n v="32199930"/>
    <n v="0.42"/>
    <n v="4.3"/>
    <n v="567"/>
    <s v="Very High"/>
    <n v="0"/>
    <n v="0"/>
    <n v="0"/>
    <s v="Electronic supplies"/>
    <x v="147"/>
  </r>
  <r>
    <s v="B07V5YF4ND"/>
    <s v="LOHAYA LCD/LED Remote Compatible "/>
    <x v="1"/>
    <s v="HomeTheater,TV&amp;Video|Accessories|RemoteControls"/>
    <n v="299"/>
    <n v="1199"/>
    <n v="558734"/>
    <n v="0.75"/>
    <n v="3.5"/>
    <n v="466"/>
    <s v="Medium"/>
    <n v="0"/>
    <n v="0"/>
    <n v="0"/>
    <s v="Electronic supplies"/>
    <x v="3"/>
  </r>
  <r>
    <s v="B0B65P827P"/>
    <s v="Zebronics CU3100V Fast charging Type C cable with QC 18W support, 3A max capacity, 1 meter braided cable, Data transfer and Superior durability (Braided Black )"/>
    <x v="0"/>
    <s v="Accessories&amp;Peripherals|Cables&amp;Accessories|Cables|USBCables"/>
    <n v="128"/>
    <n v="549"/>
    <n v="33489"/>
    <n v="0.77"/>
    <n v="3.9"/>
    <n v="61"/>
    <s v="Very Low"/>
    <n v="0"/>
    <n v="0"/>
    <n v="0"/>
    <s v="Technology"/>
    <x v="120"/>
  </r>
  <r>
    <s v="B084MZYBTV"/>
    <s v="Belkin USB C to USB-C Fast Charging Type C Cable, 60W PD, 3.3 feet (1 meter) "/>
    <x v="0"/>
    <s v="Accessories&amp;Peripherals|Cables&amp;Accessories|Cables|USBCables"/>
    <n v="599"/>
    <n v="849"/>
    <n v="402426"/>
    <n v="0.28999999999999998"/>
    <n v="4.5"/>
    <n v="474"/>
    <s v="Medium"/>
    <n v="0"/>
    <n v="0"/>
    <n v="0"/>
    <s v="Technology"/>
    <x v="148"/>
  </r>
  <r>
    <s v="B097ZQTDVZ"/>
    <s v="7SEVEN¬Æ TCL Remote Control Smart TV RC802V Remote Compatible "/>
    <x v="1"/>
    <s v="HomeTheater,TV&amp;Video|Accessories|RemoteControls"/>
    <n v="399"/>
    <n v="899"/>
    <n v="387469"/>
    <n v="0.56000000000000005"/>
    <n v="3.4"/>
    <n v="431"/>
    <s v="Medium"/>
    <n v="0"/>
    <n v="0"/>
    <n v="0"/>
    <s v="Electronic supplies"/>
    <x v="149"/>
  </r>
  <r>
    <s v="B0B5F3YZY4"/>
    <s v="Wayona 3in1 Nylon Braided 66W USB Fast Charging Cable with Type C, Lightening and Micro USB Port, Compatible with iPhone, iPad, Samsung Galaxy, OnePlus, Mi, Oppo, Vivo, iQOO, Xiaomi (1M, Black)"/>
    <x v="0"/>
    <s v="Accessories&amp;Peripherals|Cables&amp;Accessories|Cables|USBCables"/>
    <n v="449"/>
    <n v="1099"/>
    <n v="265958"/>
    <n v="0.59"/>
    <n v="4"/>
    <n v="242"/>
    <s v="Medium"/>
    <n v="0"/>
    <n v="0"/>
    <n v="0"/>
    <s v="Technology"/>
    <x v="150"/>
  </r>
  <r>
    <s v="B09G5TSGXV"/>
    <s v="Hi-Mobiler iPhone Charger Lightning Cable,2 Pack Apple MFi Certified USB iPhone Fast Chargering Cord,Data Sync Transfer "/>
    <x v="0"/>
    <s v="Accessories&amp;Peripherals|Cables&amp;Accessories|Cables|USBCables"/>
    <n v="254"/>
    <n v="799"/>
    <n v="2321095"/>
    <n v="0.68"/>
    <n v="4"/>
    <n v="2905"/>
    <s v="Medium"/>
    <n v="0"/>
    <n v="0"/>
    <n v="0"/>
    <s v="Technology"/>
    <x v="75"/>
  </r>
  <r>
    <s v="B006LW0WDQ"/>
    <s v="Amazon Basics 16-Gauge Speaker Wire - 50 Feet"/>
    <x v="1"/>
    <s v="HomeTheater,TV&amp;Video|Accessories|Cables|SpeakerCables"/>
    <n v="399"/>
    <n v="795"/>
    <n v="9612345"/>
    <n v="0.5"/>
    <n v="4.4000000000000004"/>
    <n v="12091"/>
    <s v="Medium"/>
    <n v="0"/>
    <n v="0"/>
    <n v="0"/>
    <s v="Electronic supplies"/>
    <x v="18"/>
  </r>
  <r>
    <s v="B09YLX91QR"/>
    <s v="Ambrane 60W / 3A Fast Charging Output Cable with Type-C to USB "/>
    <x v="0"/>
    <s v="Accessories&amp;Peripherals|Cables&amp;Accessories|Cables|USBCables"/>
    <n v="179"/>
    <n v="399"/>
    <n v="567777"/>
    <n v="0.55000000000000004"/>
    <n v="4"/>
    <n v="1423"/>
    <s v="Very Low"/>
    <n v="0"/>
    <n v="0"/>
    <n v="0"/>
    <s v="Technology"/>
    <x v="18"/>
  </r>
  <r>
    <s v="B081FJWN52"/>
    <s v="Wayona Usb Type C To Usb Nylon Braided Quick Charger Fast Charging Short Cable For Smartphone (Samsung Galaxy S21/S20/S10/S9/S9+/Note 9/S8/Note 8, Lg G7 G5 G6, Moto G6 G7) (0.25M,Grey)"/>
    <x v="0"/>
    <s v="Accessories&amp;Peripherals|Cables&amp;Accessories|Cables|USBCables"/>
    <n v="339"/>
    <n v="999"/>
    <n v="6248745"/>
    <n v="0.66"/>
    <n v="4.3"/>
    <n v="6255"/>
    <s v="Medium"/>
    <n v="0"/>
    <n v="0"/>
    <n v="0"/>
    <s v="Technology"/>
    <x v="102"/>
  </r>
  <r>
    <s v="B0758F7KK7"/>
    <s v="Caprigo Heavy Duty TV Wall Mount Bracket "/>
    <x v="1"/>
    <s v="HomeTheater,TV&amp;Video|Accessories|TVMounts,Stands&amp;Turntables|TVWall&amp;CeilingMounts"/>
    <n v="399"/>
    <n v="999"/>
    <n v="1234764"/>
    <n v="0.6"/>
    <n v="4"/>
    <n v="1236"/>
    <s v="Medium"/>
    <n v="0"/>
    <n v="0"/>
    <n v="0"/>
    <s v="Electronic supplies"/>
    <x v="151"/>
  </r>
  <r>
    <s v="B09L835C3V"/>
    <s v="Smashtronics¬Æ - Case "/>
    <x v="1"/>
    <s v="HomeTheater,TV&amp;Video|Accessories|RemoteControls"/>
    <n v="199"/>
    <n v="399"/>
    <n v="532665"/>
    <n v="0.5"/>
    <n v="4.2"/>
    <n v="1335"/>
    <s v="Very Low"/>
    <n v="0"/>
    <n v="0"/>
    <n v="0"/>
    <s v="Electronic supplies"/>
    <x v="152"/>
  </r>
  <r>
    <s v="B098TV3L96"/>
    <s v="Electvision Remote Control "/>
    <x v="1"/>
    <s v="HomeTheater,TV&amp;Video|Accessories|RemoteControls"/>
    <n v="349"/>
    <n v="1999"/>
    <n v="393803"/>
    <n v="0.83"/>
    <n v="3.8"/>
    <n v="197"/>
    <s v="Medium"/>
    <n v="0"/>
    <n v="0"/>
    <n v="0"/>
    <s v="Electronic supplies"/>
    <x v="18"/>
  </r>
  <r>
    <s v="B08NCKT9FG"/>
    <s v="Boat A 350 Type C Cable 1.5m(Jet Black)"/>
    <x v="0"/>
    <s v="Accessories&amp;Peripherals|Cables&amp;Accessories|Cables|USBCables"/>
    <n v="299"/>
    <n v="798"/>
    <n v="22975218"/>
    <n v="0.63"/>
    <n v="4.4000000000000004"/>
    <n v="28791"/>
    <s v="Medium"/>
    <n v="0"/>
    <n v="0"/>
    <n v="0"/>
    <s v="Technology"/>
    <x v="58"/>
  </r>
  <r>
    <s v="B0B4T6MR8N"/>
    <s v="pTron Solero M241 2.4A Micro USB Data &amp; Charging Cable, Made in India, 480Mbps Data Sync, Durable 1-Meter Long USB Cable "/>
    <x v="0"/>
    <s v="Accessories&amp;Peripherals|Cables&amp;Accessories|Cables|USBCables"/>
    <n v="89"/>
    <n v="800"/>
    <n v="860000"/>
    <n v="0.89"/>
    <n v="3.9"/>
    <n v="1075"/>
    <s v="Very Low"/>
    <n v="0"/>
    <n v="0"/>
    <n v="0"/>
    <s v="Technology"/>
    <x v="28"/>
  </r>
  <r>
    <s v="B01GGKZ4NU"/>
    <s v="AmazonBasics USB Type-C to USB Type-C 2.0 Cable "/>
    <x v="0"/>
    <s v="Accessories&amp;Peripherals|Cables&amp;Accessories|Cables|USBCables"/>
    <n v="549"/>
    <n v="995"/>
    <n v="29597270"/>
    <n v="0.45"/>
    <n v="4.2"/>
    <n v="29746"/>
    <s v="Medium"/>
    <n v="0"/>
    <n v="0"/>
    <n v="0"/>
    <s v="Technology"/>
    <x v="47"/>
  </r>
  <r>
    <s v="B09BW2GP18"/>
    <s v="Croma 3A Fast charge 1m Type-C to All Type-C Phones sync and charge cable, Made in India, 480Mbps Data transfer rate, Tested Durability with 8000+ bends (12 months warranty) - CRCMA0106sTC10, Black"/>
    <x v="0"/>
    <s v="Accessories&amp;Peripherals|Cables&amp;Accessories|Cables|USBCables"/>
    <n v="129"/>
    <n v="1000"/>
    <n v="295000"/>
    <n v="0.87"/>
    <n v="3.9"/>
    <n v="295"/>
    <s v="Very Low"/>
    <n v="0"/>
    <n v="0"/>
    <n v="0"/>
    <s v="Technology"/>
    <x v="153"/>
  </r>
  <r>
    <s v="B09WN3SRC7"/>
    <s v="Sony Bravia 164 cm (65 inches) 4K Ultra HD Smart LED Google TV KD-65X74K (Black)"/>
    <x v="1"/>
    <s v="HomeTheater,TV&amp;Video|Televisions|SmartTelevisions"/>
    <n v="77990"/>
    <n v="139900"/>
    <n v="830306500"/>
    <n v="0.44"/>
    <n v="4.7"/>
    <n v="5935"/>
    <s v="Very High"/>
    <n v="0"/>
    <n v="0"/>
    <n v="0"/>
    <s v="Electronic supplies"/>
    <x v="154"/>
  </r>
  <r>
    <s v="B09B125CFJ"/>
    <s v="7SEVEN¬Æ Compatible "/>
    <x v="1"/>
    <s v="HomeTheater,TV&amp;Video|Accessories|RemoteControls"/>
    <n v="349"/>
    <n v="799"/>
    <n v="258077"/>
    <n v="0.56000000000000005"/>
    <n v="3.6"/>
    <n v="323"/>
    <s v="Medium"/>
    <n v="0"/>
    <n v="0"/>
    <n v="0"/>
    <s v="Electronic supplies"/>
    <x v="155"/>
  </r>
  <r>
    <s v="B09RQRZW2X"/>
    <s v="7SEVEN¬Æ Compatible Vu Smart Tv Remote Control Suitable "/>
    <x v="1"/>
    <s v="HomeTheater,TV&amp;Video|Accessories|RemoteControls"/>
    <n v="499"/>
    <n v="899"/>
    <n v="166315"/>
    <n v="0.44"/>
    <n v="3.7"/>
    <n v="185"/>
    <s v="Medium"/>
    <n v="0"/>
    <n v="0"/>
    <n v="0"/>
    <s v="Electronic supplies"/>
    <x v="156"/>
  </r>
  <r>
    <s v="B07924P3C5"/>
    <s v="Storite High Speed Micro USB 3.0 Cable A to Micro B "/>
    <x v="0"/>
    <s v="Accessories&amp;Peripherals|Cables&amp;Accessories|Cables|USBCables"/>
    <n v="299"/>
    <n v="799"/>
    <n v="1691483"/>
    <n v="0.63"/>
    <n v="4.2"/>
    <n v="2117"/>
    <s v="Medium"/>
    <n v="0"/>
    <n v="0"/>
    <n v="0"/>
    <s v="Technology"/>
    <x v="157"/>
  </r>
  <r>
    <s v="B08N1WL9XW"/>
    <s v="FLiX (Beetel) 3in1 (Type C|Micro|Iphone Lightening) Textured Pattern 3A Fast Charging Cable with QC &amp; PD Support "/>
    <x v="0"/>
    <s v="Accessories&amp;Peripherals|Cables&amp;Accessories|Cables|USBCables"/>
    <n v="182"/>
    <n v="599"/>
    <n v="5617422"/>
    <n v="0.7"/>
    <n v="4"/>
    <n v="9378"/>
    <s v="Very Low"/>
    <n v="0"/>
    <n v="0"/>
    <n v="0"/>
    <s v="Technology"/>
    <x v="19"/>
  </r>
  <r>
    <s v="B07VVXJ2P5"/>
    <s v="SVM Products Unbreakable Set Top Box Stand with Dual Remote Holder (Black)"/>
    <x v="1"/>
    <s v="HomeTheater,TV&amp;Video|Accessories|TVMounts,Stands&amp;Turntables|TVWall&amp;CeilingMounts"/>
    <n v="96"/>
    <n v="399"/>
    <n v="716604"/>
    <n v="0.76"/>
    <n v="3.6"/>
    <n v="1796"/>
    <s v="Very Low"/>
    <n v="0"/>
    <n v="0"/>
    <n v="0"/>
    <s v="Electronic supplies"/>
    <x v="3"/>
  </r>
  <r>
    <s v="B0BC8BQ432"/>
    <s v="VU 164 cm (65 inches) The GloLED Series 4K Smart LED Google TV 65GloLED (Grey)"/>
    <x v="1"/>
    <s v="HomeTheater,TV&amp;Video|Televisions|SmartTelevisions"/>
    <n v="54990"/>
    <n v="85000"/>
    <n v="304895000"/>
    <n v="0.35"/>
    <n v="4.3"/>
    <n v="3587"/>
    <s v="Very High"/>
    <n v="0"/>
    <n v="0"/>
    <n v="0"/>
    <s v="Electronic supplies"/>
    <x v="72"/>
  </r>
  <r>
    <s v="B06XFTHCNY"/>
    <s v="CableCreation RCA to 3.5mm Male Audio Cable, 3.5mm to 2RCA Cable Male RCA Cable,Y Splitter Stereo Jack Cable "/>
    <x v="1"/>
    <s v="HomeTheater,TV&amp;Video|Accessories|Cables|RCACables"/>
    <n v="439"/>
    <n v="758"/>
    <n v="3256368"/>
    <n v="0.42"/>
    <n v="4.2"/>
    <n v="4296"/>
    <s v="Medium"/>
    <n v="0"/>
    <n v="0"/>
    <n v="0"/>
    <s v="Electronic supplies"/>
    <x v="158"/>
  </r>
  <r>
    <s v="B08CT62BM1"/>
    <s v="Wayona USB Type C Fast Charging Cable Charger Cord 3A QC 3.0 Data Cable Compatible with Samsung Galaxy S10e S10 S9 S8 S20 Plus, Note 10 9 8, M51 A40 A50 A70, Moto G7 G8 (1M, Grey)"/>
    <x v="0"/>
    <s v="Accessories&amp;Peripherals|Cables&amp;Accessories|Cables|USBCables"/>
    <n v="299"/>
    <n v="999"/>
    <n v="2648349"/>
    <n v="0.7"/>
    <n v="4.3"/>
    <n v="2651"/>
    <s v="Medium"/>
    <n v="0"/>
    <n v="0"/>
    <n v="0"/>
    <s v="Technology"/>
    <x v="110"/>
  </r>
  <r>
    <s v="B07CRL2GY6"/>
    <s v="boAt Rugged V3 Braided Micro USB Cable (Pearl White)"/>
    <x v="0"/>
    <s v="Accessories&amp;Peripherals|Cables&amp;Accessories|Cables|USBCables"/>
    <n v="299"/>
    <n v="799"/>
    <n v="75396037"/>
    <n v="0.63"/>
    <n v="4.2"/>
    <n v="94363"/>
    <s v="Medium"/>
    <n v="0"/>
    <n v="0"/>
    <n v="0"/>
    <s v="Technology"/>
    <x v="3"/>
  </r>
  <r>
    <s v="B07DWFX9YS"/>
    <s v="Amazon Basics USB A to Lightning PVC Molded Nylon MFi Certified Charging Cable (Black, 1.2 meter)"/>
    <x v="0"/>
    <s v="Accessories&amp;Peripherals|Cables&amp;Accessories|Cables|USBCables"/>
    <n v="789"/>
    <n v="1999"/>
    <n v="69045460"/>
    <n v="0.61"/>
    <n v="4.2"/>
    <n v="34540"/>
    <s v="Medium"/>
    <n v="0"/>
    <n v="0"/>
    <n v="0"/>
    <s v="Technology"/>
    <x v="159"/>
  </r>
  <r>
    <s v="B01D5H90L4"/>
    <s v="AmazonBasics - High-Speed Male to Female HDMI Extension Cable - 6 Feet"/>
    <x v="1"/>
    <s v="HomeTheater,TV&amp;Video|Accessories|Cables|HDMICables"/>
    <n v="299"/>
    <n v="700"/>
    <n v="6099800"/>
    <n v="0.56999999999999995"/>
    <n v="4.4000000000000004"/>
    <n v="8714"/>
    <s v="Medium"/>
    <n v="0"/>
    <n v="0"/>
    <n v="0"/>
    <s v="Electronic supplies"/>
    <x v="160"/>
  </r>
  <r>
    <s v="B07F1P8KNV"/>
    <s v="Wayona Nylon Braided Usb Type C 3Ft 1M 3A Fast Charger Cable For Samsung Galaxy S9 S8 (Wc3Cb1, Black)"/>
    <x v="0"/>
    <s v="Accessories&amp;Peripherals|Cables&amp;Accessories|Cables|USBCables"/>
    <n v="325"/>
    <n v="1099"/>
    <n v="11623024"/>
    <n v="0.7"/>
    <n v="4.2"/>
    <n v="10576"/>
    <s v="Medium"/>
    <n v="0"/>
    <n v="0"/>
    <n v="0"/>
    <s v="Technology"/>
    <x v="59"/>
  </r>
  <r>
    <s v="B084N1BM9L"/>
    <s v="Belkin Apple Certified Lightning to USB Charge and Sync Tough Braided Cable "/>
    <x v="0"/>
    <s v="Accessories&amp;Peripherals|Cables&amp;Accessories|Cables|USBCables"/>
    <n v="1299"/>
    <n v="1999"/>
    <n v="14628682"/>
    <n v="0.35"/>
    <n v="4.4000000000000004"/>
    <n v="7318"/>
    <s v="Medium"/>
    <n v="0"/>
    <n v="0"/>
    <n v="0"/>
    <s v="Technology"/>
    <x v="121"/>
  </r>
  <r>
    <s v="B09F6D21BY"/>
    <s v="7SEVEN Compatible LG TV Remote Suitable "/>
    <x v="1"/>
    <s v="HomeTheater,TV&amp;Video|Accessories|RemoteControls"/>
    <n v="790"/>
    <n v="1999"/>
    <n v="205897"/>
    <n v="0.6"/>
    <n v="3"/>
    <n v="103"/>
    <s v="Medium"/>
    <n v="0"/>
    <n v="0"/>
    <n v="0"/>
    <s v="Electronic supplies"/>
    <x v="161"/>
  </r>
  <r>
    <s v="B09LQQYNZQ"/>
    <s v="Realme Smart TV Stick 4K"/>
    <x v="1"/>
    <s v="HomeAudio|MediaStreamingDevices|StreamingClients"/>
    <n v="4699"/>
    <n v="4699"/>
    <n v="1052576"/>
    <n v="0"/>
    <n v="4.5"/>
    <n v="224"/>
    <s v="Medium"/>
    <n v="1"/>
    <n v="1"/>
    <n v="1"/>
    <s v="Electronic supplies"/>
    <x v="162"/>
  </r>
  <r>
    <s v="B0BC9BW512"/>
    <s v="Acer 100 cm (40 inches) P Series Full HD Android Smart LED TV AR40AR2841FDFL (Black)"/>
    <x v="1"/>
    <s v="HomeTheater,TV&amp;Video|Televisions|SmartTelevisions"/>
    <n v="18999"/>
    <n v="24990"/>
    <n v="117502980"/>
    <n v="0.24"/>
    <n v="4.3"/>
    <n v="4702"/>
    <s v="Very High"/>
    <n v="0"/>
    <n v="0"/>
    <n v="0"/>
    <s v="Electronic supplies"/>
    <x v="20"/>
  </r>
  <r>
    <s v="B0B61HYR92"/>
    <s v="Lapster usb 2.0 mantra cable, mantra mfs 100 data cable (black)"/>
    <x v="0"/>
    <s v="Accessories&amp;Peripherals|Cables&amp;Accessories|Cables|USBCables"/>
    <n v="199"/>
    <n v="999"/>
    <n v="84915"/>
    <n v="0.8"/>
    <n v="4.2"/>
    <n v="85"/>
    <s v="Very Low"/>
    <n v="0"/>
    <n v="0"/>
    <n v="0"/>
    <s v="Technology"/>
    <x v="163"/>
  </r>
  <r>
    <s v="B075ZTJ9XR"/>
    <s v="AmazonBasics High-Speed Braided HDMI Cable - 3 Feet - Supports Ethernet, 3D, 4K and Audio Return (Black)"/>
    <x v="1"/>
    <s v="HomeTheater,TV&amp;Video|Accessories|Cables|HDMICables"/>
    <n v="269"/>
    <n v="650"/>
    <n v="23320050"/>
    <n v="0.59"/>
    <n v="4.4000000000000004"/>
    <n v="35877"/>
    <s v="Medium"/>
    <n v="0"/>
    <n v="0"/>
    <n v="0"/>
    <s v="Electronic supplies"/>
    <x v="164"/>
  </r>
  <r>
    <s v="B0978V2CP6"/>
    <s v="Cubetek 3 in 1 LCD Display V5.0 Bluetooth Transmitter Receiver, Bypass Audio Adapter with Aux, Optical, Dual Link Support "/>
    <x v="1"/>
    <s v="HomeTheater,TV&amp;Video|AVReceivers&amp;Amplifiers"/>
    <n v="1990"/>
    <n v="3100"/>
    <n v="2780700"/>
    <n v="0.36"/>
    <n v="4"/>
    <n v="897"/>
    <s v="Medium"/>
    <n v="0"/>
    <n v="0"/>
    <n v="0"/>
    <s v="Electronic supplies"/>
    <x v="18"/>
  </r>
  <r>
    <s v="B09LRZYBH1"/>
    <s v="KRISONS Thunder Speaker, Multimedia Home Theatre, Floor Standing Speaker, LED Display with Bluetooth, FM, USB, Micro SD Card, AUX Connectivity"/>
    <x v="1"/>
    <s v="HomeAudio|Speakers|TowerSpeakers"/>
    <n v="2299"/>
    <n v="3999"/>
    <n v="1127718"/>
    <n v="0.43"/>
    <n v="3.8"/>
    <n v="282"/>
    <s v="Medium"/>
    <n v="0"/>
    <n v="0"/>
    <n v="0"/>
    <s v="Electronic supplies"/>
    <x v="165"/>
  </r>
  <r>
    <s v="B0B997FBZT"/>
    <s v="Acer 139 cm (55 inches) H Series 4K Ultra HD Android Smart LED TV AR55AR2851UDPRO (Black)"/>
    <x v="1"/>
    <s v="HomeTheater,TV&amp;Video|Televisions|SmartTelevisions"/>
    <n v="35999"/>
    <n v="49990"/>
    <n v="80533890"/>
    <n v="0.28000000000000003"/>
    <n v="4.3"/>
    <n v="1611"/>
    <s v="Very High"/>
    <n v="0"/>
    <n v="0"/>
    <n v="0"/>
    <s v="Electronic supplies"/>
    <x v="107"/>
  </r>
  <r>
    <s v="B098LCVYPW"/>
    <s v="Dealfreez Case Compatible "/>
    <x v="1"/>
    <s v="HomeTheater,TV&amp;Video|Accessories|RemoteControls"/>
    <n v="349"/>
    <n v="999"/>
    <n v="512487"/>
    <n v="0.65"/>
    <n v="4.2"/>
    <n v="513"/>
    <s v="Medium"/>
    <n v="0"/>
    <n v="0"/>
    <n v="0"/>
    <s v="Electronic supplies"/>
    <x v="166"/>
  </r>
  <r>
    <s v="B09HV71RL1"/>
    <s v="Wayona Type C to Lightning MFI Certified 20W Fast charging Nylon Braided USB C Cable "/>
    <x v="0"/>
    <s v="Accessories&amp;Peripherals|Cables&amp;Accessories|Cables|USBCables"/>
    <n v="719"/>
    <n v="1499"/>
    <n v="1566455"/>
    <n v="0.52"/>
    <n v="4.0999999999999996"/>
    <n v="1045"/>
    <s v="Medium"/>
    <n v="0"/>
    <n v="0"/>
    <n v="0"/>
    <s v="Technology"/>
    <x v="18"/>
  </r>
  <r>
    <s v="B08PZ6HZLT"/>
    <s v="VW 80 cm (32 inches) HD Ready Android Smart LED TV VW32PRO (Black)"/>
    <x v="1"/>
    <s v="HomeTheater,TV&amp;Video|Televisions|SmartTelevisions"/>
    <n v="8999"/>
    <n v="18999"/>
    <n v="120586653"/>
    <n v="0.53"/>
    <n v="4"/>
    <n v="6347"/>
    <s v="High"/>
    <n v="0"/>
    <n v="0"/>
    <n v="0"/>
    <s v="Electronic supplies"/>
    <x v="167"/>
  </r>
  <r>
    <s v="B075TJHWVC"/>
    <s v="Airtel Digital TV HD Set Top Box with 1 Month Basic Pack with Recording + Free Standard Installation"/>
    <x v="1"/>
    <s v="HomeTheater,TV&amp;Video|SatelliteEquipment|SatelliteReceivers"/>
    <n v="917"/>
    <n v="2299"/>
    <n v="7586700"/>
    <n v="0.6"/>
    <n v="4.2"/>
    <n v="3300"/>
    <s v="Medium"/>
    <n v="0"/>
    <n v="0"/>
    <n v="0"/>
    <s v="Electronic supplies"/>
    <x v="168"/>
  </r>
  <r>
    <s v="B09LV13JFB"/>
    <s v="LOHAYA Voice Assistant Remote Compatible "/>
    <x v="1"/>
    <s v="HomeTheater,TV&amp;Video|Accessories|RemoteControls"/>
    <n v="399"/>
    <n v="999"/>
    <n v="22977"/>
    <n v="0.6"/>
    <n v="3.3"/>
    <n v="23"/>
    <s v="Medium"/>
    <n v="0"/>
    <n v="0"/>
    <n v="0"/>
    <s v="Electronic supplies"/>
    <x v="169"/>
  </r>
  <r>
    <s v="B092BL5DCX"/>
    <s v="Samsung 138 cm (55 inches) Crystal 4K Series Ultra HD Smart LED TV UA55AUE60AKLXL (Black)"/>
    <x v="1"/>
    <s v="HomeTheater,TV&amp;Video|Televisions|SmartTelevisions"/>
    <n v="45999"/>
    <n v="69900"/>
    <n v="496919100"/>
    <n v="0.34"/>
    <n v="4.3"/>
    <n v="7109"/>
    <s v="Very High"/>
    <n v="0"/>
    <n v="0"/>
    <n v="0"/>
    <s v="Electronic supplies"/>
    <x v="45"/>
  </r>
  <r>
    <s v="B09VH568H7"/>
    <s v="Amazon Brand - Solimo 3A Fast Charging Tough Type C USB Data Cable¬† ‚Äì 1 Meter"/>
    <x v="0"/>
    <s v="Accessories&amp;Peripherals|Cables&amp;Accessories|Cables|USBCables"/>
    <n v="119"/>
    <n v="299"/>
    <n v="15249"/>
    <n v="0.6"/>
    <n v="3.8"/>
    <n v="51"/>
    <s v="Very Low"/>
    <n v="0"/>
    <n v="0"/>
    <n v="0"/>
    <s v="Technology"/>
    <x v="3"/>
  </r>
  <r>
    <s v="B09HQSV46W"/>
    <s v="Mi 100 cm (40 inches) Horizon Edition Full HD Android LED TV 4A | L40M6-EI (Black)"/>
    <x v="1"/>
    <s v="HomeTheater,TV&amp;Video|Televisions|SmartTelevisions"/>
    <n v="21999"/>
    <n v="29999"/>
    <n v="985167160"/>
    <n v="0.27"/>
    <n v="4.2"/>
    <n v="32840"/>
    <s v="Very High"/>
    <n v="0"/>
    <n v="0"/>
    <n v="0"/>
    <s v="Electronic supplies"/>
    <x v="13"/>
  </r>
  <r>
    <s v="B08TZD7FQN"/>
    <s v="Astigo Compatible Remote Control "/>
    <x v="1"/>
    <s v="HomeTheater,TV&amp;Video|Accessories|RemoteControls"/>
    <n v="299"/>
    <n v="599"/>
    <n v="424092"/>
    <n v="0.5"/>
    <n v="3.7"/>
    <n v="708"/>
    <s v="Medium"/>
    <n v="0"/>
    <n v="0"/>
    <n v="0"/>
    <s v="Electronic supplies"/>
    <x v="50"/>
  </r>
  <r>
    <s v="B0B21XL94T"/>
    <s v="Toshiba 108 cm (43 inches) V Series Full HD Smart Android LED TV 43V35KP (Silver)"/>
    <x v="1"/>
    <s v="HomeTheater,TV&amp;Video|Televisions|SmartTelevisions"/>
    <n v="21990"/>
    <n v="34990"/>
    <n v="57978430"/>
    <n v="0.37"/>
    <n v="4.3"/>
    <n v="1657"/>
    <s v="Very High"/>
    <n v="0"/>
    <n v="0"/>
    <n v="0"/>
    <s v="Electronic supplies"/>
    <x v="170"/>
  </r>
  <r>
    <s v="B09PTT8DZF"/>
    <s v="Lenovo USB A to Type-C Tangle-free¬†¬†Aramid fiber braided¬†1.2m cable with 4A Fast charging &amp; 480 MBPS data transmission, certified 10000+ bend lifespan, Metallic Grey"/>
    <x v="0"/>
    <s v="Accessories&amp;Peripherals|Cables&amp;Accessories|Cables|USBCables"/>
    <n v="417"/>
    <n v="670"/>
    <n v="350410"/>
    <n v="0.38"/>
    <n v="3.9"/>
    <n v="523"/>
    <s v="Medium"/>
    <n v="0"/>
    <n v="0"/>
    <n v="0"/>
    <s v="Technology"/>
    <x v="171"/>
  </r>
  <r>
    <s v="B0B94JPY2N"/>
    <s v="Amazon Brand - Solimo 65W Fast Charging Braided Type C to C Data Cable | Suitable For All Supported Mobile Phones (1 Meter, Black)"/>
    <x v="0"/>
    <s v="Accessories&amp;Peripherals|Cables&amp;Accessories|Cables|USBCables"/>
    <n v="199"/>
    <n v="999"/>
    <n v="0"/>
    <n v="0.8"/>
    <n v="3"/>
    <n v="0"/>
    <s v="Very Low"/>
    <n v="0"/>
    <n v="0"/>
    <n v="0"/>
    <s v="Technology"/>
    <x v="172"/>
  </r>
  <r>
    <s v="B0B3XXSB1K"/>
    <s v="LG 139 cm (55 inches) 4K Ultra HD Smart LED TV 55UQ7500PSF (Ceramic Black)"/>
    <x v="1"/>
    <s v="HomeTheater,TV&amp;Video|Televisions|SmartTelevisions"/>
    <n v="47990"/>
    <n v="79990"/>
    <n v="110066240"/>
    <n v="0.4"/>
    <n v="4.3"/>
    <n v="1376"/>
    <s v="Very High"/>
    <n v="0"/>
    <n v="0"/>
    <n v="0"/>
    <s v="Electronic supplies"/>
    <x v="88"/>
  </r>
  <r>
    <s v="B08RZ12GKR"/>
    <s v="Tata Sky Digital TV HD Setup Box Remote"/>
    <x v="1"/>
    <s v="HomeTheater,TV&amp;Video|Accessories|RemoteControls"/>
    <n v="215"/>
    <n v="499"/>
    <n v="60379"/>
    <n v="0.56999999999999995"/>
    <n v="3.5"/>
    <n v="121"/>
    <s v="Medium"/>
    <n v="0"/>
    <n v="0"/>
    <n v="0"/>
    <s v="Electronic supplies"/>
    <x v="173"/>
  </r>
  <r>
    <s v="B0B4T8RSJ1"/>
    <s v="pTron Solero T241 2.4A Type-C Data &amp; Charging USB Cable, Made in India, 480Mbps Data Sync, Durable 1-Meter Long USB Cable "/>
    <x v="0"/>
    <s v="Accessories&amp;Peripherals|Cables&amp;Accessories|Cables|USBCables"/>
    <n v="99"/>
    <n v="800"/>
    <n v="860000"/>
    <n v="0.88"/>
    <n v="3.9"/>
    <n v="1075"/>
    <s v="Very Low"/>
    <n v="0"/>
    <n v="0"/>
    <n v="0"/>
    <s v="Technology"/>
    <x v="28"/>
  </r>
  <r>
    <s v="B0B7B9V9QP"/>
    <s v="VU 108 cm (43 inches) Premium Series Full HD Smart LED TV 43GA (Black)"/>
    <x v="1"/>
    <s v="HomeTheater,TV&amp;Video|Televisions|SmartTelevisions"/>
    <n v="18999"/>
    <n v="35000"/>
    <n v="35035000"/>
    <n v="0.46"/>
    <n v="4"/>
    <n v="1001"/>
    <s v="Very High"/>
    <n v="0"/>
    <n v="0"/>
    <n v="0"/>
    <s v="Electronic supplies"/>
    <x v="174"/>
  </r>
  <r>
    <s v="B08XXVXP3J"/>
    <s v="Storite Super Speed USB 3.0 Male to Male Cable "/>
    <x v="0"/>
    <s v="Accessories&amp;Peripherals|Cables&amp;Accessories|Cables|USBCables"/>
    <n v="249"/>
    <n v="999"/>
    <n v="111888"/>
    <n v="0.75"/>
    <n v="4.3"/>
    <n v="112"/>
    <s v="Medium"/>
    <n v="0"/>
    <n v="0"/>
    <n v="0"/>
    <s v="Technology"/>
    <x v="175"/>
  </r>
  <r>
    <s v="B06XGWRKYT"/>
    <s v="Kodak 80 cm (32 Inches) HD Ready LED TV Kodak 32HDX900S (Black)"/>
    <x v="1"/>
    <s v="HomeTheater,TV&amp;Video|Televisions|StandardTelevisions"/>
    <n v="7999"/>
    <n v="15999"/>
    <n v="48348978"/>
    <n v="0.5"/>
    <n v="3.8"/>
    <n v="3022"/>
    <s v="High"/>
    <n v="0"/>
    <n v="0"/>
    <n v="0"/>
    <s v="Electronic supplies"/>
    <x v="176"/>
  </r>
  <r>
    <s v="B07CWDX49D"/>
    <s v="AmazonBasics Double Braided Nylon USB Type-C to Type-C 2.0 Cable, Charging Adapter, Smartphone 6 feet, Dark Grey"/>
    <x v="0"/>
    <s v="Accessories&amp;Peripherals|Cables&amp;Accessories|Cables|USBCables"/>
    <n v="649"/>
    <n v="1600"/>
    <n v="8721600"/>
    <n v="0.59"/>
    <n v="4.3"/>
    <n v="5451"/>
    <s v="Medium"/>
    <n v="0"/>
    <n v="0"/>
    <n v="0"/>
    <s v="Technology"/>
    <x v="115"/>
  </r>
  <r>
    <s v="B09TY4MSH3"/>
    <s v="Firestick Remote"/>
    <x v="1"/>
    <s v="HomeTheater,TV&amp;Video|Accessories|RemoteControls"/>
    <n v="1289"/>
    <n v="2499"/>
    <n v="182427"/>
    <n v="0.48"/>
    <n v="3.3"/>
    <n v="73"/>
    <s v="Medium"/>
    <n v="0"/>
    <n v="0"/>
    <n v="0"/>
    <s v="Electronic supplies"/>
    <x v="177"/>
  </r>
  <r>
    <s v="B07RY2X9MP"/>
    <s v="AmazonBasics 10.2 Gbps High-Speed 4K HDMI Cable with Braided Cord (10-Foot, Dark Grey)"/>
    <x v="1"/>
    <s v="HomeTheater,TV&amp;Video|Accessories|Cables|HDMICables"/>
    <n v="609"/>
    <n v="1500"/>
    <n v="1543500"/>
    <n v="0.59"/>
    <n v="4.5"/>
    <n v="1029"/>
    <s v="Medium"/>
    <n v="0"/>
    <n v="0"/>
    <n v="0"/>
    <s v="Electronic supplies"/>
    <x v="178"/>
  </r>
  <r>
    <s v="B0B2C5MJN6"/>
    <s v="Hisense 126 cm (50 inches) Bezelless Series 4K Ultra HD Smart LED Google TV 50A6H (Black)"/>
    <x v="1"/>
    <s v="HomeTheater,TV&amp;Video|Televisions|SmartTelevisions"/>
    <n v="32990"/>
    <n v="54990"/>
    <n v="85509450"/>
    <n v="0.4"/>
    <n v="4.0999999999999996"/>
    <n v="1555"/>
    <s v="Very High"/>
    <n v="0"/>
    <n v="0"/>
    <n v="0"/>
    <s v="Electronic supplies"/>
    <x v="179"/>
  </r>
  <r>
    <s v="B0BBMGLQDW"/>
    <s v="Tuarso 8K HDMI 2.1 Cable 48Gbps , 1.5 Meter High-Speed Braided HDMI Cable ( 8K@60HZ„ÄÅ4K@120HZ„ÄÅ2K@240HZ ) HDMI 2.1 Cable Compatible with Monitors , Television , Laptops , Projectors , Game Consoles and more with HDMI Ports Device"/>
    <x v="1"/>
    <s v="HomeTheater,TV&amp;Video|Accessories|Cables|HDMICables"/>
    <n v="599"/>
    <n v="1999"/>
    <n v="93953"/>
    <n v="0.7"/>
    <n v="4.2"/>
    <n v="47"/>
    <s v="Medium"/>
    <n v="0"/>
    <n v="0"/>
    <n v="0"/>
    <s v="Electronic supplies"/>
    <x v="3"/>
  </r>
  <r>
    <s v="B01LONQBDG"/>
    <s v="AmazonBasics USB Type-C to Micro-B 2.0 Cable - 6 Inches (15.2 Centimeters) - White"/>
    <x v="0"/>
    <s v="Accessories&amp;Peripherals|Cables&amp;Accessories|Cables|USBCables"/>
    <n v="349"/>
    <n v="899"/>
    <n v="13391504"/>
    <n v="0.61"/>
    <n v="4.0999999999999996"/>
    <n v="14896"/>
    <s v="Medium"/>
    <n v="0"/>
    <n v="0"/>
    <n v="0"/>
    <s v="Technology"/>
    <x v="180"/>
  </r>
  <r>
    <s v="B08XXF5V6G"/>
    <s v="Kodak 139 cm (55 inches) 4K Ultra HD Smart LED TV 55CA0909 (Black)"/>
    <x v="1"/>
    <s v="HomeTheater,TV&amp;Video|Televisions|SmartTelevisions"/>
    <n v="29999"/>
    <n v="50999"/>
    <n v="87310288"/>
    <n v="0.41"/>
    <n v="4.4000000000000004"/>
    <n v="1712"/>
    <s v="Very High"/>
    <n v="0"/>
    <n v="0"/>
    <n v="0"/>
    <s v="Electronic supplies"/>
    <x v="181"/>
  </r>
  <r>
    <s v="B09HK9JH4F"/>
    <s v="Smashtronics¬Æ - Case "/>
    <x v="1"/>
    <s v="HomeTheater,TV&amp;Video|Accessories|RemoteControls"/>
    <n v="199"/>
    <n v="399"/>
    <n v="532665"/>
    <n v="0.5"/>
    <n v="4.2"/>
    <n v="1335"/>
    <s v="Very Low"/>
    <n v="0"/>
    <n v="0"/>
    <n v="0"/>
    <s v="Electronic supplies"/>
    <x v="152"/>
  </r>
  <r>
    <s v="B09MMD1FDN"/>
    <s v="7SEVEN¬Æ Suitable Sony Tv Remote Original Bravia "/>
    <x v="1"/>
    <s v="HomeTheater,TV&amp;Video|Accessories|RemoteControls"/>
    <n v="349"/>
    <n v="699"/>
    <n v="149586"/>
    <n v="0.5"/>
    <n v="3.9"/>
    <n v="214"/>
    <s v="Medium"/>
    <n v="0"/>
    <n v="0"/>
    <n v="0"/>
    <s v="Electronic supplies"/>
    <x v="182"/>
  </r>
  <r>
    <s v="B09HN7LD5L"/>
    <s v="PROLEGEND¬Æ PL-T002 Universal TV Stand Table Top "/>
    <x v="1"/>
    <s v="HomeTheater,TV&amp;Video|Accessories|TVMounts,Stands&amp;Turntables|TVWall&amp;CeilingMounts"/>
    <n v="1850"/>
    <n v="4500"/>
    <n v="828000"/>
    <n v="0.59"/>
    <n v="4"/>
    <n v="184"/>
    <s v="Medium"/>
    <n v="0"/>
    <n v="0"/>
    <n v="0"/>
    <s v="Electronic supplies"/>
    <x v="183"/>
  </r>
  <r>
    <s v="B0BNDD9TN6"/>
    <s v="WANBO X1 Pro (Upgraded) | Native 1080P Full HD | Android 9 | Projector "/>
    <x v="1"/>
    <s v="HomeTheater,TV&amp;Video|Projectors"/>
    <n v="13990"/>
    <n v="28900"/>
    <n v="202300"/>
    <n v="0.52"/>
    <n v="4.5"/>
    <n v="7"/>
    <s v="Very High"/>
    <n v="0"/>
    <n v="0"/>
    <n v="0"/>
    <s v="Electronic supplies"/>
    <x v="184"/>
  </r>
  <r>
    <s v="B0941392C8"/>
    <s v="Lava Charging Adapter Elements D3 2A Fast Charging Speed Usb Type C Data Cable, White"/>
    <x v="0"/>
    <s v="Accessories&amp;Peripherals|Cables&amp;Accessories|Cables|USBCables"/>
    <n v="129"/>
    <n v="449"/>
    <n v="18409"/>
    <n v="0.71"/>
    <n v="3.7"/>
    <n v="41"/>
    <s v="Very Low"/>
    <n v="0"/>
    <n v="0"/>
    <n v="0"/>
    <s v="Technology"/>
    <x v="26"/>
  </r>
  <r>
    <s v="B01M5967SY"/>
    <s v="TIZUM High Speed HDMI Cable Aura -Gold Plated-High Speed Data 10.2Gbps, 3D, 4K, HD 1080P (10 Ft/ 3 M)"/>
    <x v="1"/>
    <s v="HomeTheater,TV&amp;Video|Accessories|Cables|HDMICables"/>
    <n v="379"/>
    <n v="999"/>
    <n v="12140847"/>
    <n v="0.62"/>
    <n v="4.2"/>
    <n v="12153"/>
    <s v="Medium"/>
    <n v="0"/>
    <n v="0"/>
    <n v="0"/>
    <s v="Electronic supplies"/>
    <x v="21"/>
  </r>
  <r>
    <s v="B016MDK4F4"/>
    <s v="Technotech High Speed HDMI Cable 5 Meter V1.4 - Supports Full HD 1080p (Color May Vary)"/>
    <x v="1"/>
    <s v="HomeTheater,TV&amp;Video|Accessories|Cables|HDMICables"/>
    <n v="185"/>
    <n v="499"/>
    <n v="12475"/>
    <n v="0.63"/>
    <n v="4.2"/>
    <n v="25"/>
    <s v="Very Low"/>
    <n v="0"/>
    <n v="0"/>
    <n v="0"/>
    <s v="Electronic supplies"/>
    <x v="185"/>
  </r>
  <r>
    <s v="B08G43CCLC"/>
    <s v="NK STAR 950 Mbps USB WiFi Adapter Wireless Network Receiver Dongle "/>
    <x v="0"/>
    <s v="NetworkingDevices|NetworkAdapters|WirelessUSBAdapters"/>
    <n v="218"/>
    <n v="999"/>
    <n v="162837"/>
    <n v="0.78"/>
    <n v="4.2"/>
    <n v="163"/>
    <s v="Medium"/>
    <n v="0"/>
    <n v="0"/>
    <n v="0"/>
    <s v="Technology"/>
    <x v="186"/>
  </r>
  <r>
    <s v="B0B61GCHC1"/>
    <s v="LS LAPSTER Quality Assured USB 2.0 morpho cable, morpho device cable "/>
    <x v="0"/>
    <s v="Accessories&amp;Peripherals|Cables&amp;Accessories|Cables|USBCables"/>
    <n v="199"/>
    <n v="999"/>
    <n v="86913"/>
    <n v="0.8"/>
    <n v="4.3"/>
    <n v="87"/>
    <s v="Very Low"/>
    <n v="0"/>
    <n v="0"/>
    <n v="0"/>
    <s v="Technology"/>
    <x v="3"/>
  </r>
  <r>
    <s v="B07RX14W1Q"/>
    <s v="Amazon Basics 10.2 Gbps High-Speed 4K HDMI Cable with Braided Cord, 1.8 Meter, Dark Grey"/>
    <x v="1"/>
    <s v="HomeTheater,TV&amp;Video|Accessories|Cables|HDMICables"/>
    <n v="499"/>
    <n v="900"/>
    <n v="1948500"/>
    <n v="0.45"/>
    <n v="4.4000000000000004"/>
    <n v="2165"/>
    <s v="Medium"/>
    <n v="0"/>
    <n v="0"/>
    <n v="0"/>
    <s v="Electronic supplies"/>
    <x v="187"/>
  </r>
  <r>
    <s v="B09PLD9TCD"/>
    <s v="Kodak 126 cm (50 inches) Bezel-Less Design Series 4K Ultra HD Smart Android LED TV 50UHDX7XPROBL (Black)"/>
    <x v="1"/>
    <s v="HomeTheater,TV&amp;Video|Televisions|SmartTelevisions"/>
    <n v="26999"/>
    <n v="42999"/>
    <n v="64928490"/>
    <n v="0.37"/>
    <n v="4.2"/>
    <n v="1510"/>
    <s v="Very High"/>
    <n v="0"/>
    <n v="0"/>
    <n v="0"/>
    <s v="Electronic supplies"/>
    <x v="188"/>
  </r>
  <r>
    <s v="B0B8ZKWGKD"/>
    <s v="ZORBES¬Æ Wall Adapter Holder "/>
    <x v="1"/>
    <s v="HomeTheater,TV&amp;Video|Accessories|TVMounts,Stands&amp;Turntables|TVWall&amp;CeilingMounts"/>
    <n v="893"/>
    <n v="1052"/>
    <n v="111512"/>
    <n v="0.15"/>
    <n v="4.3"/>
    <n v="106"/>
    <s v="Medium"/>
    <n v="0"/>
    <n v="0"/>
    <n v="0"/>
    <s v="Electronic supplies"/>
    <x v="189"/>
  </r>
  <r>
    <s v="B09NNJ9WYM"/>
    <s v="Sansui 80cm (32 inches) HD Ready Smart LED TV JSY32SKHD (BLACK) With Bezel-less Design"/>
    <x v="1"/>
    <s v="HomeTheater,TV&amp;Video|Televisions|SmartTelevisions"/>
    <n v="10990"/>
    <n v="19990"/>
    <n v="2578710"/>
    <n v="0.45"/>
    <n v="3.7"/>
    <n v="129"/>
    <s v="Very High"/>
    <n v="0"/>
    <n v="0"/>
    <n v="0"/>
    <s v="Electronic supplies"/>
    <x v="190"/>
  </r>
  <r>
    <s v="B08H5L8V1L"/>
    <s v="Synqe USB Type C Fast Charging Cable 2M Charger Cord Data Cable Compatible with Samsung Galaxy M51,Galaxy M31S, S10e S10 S9 S20 Plus, Note10 9 8,M40 A50 A70, Redmi Note 9, Moto G7, Poco F1 (2M, Grey)"/>
    <x v="0"/>
    <s v="Accessories&amp;Peripherals|Cables&amp;Accessories|Cables|USBCables"/>
    <n v="379"/>
    <n v="1099"/>
    <n v="3350851"/>
    <n v="0.66"/>
    <n v="4.3"/>
    <n v="3049"/>
    <s v="Medium"/>
    <n v="0"/>
    <n v="0"/>
    <n v="0"/>
    <s v="Technology"/>
    <x v="191"/>
  </r>
  <r>
    <s v="B0B8CXTTG3"/>
    <s v="MI 80 cm (32 inches) HD Ready Smart Android LED TV 5A Pro | L32M7-EAIN (Black)"/>
    <x v="1"/>
    <s v="HomeTheater,TV&amp;Video|Televisions|SmartTelevisions"/>
    <n v="16999"/>
    <n v="25999"/>
    <n v="853807160"/>
    <n v="0.35"/>
    <n v="4.2"/>
    <n v="32840"/>
    <s v="Very High"/>
    <n v="0"/>
    <n v="0"/>
    <n v="0"/>
    <s v="Electronic supplies"/>
    <x v="13"/>
  </r>
  <r>
    <s v="B09HCH3JZG"/>
    <s v="Bestor ¬Æ 8K Hdmi 2.1 Cable 48Gbps 9.80Ft/Ultra High Speed Hdmi Braided Cord For Roku Tv/Ps5/Hdtv/Blu-Ray Projector, Laptop, Television, Personal Computer, Xbox, Ps4, Ps5, Ps4 Pro (1 M, Grey)"/>
    <x v="1"/>
    <s v="HomeTheater,TV&amp;Video|Accessories|Cables|HDMICables"/>
    <n v="699"/>
    <n v="1899"/>
    <n v="740610"/>
    <n v="0.63"/>
    <n v="4.4000000000000004"/>
    <n v="390"/>
    <s v="Medium"/>
    <n v="0"/>
    <n v="0"/>
    <n v="0"/>
    <s v="Electronic supplies"/>
    <x v="192"/>
  </r>
  <r>
    <s v="B097JVLW3L"/>
    <s v="Irusu Play VR Plus Virtual Reality Headset with Headphones "/>
    <x v="1"/>
    <s v="HomeTheater,TV&amp;Video|Accessories|3DGlasses"/>
    <n v="2699"/>
    <n v="3500"/>
    <n v="2173500"/>
    <n v="0.23"/>
    <n v="3.5"/>
    <n v="621"/>
    <s v="Medium"/>
    <n v="0"/>
    <n v="0"/>
    <n v="0"/>
    <s v="Electronic supplies"/>
    <x v="193"/>
  </r>
  <r>
    <s v="B09SB6SJB4"/>
    <s v="Amazon Brand - Solimo Fast Charging Braided Type C Data Cable Seam, Suitable For All Supported Mobile Phones (1 Meter, Black)"/>
    <x v="0"/>
    <s v="Accessories&amp;Peripherals|Cables&amp;Accessories|Cables|USBCables"/>
    <n v="129"/>
    <n v="599"/>
    <n v="158735"/>
    <n v="0.78"/>
    <n v="4.0999999999999996"/>
    <n v="265"/>
    <s v="Very Low"/>
    <n v="0"/>
    <n v="0"/>
    <n v="0"/>
    <s v="Technology"/>
    <x v="194"/>
  </r>
  <r>
    <s v="B08NW8GHCJ"/>
    <s v="Synqe USB C to USB C 60W Nylon Braided Fast Charging Type C to Type C Cable Compatible with Samsung Galaxy Note 20/Ultra, S20 S22 S21 S20 FE A73 A53 A33 (2M, Black)"/>
    <x v="0"/>
    <s v="Accessories&amp;Peripherals|Cables&amp;Accessories|Cables|USBCables"/>
    <n v="389"/>
    <n v="999"/>
    <n v="837162"/>
    <n v="0.61"/>
    <n v="4.3"/>
    <n v="838"/>
    <s v="Medium"/>
    <n v="0"/>
    <n v="0"/>
    <n v="0"/>
    <s v="Technology"/>
    <x v="195"/>
  </r>
  <r>
    <s v="B09YHLPQYT"/>
    <s v="Shopoflux Silicone Remote Cover "/>
    <x v="1"/>
    <s v="HomeTheater,TV&amp;Video|Accessories|RemoteControls"/>
    <n v="246"/>
    <n v="600"/>
    <n v="85800"/>
    <n v="0.59"/>
    <n v="4.2"/>
    <n v="143"/>
    <s v="Medium"/>
    <n v="0"/>
    <n v="0"/>
    <n v="0"/>
    <s v="Electronic supplies"/>
    <x v="196"/>
  </r>
  <r>
    <s v="B08G1RW2Q3"/>
    <s v="EYNK Extra Long Micro USB Fast Charging USB Cable | Micro USB Data Cable | Quick Fast Charging Cable | Charger Sync Cable | High Speed Transfer Android Smartphones V8 Cable (2.4 Amp, 3m,) (White)"/>
    <x v="0"/>
    <s v="Accessories&amp;Peripherals|Cables&amp;Accessories|Cables|USBCables"/>
    <n v="299"/>
    <n v="799"/>
    <n v="120649"/>
    <n v="0.63"/>
    <n v="4"/>
    <n v="151"/>
    <s v="Medium"/>
    <n v="0"/>
    <n v="0"/>
    <n v="0"/>
    <s v="Technology"/>
    <x v="197"/>
  </r>
  <r>
    <s v="B08YXJJW8H"/>
    <s v="LUNAGARIYA¬Æ, Protective Case Compatible with JIO Settop Box Remote Control,PU Leather Cover Holder (Be"/>
    <x v="1"/>
    <s v="HomeTheater,TV&amp;Video|Accessories|RemoteControls"/>
    <n v="247"/>
    <n v="399"/>
    <n v="79800"/>
    <n v="0.38"/>
    <n v="3.9"/>
    <n v="200"/>
    <s v="Medium"/>
    <n v="0"/>
    <n v="0"/>
    <n v="0"/>
    <s v="Electronic supplies"/>
    <x v="198"/>
  </r>
  <r>
    <s v="B09P8M18QM"/>
    <s v="7SEVEN¬Æ Compatible with Fire Tv Stick Remote with Voice Command Feature Suitable "/>
    <x v="1"/>
    <s v="HomeTheater,TV&amp;Video|Accessories|RemoteControls"/>
    <n v="1369"/>
    <n v="2999"/>
    <n v="680773"/>
    <n v="0.54"/>
    <n v="3.3"/>
    <n v="227"/>
    <s v="Medium"/>
    <n v="0"/>
    <n v="0"/>
    <n v="0"/>
    <s v="Electronic supplies"/>
    <x v="18"/>
  </r>
  <r>
    <s v="B08BG4M4N7"/>
    <s v="PRUSHTI COVER AND BAGS, Protective Case "/>
    <x v="1"/>
    <s v="HomeTheater,TV&amp;Video|Accessories|RemoteControls"/>
    <n v="199"/>
    <n v="499"/>
    <n v="268462"/>
    <n v="0.6"/>
    <n v="3.8"/>
    <n v="538"/>
    <s v="Very Low"/>
    <n v="0"/>
    <n v="0"/>
    <n v="0"/>
    <s v="Electronic supplies"/>
    <x v="26"/>
  </r>
  <r>
    <s v="B07VJ9ZTXS"/>
    <s v="Aine HDMI Male to VGA Female Video Converter Adapter Cable (Black)"/>
    <x v="1"/>
    <s v="HomeTheater,TV&amp;Video|Accessories|Cables|HDMICables"/>
    <n v="299"/>
    <n v="599"/>
    <n v="102429"/>
    <n v="0.5"/>
    <n v="4"/>
    <n v="171"/>
    <s v="Medium"/>
    <n v="0"/>
    <n v="0"/>
    <n v="0"/>
    <s v="Electronic supplies"/>
    <x v="199"/>
  </r>
  <r>
    <s v="B084872DQY"/>
    <s v="Mi 80 cm (32 inches) HD Ready Android Smart LED TV 4A PRO | L32M5-AL (Black)"/>
    <x v="1"/>
    <s v="HomeTheater,TV&amp;Video|Televisions|SmartTelevisions"/>
    <n v="14999"/>
    <n v="14999"/>
    <n v="412592492"/>
    <n v="0"/>
    <n v="4.3"/>
    <n v="27508"/>
    <s v="Very High"/>
    <n v="1"/>
    <n v="1"/>
    <n v="1"/>
    <s v="Electronic supplies"/>
    <x v="200"/>
  </r>
  <r>
    <s v="B00GGGOYEU"/>
    <s v="Storite USB 2.0 A to Mini 5 pin B Cable "/>
    <x v="0"/>
    <s v="Accessories&amp;Peripherals|Cables&amp;Accessories|Cables|USBCables"/>
    <n v="299"/>
    <n v="699"/>
    <n v="1016346"/>
    <n v="0.56999999999999995"/>
    <n v="3.9"/>
    <n v="1454"/>
    <s v="Medium"/>
    <n v="0"/>
    <n v="0"/>
    <n v="0"/>
    <s v="Technology"/>
    <x v="3"/>
  </r>
  <r>
    <s v="B08FD2VSD9"/>
    <s v="TCL 108 cm (43 inches) 4K Ultra HD Certified Android Smart LED TV 43P615 (Black)"/>
    <x v="1"/>
    <s v="HomeTheater,TV&amp;Video|Televisions|SmartTelevisions"/>
    <n v="24990"/>
    <n v="51990"/>
    <n v="153422490"/>
    <n v="0.52"/>
    <n v="4.2"/>
    <n v="2951"/>
    <s v="Very High"/>
    <n v="0"/>
    <n v="0"/>
    <n v="0"/>
    <s v="Electronic supplies"/>
    <x v="201"/>
  </r>
  <r>
    <s v="B0BQRJ3C47"/>
    <s v="REDTECH USB-C to Lightning Cable 3.3FT, [Apple MFi Certified] Lightning to Type C Fast Charging Cord Compatible with iPhone 14/13/13 pro/Max/12/11/X/XS/XR/8, Supports Power Delivery - White"/>
    <x v="0"/>
    <s v="Accessories&amp;Peripherals|Cables&amp;Accessories|Cables|USBCables"/>
    <n v="249"/>
    <n v="999"/>
    <n v="0"/>
    <n v="0.75"/>
    <n v="5"/>
    <n v="0"/>
    <s v="Medium"/>
    <n v="0"/>
    <n v="0"/>
    <n v="0"/>
    <s v="Technology"/>
    <x v="202"/>
  </r>
  <r>
    <s v="B095JPKPH3"/>
    <s v="OnePlus 163.8 cm (65 inches) U Series 4K LED Smart Android TV 65U1S (Black)"/>
    <x v="1"/>
    <s v="HomeTheater,TV&amp;Video|Televisions|SmartTelevisions"/>
    <n v="61999"/>
    <n v="69999"/>
    <n v="472703247"/>
    <n v="0.11"/>
    <n v="4.0999999999999996"/>
    <n v="6753"/>
    <s v="Very High"/>
    <n v="0"/>
    <n v="0"/>
    <n v="0"/>
    <s v="Electronic supplies"/>
    <x v="134"/>
  </r>
  <r>
    <s v="B087JWLZ2K"/>
    <s v="AmazonBasics 108 cm (43 inches) 4K Ultra HD Smart LED Fire TV AB43U20PS (Black)"/>
    <x v="1"/>
    <s v="HomeTheater,TV&amp;Video|Televisions|SmartTelevisions"/>
    <n v="24499"/>
    <n v="50000"/>
    <n v="175900000"/>
    <n v="0.51"/>
    <n v="3.9"/>
    <n v="3518"/>
    <s v="Very High"/>
    <n v="0"/>
    <n v="0"/>
    <n v="0"/>
    <s v="Electronic supplies"/>
    <x v="203"/>
  </r>
  <r>
    <s v="B09DSXK8JX"/>
    <s v="Kodak 80 cm (32 inches) HD Ready Certified Android Smart LED TV 32HDX7XPROBL (Black)"/>
    <x v="1"/>
    <s v="HomeTheater,TV&amp;Video|Televisions|SmartTelevisions"/>
    <n v="10499"/>
    <n v="19499"/>
    <n v="29443490"/>
    <n v="0.46"/>
    <n v="4.2"/>
    <n v="1510"/>
    <s v="Very High"/>
    <n v="0"/>
    <n v="0"/>
    <n v="0"/>
    <s v="Electronic supplies"/>
    <x v="188"/>
  </r>
  <r>
    <s v="B08V9C4B1J"/>
    <s v="Synqe Type C to Type C Short Fast Charging 60W Cable Compatible with Samsung Galaxy Z Fold3 5G, Z Flip3 5G, S22 5G, S22 Ultra, S21, S20, S20FE, A52, A73, A53 (0.25M, Black)"/>
    <x v="0"/>
    <s v="Accessories&amp;Peripherals|Cables&amp;Accessories|Cables|USBCables"/>
    <n v="349"/>
    <n v="999"/>
    <n v="837162"/>
    <n v="0.65"/>
    <n v="4.3"/>
    <n v="838"/>
    <s v="Medium"/>
    <n v="0"/>
    <n v="0"/>
    <n v="0"/>
    <s v="Technology"/>
    <x v="195"/>
  </r>
  <r>
    <s v="B08PKBMJKS"/>
    <s v="Airtel DigitalTV HD Setup Box Remote"/>
    <x v="1"/>
    <s v="HomeTheater,TV&amp;Video|Accessories|RemoteControls"/>
    <n v="197"/>
    <n v="499"/>
    <n v="67864"/>
    <n v="0.61"/>
    <n v="3.8"/>
    <n v="136"/>
    <s v="Very Low"/>
    <n v="0"/>
    <n v="0"/>
    <n v="0"/>
    <s v="Electronic supplies"/>
    <x v="204"/>
  </r>
  <r>
    <s v="B0B8VQ7KDS"/>
    <s v="Airtel Digital TV HD Set Top Box with FTA Pack | Unlimited Entertainment + Recording Feature + Free Standard Installation (6 Months Pack)"/>
    <x v="1"/>
    <s v="HomeTheater,TV&amp;Video|SatelliteEquipment|SatelliteReceivers"/>
    <n v="1299"/>
    <n v="2499"/>
    <n v="752199"/>
    <n v="0.48"/>
    <n v="4.3"/>
    <n v="301"/>
    <s v="Medium"/>
    <n v="0"/>
    <n v="0"/>
    <n v="0"/>
    <s v="Electronic supplies"/>
    <x v="205"/>
  </r>
  <r>
    <s v="B086JTMRYL"/>
    <s v="ESR USB C to Lightning Cable, 10 ft (3 m), MFi-Certified, Braided Nylon Power Delivery Fast Charging "/>
    <x v="0"/>
    <s v="Accessories&amp;Peripherals|Cables&amp;Accessories|Cables|USBCables"/>
    <n v="1519"/>
    <n v="1899"/>
    <n v="37529937"/>
    <n v="0.2"/>
    <n v="4.4000000000000004"/>
    <n v="19763"/>
    <s v="Medium"/>
    <n v="0"/>
    <n v="0"/>
    <n v="0"/>
    <s v="Technology"/>
    <x v="206"/>
  </r>
  <r>
    <s v="B09RWQ7YR6"/>
    <s v="MI 138.8 cm (55 inches) 5X Series 4K Ultra HD LED Smart Android TV L55M6-ES (Grey)"/>
    <x v="1"/>
    <s v="HomeTheater,TV&amp;Video|Televisions|SmartTelevisions"/>
    <n v="46999"/>
    <n v="69999"/>
    <n v="1487618748"/>
    <n v="0.33"/>
    <n v="4.3"/>
    <n v="21252"/>
    <s v="Very High"/>
    <n v="0"/>
    <n v="0"/>
    <n v="0"/>
    <s v="Electronic supplies"/>
    <x v="146"/>
  </r>
  <r>
    <s v="B00OFM6PEO"/>
    <s v="Storite USB Extension Cable USB 3.0 Male to Female Extension Cable High Speed 5GBps Extension Cable Data Transfer "/>
    <x v="0"/>
    <s v="Accessories&amp;Peripherals|Cables&amp;Accessories|Cables|USBCables"/>
    <n v="299"/>
    <n v="799"/>
    <n v="1519698"/>
    <n v="0.63"/>
    <n v="4.3"/>
    <n v="1902"/>
    <s v="Medium"/>
    <n v="0"/>
    <n v="0"/>
    <n v="0"/>
    <s v="Technology"/>
    <x v="207"/>
  </r>
  <r>
    <s v="B0BF57RN3K"/>
    <s v="Fire-Boltt Ninja Call Pro Plus 1.83 Smart Watch with Bluetooth Calling, AI Voice Assistance, 100 Sports Modes IP67 Rating, 240*280 Pixel High Resolution"/>
    <x v="1"/>
    <s v="WearableTechnology|SmartWatches"/>
    <n v="1799"/>
    <n v="19999"/>
    <n v="278726063"/>
    <n v="0.91"/>
    <n v="4.2"/>
    <n v="13937"/>
    <s v="Medium"/>
    <n v="0"/>
    <n v="0"/>
    <n v="0"/>
    <s v="Electronic supplies"/>
    <x v="208"/>
  </r>
  <r>
    <s v="B0B3RRWSF6"/>
    <s v="Fire-Boltt Phoenix Smart Watch with Bluetooth Calling 1.3,120+ Sports Modes, 240*240 PX High Res with SpO2, Heart Rate Monitoring &amp; IP67 Rating"/>
    <x v="1"/>
    <s v="WearableTechnology|SmartWatches"/>
    <n v="1998"/>
    <n v="9999"/>
    <n v="276932304"/>
    <n v="0.8"/>
    <n v="4.3"/>
    <n v="27696"/>
    <s v="Medium"/>
    <n v="0"/>
    <n v="0"/>
    <n v="0"/>
    <s v="Electronic supplies"/>
    <x v="209"/>
  </r>
  <r>
    <s v="B0B5B6PQCT"/>
    <s v="boAt Wave Call Smart Watch, Smart Talk with Advanced Dedicated Bluetooth Calling Chip, 1.69‚Äù HD Display with 550 NITS &amp; 70% Color Gamut, 150+ Watch Faces, Multi-Sport Modes,HR,SpO2, IP68(Active Black)"/>
    <x v="1"/>
    <s v="WearableTechnology|SmartWatches"/>
    <n v="1999"/>
    <n v="7990"/>
    <n v="142469690"/>
    <n v="0.75"/>
    <n v="3.8"/>
    <n v="17831"/>
    <s v="Medium"/>
    <n v="0"/>
    <n v="0"/>
    <n v="0"/>
    <s v="Electronic supplies"/>
    <x v="210"/>
  </r>
  <r>
    <s v="B08HV83HL3"/>
    <s v="MI Power Bank 3i 20000mAh Lithium Polymer 18W Fast Power Delivery Charging | Input- Type C | Micro USB| Triple Output | Sandstone Black"/>
    <x v="1"/>
    <s v="Mobiles&amp;Accessories|MobileAccessories|Chargers|PowerBanks"/>
    <n v="2049"/>
    <n v="2199"/>
    <n v="393427488"/>
    <n v="7.0000000000000007E-2"/>
    <n v="4.3"/>
    <n v="178912"/>
    <s v="Medium"/>
    <n v="0"/>
    <n v="0"/>
    <n v="0"/>
    <s v="Electronic supplies"/>
    <x v="211"/>
  </r>
  <r>
    <s v="B0BBN4DZBD"/>
    <s v="Redmi A1 (Light Blue, 2GB RAM, 32GB Storage) | Segment Best AI Dual Cam | 5000mAh Battery | Leather Texture Design | Android 12"/>
    <x v="1"/>
    <s v="Mobiles&amp;Accessories|Smartphones&amp;BasicMobiles|Smartphones"/>
    <n v="6499"/>
    <n v="8999"/>
    <n v="70255193"/>
    <n v="0.28000000000000003"/>
    <n v="4"/>
    <n v="7807"/>
    <s v="High"/>
    <n v="0"/>
    <n v="0"/>
    <n v="0"/>
    <s v="Electronic supplies"/>
    <x v="212"/>
  </r>
  <r>
    <s v="B0B3CPQ5PF"/>
    <s v="OnePlus Nord 2T 5G (Jade Fog, 8GB RAM, 128GB Storage)"/>
    <x v="1"/>
    <s v="Mobiles&amp;Accessories|Smartphones&amp;BasicMobiles|Smartphones"/>
    <n v="28999"/>
    <n v="28999"/>
    <n v="505017585"/>
    <n v="0"/>
    <n v="4.3"/>
    <n v="17415"/>
    <s v="Very High"/>
    <n v="1"/>
    <n v="1"/>
    <n v="1"/>
    <s v="Electronic supplies"/>
    <x v="213"/>
  </r>
  <r>
    <s v="B0B3CQBRB4"/>
    <s v="OnePlus Nord 2T 5G (Gray Shadow, 8GB RAM, 128GB Storage)"/>
    <x v="1"/>
    <s v="Mobiles&amp;Accessories|Smartphones&amp;BasicMobiles|Smartphones"/>
    <n v="28999"/>
    <n v="28999"/>
    <n v="505017585"/>
    <n v="0"/>
    <n v="4.3"/>
    <n v="17415"/>
    <s v="Very High"/>
    <n v="1"/>
    <n v="1"/>
    <n v="1"/>
    <s v="Electronic supplies"/>
    <x v="213"/>
  </r>
  <r>
    <s v="B0BBN56J5H"/>
    <s v="Redmi A1 (Black, 2GB RAM, 32GB Storage) | Segment Best AI Dual Cam | 5000mAh Battery | Leather Texture Design | Android 12"/>
    <x v="1"/>
    <s v="Mobiles&amp;Accessories|Smartphones&amp;BasicMobiles|Smartphones"/>
    <n v="6499"/>
    <n v="8999"/>
    <n v="70255193"/>
    <n v="0.28000000000000003"/>
    <n v="4"/>
    <n v="7807"/>
    <s v="High"/>
    <n v="0"/>
    <n v="0"/>
    <n v="0"/>
    <s v="Electronic supplies"/>
    <x v="212"/>
  </r>
  <r>
    <s v="B0BBN3WF7V"/>
    <s v="Redmi A1 (Light Green, 2GB RAM 32GB ROM) | Segment Best AI Dual Cam | 5000mAh Battery | Leather Texture Design | Android 12"/>
    <x v="1"/>
    <s v="Mobiles&amp;Accessories|Smartphones&amp;BasicMobiles|Smartphones"/>
    <n v="6499"/>
    <n v="8999"/>
    <n v="70255193"/>
    <n v="0.28000000000000003"/>
    <n v="4"/>
    <n v="7807"/>
    <s v="High"/>
    <n v="0"/>
    <n v="0"/>
    <n v="0"/>
    <s v="Electronic supplies"/>
    <x v="212"/>
  </r>
  <r>
    <s v="B0BDRVFDKP"/>
    <s v="SanDisk Ultra¬Æ microSDXC‚Ñ¢ UHS-I Card, 64GB, 140MB/s R, 10 Y Warranty, "/>
    <x v="1"/>
    <s v="Accessories|MemoryCards|MicroSD"/>
    <n v="569"/>
    <n v="1000"/>
    <n v="67259000"/>
    <n v="0.43"/>
    <n v="4.4000000000000004"/>
    <n v="67259"/>
    <s v="Medium"/>
    <n v="0"/>
    <n v="0"/>
    <n v="0"/>
    <s v="Electronic supplies"/>
    <x v="214"/>
  </r>
  <r>
    <s v="B0B5LVS732"/>
    <s v="Noise Pulse Go Buzz Smart Watch Bluetooth Calling with 1.69 Display, 550 NITS, 150+ Cloud Watch Face, SPo2, Heart Rate Tracking, 100 Sports Mode with Auto Detection, Longer Battery (Jet Black)"/>
    <x v="1"/>
    <s v="WearableTechnology|SmartWatches"/>
    <n v="1898"/>
    <n v="4999"/>
    <n v="53434311"/>
    <n v="0.62"/>
    <n v="4.0999999999999996"/>
    <n v="10689"/>
    <s v="Medium"/>
    <n v="0"/>
    <n v="0"/>
    <n v="0"/>
    <s v="Electronic supplies"/>
    <x v="215"/>
  </r>
  <r>
    <s v="B09V2Q4QVQ"/>
    <s v="Nokia 105 Single SIM, Keypad Mobile Phone with Wireless FM Radio | Charcoal"/>
    <x v="1"/>
    <s v="Mobiles&amp;Accessories|Smartphones&amp;BasicMobiles|BasicMobiles"/>
    <n v="1299"/>
    <n v="1599"/>
    <n v="205169289"/>
    <n v="0.19"/>
    <n v="4"/>
    <n v="128311"/>
    <s v="Medium"/>
    <n v="0"/>
    <n v="0"/>
    <n v="0"/>
    <s v="Electronic supplies"/>
    <x v="216"/>
  </r>
  <r>
    <s v="B09V12K8NT"/>
    <s v="boAt Wave Lite Smartwatch with 1.69 HD Display, Sleek Metal Body, HR &amp; SpO2 Level Monitor, 140+ Watch Faces, Activity Tracker, Multiple Sports Modes, IP68 &amp; 7 Days Battery Life(Active Black)"/>
    <x v="1"/>
    <s v="WearableTechnology|SmartWatches"/>
    <n v="1499"/>
    <n v="6990"/>
    <n v="152354040"/>
    <n v="0.79"/>
    <n v="3.9"/>
    <n v="21796"/>
    <s v="Medium"/>
    <n v="0"/>
    <n v="0"/>
    <n v="0"/>
    <s v="Electronic supplies"/>
    <x v="217"/>
  </r>
  <r>
    <s v="B01DEWVZ2C"/>
    <s v="JBL C100SI Wired In Ear Headphones with Mic, JBL Pure Bass Sound, One Button Multi-function Remote, Angled Buds "/>
    <x v="1"/>
    <s v="Headphones,Earbuds&amp;Accessories|Headphones|In-Ear"/>
    <n v="599"/>
    <n v="999"/>
    <n v="192397410"/>
    <n v="0.4"/>
    <n v="4.0999999999999996"/>
    <n v="192590"/>
    <s v="Medium"/>
    <n v="0"/>
    <n v="0"/>
    <n v="0"/>
    <s v="Electronic supplies"/>
    <x v="218"/>
  </r>
  <r>
    <s v="B0BMGB3CH9"/>
    <s v="Samsung Galaxy M04 Dark Blue, 4GB RAM, 64GB Storage | Upto 8GB RAM with RAM Plus | MediaTek Helio P35 | 5000 mAh Battery"/>
    <x v="1"/>
    <s v="Mobiles&amp;Accessories|Smartphones&amp;BasicMobiles|Smartphones"/>
    <n v="9499"/>
    <n v="11999"/>
    <n v="3407716"/>
    <n v="0.21"/>
    <n v="4.2"/>
    <n v="284"/>
    <s v="High"/>
    <n v="0"/>
    <n v="0"/>
    <n v="0"/>
    <s v="Electronic supplies"/>
    <x v="219"/>
  </r>
  <r>
    <s v="B08D77XZX5"/>
    <s v="PTron Tangentbeat in-Ear Bluetooth 5.0 Wireless Headphones with Mic, Enhanced Bass, 10mm Drivers, Clear Calls, Snug-Fit, Fast Charging, Magnetic Buds, Voice Assistant &amp; IPX4 Wireless Neckband (Black)"/>
    <x v="1"/>
    <s v="Headphones,Earbuds&amp;Accessories|Headphones|In-Ear"/>
    <n v="599"/>
    <n v="2499"/>
    <n v="145346838"/>
    <n v="0.76"/>
    <n v="3.9"/>
    <n v="58162"/>
    <s v="Medium"/>
    <n v="0"/>
    <n v="0"/>
    <n v="0"/>
    <s v="Electronic supplies"/>
    <x v="220"/>
  </r>
  <r>
    <s v="B09XB8GFBQ"/>
    <s v="Redmi 10A (Charcoal Black, 4GB RAM, 64GB Storage) | 2 Ghz Octa Core Helio G25 | 5000 mAh Battery | Finger Print Sensor | Upto 5GB RAM with RAM Booster"/>
    <x v="1"/>
    <s v="Mobiles&amp;Accessories|Smartphones&amp;BasicMobiles|Smartphones"/>
    <n v="8999"/>
    <n v="11999"/>
    <n v="153539204"/>
    <n v="0.25"/>
    <n v="4"/>
    <n v="12796"/>
    <s v="High"/>
    <n v="0"/>
    <n v="0"/>
    <n v="0"/>
    <s v="Electronic supplies"/>
    <x v="54"/>
  </r>
  <r>
    <s v="B07WG8PDCW"/>
    <s v="pTron Bullet Pro 36W PD Quick Charger, 3 Port Fast Car Charger Adapter - Compatible with All Smartphones &amp; Tablets (Black)"/>
    <x v="1"/>
    <s v="Mobiles&amp;Accessories|MobileAccessories|Chargers|AutomobileChargers"/>
    <n v="349"/>
    <n v="1299"/>
    <n v="18552318"/>
    <n v="0.73"/>
    <n v="4"/>
    <n v="14282"/>
    <s v="Medium"/>
    <n v="0"/>
    <n v="0"/>
    <n v="0"/>
    <s v="Electronic supplies"/>
    <x v="18"/>
  </r>
  <r>
    <s v="B07GPXXNNG"/>
    <s v="boAt Bassheads 100 in Ear Wired Earphones with Mic(Taffy Pink)"/>
    <x v="1"/>
    <s v="Headphones,Earbuds&amp;Accessories|Headphones|In-Ear"/>
    <n v="349"/>
    <n v="999"/>
    <n v="363349287"/>
    <n v="0.65"/>
    <n v="4.0999999999999996"/>
    <n v="363713"/>
    <s v="Medium"/>
    <n v="0"/>
    <n v="0"/>
    <n v="0"/>
    <s v="Electronic supplies"/>
    <x v="221"/>
  </r>
  <r>
    <s v="B0BDYVC5TD"/>
    <s v="SanDisk Ultra¬Æ microSDXC‚Ñ¢ UHS-I Card, 128GB, 140MB/s R, 10 Y Warranty, "/>
    <x v="1"/>
    <s v="Accessories|MemoryCards|MicroSD"/>
    <n v="959"/>
    <n v="1800"/>
    <n v="121066200"/>
    <n v="0.47"/>
    <n v="4.4000000000000004"/>
    <n v="67259"/>
    <s v="Medium"/>
    <n v="0"/>
    <n v="0"/>
    <n v="0"/>
    <s v="Electronic supplies"/>
    <x v="214"/>
  </r>
  <r>
    <s v="B0BMGB2TPR"/>
    <s v="Samsung Galaxy M04 Light Green, 4GB RAM, 64GB Storage | Upto 8GB RAM with RAM Plus | MediaTek Helio P35 | 5000 mAh Battery"/>
    <x v="1"/>
    <s v="Mobiles&amp;Accessories|Smartphones&amp;BasicMobiles|Smartphones"/>
    <n v="9499"/>
    <n v="11999"/>
    <n v="3407716"/>
    <n v="0.21"/>
    <n v="4.2"/>
    <n v="284"/>
    <s v="High"/>
    <n v="0"/>
    <n v="0"/>
    <n v="0"/>
    <s v="Electronic supplies"/>
    <x v="219"/>
  </r>
  <r>
    <s v="B08MC57J31"/>
    <s v="MI 10000mAh Lithium Ion, Lithium Polymer Power Bank Pocket Pro with 22.5 Watt Fast Charging, Dual Input Ports(Micro-USB and Type C), Triple Output Ports, (Black)"/>
    <x v="1"/>
    <s v="Mobiles&amp;Accessories|MobileAccessories|Chargers|PowerBanks"/>
    <n v="1499"/>
    <n v="2499"/>
    <n v="39909030"/>
    <n v="0.4"/>
    <n v="4.3"/>
    <n v="15970"/>
    <s v="Medium"/>
    <n v="0"/>
    <n v="0"/>
    <n v="0"/>
    <s v="Electronic supplies"/>
    <x v="222"/>
  </r>
  <r>
    <s v="B08HVL8QN3"/>
    <s v="Mi 10000mAH Li-Polymer, Micro-USB and Type C Input Port, Power Bank 3i with 18W Fast Charging (Midnight Black)"/>
    <x v="1"/>
    <s v="Mobiles&amp;Accessories|MobileAccessories|Chargers|PowerBanks"/>
    <n v="1149"/>
    <n v="2199"/>
    <n v="393427488"/>
    <n v="0.48"/>
    <n v="4.3"/>
    <n v="178912"/>
    <s v="Medium"/>
    <n v="0"/>
    <n v="0"/>
    <n v="0"/>
    <s v="Electronic supplies"/>
    <x v="211"/>
  </r>
  <r>
    <s v="B0746JGVDS"/>
    <s v="ELV Car Mount Adjustable Car Phone Holder Universal Long Arm, Windshield "/>
    <x v="1"/>
    <s v="Mobiles&amp;Accessories|MobileAccessories|AutomobileAccessories|Cradles"/>
    <n v="349"/>
    <n v="999"/>
    <n v="46352601"/>
    <n v="0.65"/>
    <n v="3.9"/>
    <n v="46399"/>
    <s v="Medium"/>
    <n v="0"/>
    <n v="0"/>
    <n v="0"/>
    <s v="Electronic supplies"/>
    <x v="223"/>
  </r>
  <r>
    <s v="B08VFF6JQ8"/>
    <s v="Samsung 25W USB Travel Adapter "/>
    <x v="1"/>
    <s v="Mobiles&amp;Accessories|MobileAccessories|Chargers|WallChargers"/>
    <n v="1219"/>
    <n v="1699"/>
    <n v="15105809"/>
    <n v="0.28000000000000003"/>
    <n v="4.4000000000000004"/>
    <n v="8891"/>
    <s v="Medium"/>
    <n v="0"/>
    <n v="0"/>
    <n v="0"/>
    <s v="Electronic supplies"/>
    <x v="224"/>
  </r>
  <r>
    <s v="B09NVPSCQT"/>
    <s v="Noise ColorFit Pulse Grand Smart Watch with 1.69(4.29cm) HD Display, 60 Sports Modes, 150 Watch Faces, Fast Charge, Spo2, Stress, Sleep, Heart Rate Monitoring &amp; IP68 Waterproof (Jet Black)"/>
    <x v="1"/>
    <s v="WearableTechnology|SmartWatches"/>
    <n v="1599"/>
    <n v="3999"/>
    <n v="120985746"/>
    <n v="0.6"/>
    <n v="4"/>
    <n v="30254"/>
    <s v="Medium"/>
    <n v="0"/>
    <n v="0"/>
    <n v="0"/>
    <s v="Electronic supplies"/>
    <x v="225"/>
  </r>
  <r>
    <s v="B09YV4RG4D"/>
    <s v="Fire-Boltt Ninja 3 Smartwatch Full Touch 1.69 &amp; 60 Sports Modes with IP68, Sp02 Tracking, Over 100 Cloud based watch faces - Black"/>
    <x v="1"/>
    <s v="WearableTechnology|SmartWatches"/>
    <n v="1499"/>
    <n v="7999"/>
    <n v="181065364"/>
    <n v="0.81"/>
    <n v="4.2"/>
    <n v="22636"/>
    <s v="Medium"/>
    <n v="0"/>
    <n v="0"/>
    <n v="0"/>
    <s v="Electronic supplies"/>
    <x v="226"/>
  </r>
  <r>
    <s v="B09TWHTBKQ"/>
    <s v="Samsung Galaxy M33 5G (Mystique Green, 8GB, 128GB Storage) | 6000mAh Battery | Upto 16GB RAM with RAM Plus | Travel Adapter to be Purchased Separately"/>
    <x v="1"/>
    <s v="Mobiles&amp;Accessories|Smartphones&amp;BasicMobiles|Smartphones"/>
    <n v="18499"/>
    <n v="25999"/>
    <n v="580245682"/>
    <n v="0.28999999999999998"/>
    <n v="4.0999999999999996"/>
    <n v="22318"/>
    <s v="Very High"/>
    <n v="0"/>
    <n v="0"/>
    <n v="0"/>
    <s v="Electronic supplies"/>
    <x v="227"/>
  </r>
  <r>
    <s v="B08L5HMJVW"/>
    <s v="SanDisk Ultra microSD UHS-I Card 32GB, 120MB/s R"/>
    <x v="1"/>
    <s v="Accessories|MemoryCards|MicroSD"/>
    <n v="369"/>
    <n v="700"/>
    <n v="47081300"/>
    <n v="0.47"/>
    <n v="4.4000000000000004"/>
    <n v="67259"/>
    <s v="Medium"/>
    <n v="0"/>
    <n v="0"/>
    <n v="0"/>
    <s v="Electronic supplies"/>
    <x v="214"/>
  </r>
  <r>
    <s v="B0B4F2XCK3"/>
    <s v="Samsung Galaxy M13 (Aqua Green, 6GB, 128GB Storage) | 6000mAh Battery | Upto 12GB RAM with RAM Plus"/>
    <x v="1"/>
    <s v="Mobiles&amp;Accessories|Smartphones&amp;BasicMobiles|Smartphones"/>
    <n v="12999"/>
    <n v="17999"/>
    <n v="341945002"/>
    <n v="0.28000000000000003"/>
    <n v="4.0999999999999996"/>
    <n v="18998"/>
    <s v="Very High"/>
    <n v="0"/>
    <n v="0"/>
    <n v="0"/>
    <s v="Electronic supplies"/>
    <x v="228"/>
  </r>
  <r>
    <s v="B0BF54972T"/>
    <s v="Fire-Boltt Ninja Call Pro Plus 1.83 Smart Watch with Bluetooth Calling, AI Voice Assistance, 100 Sports Modes IP67 Rating, 240*280 Pixel High Resolution"/>
    <x v="1"/>
    <s v="WearableTechnology|SmartWatches"/>
    <n v="1799"/>
    <n v="19999"/>
    <n v="278726063"/>
    <n v="0.91"/>
    <n v="4.2"/>
    <n v="13937"/>
    <s v="Medium"/>
    <n v="0"/>
    <n v="0"/>
    <n v="0"/>
    <s v="Electronic supplies"/>
    <x v="208"/>
  </r>
  <r>
    <s v="B09YV4MW2T"/>
    <s v="Fire-Boltt India's No 1 Smartwatch Brand Talk 2 Bluetooth Calling Smartwatch with Dual Button, Hands On Voice Assistance, 60 Sports Modes, in Built Mic &amp; Speaker with IP68 Rating"/>
    <x v="1"/>
    <s v="WearableTechnology|SmartWatches"/>
    <n v="2199"/>
    <n v="9999"/>
    <n v="294680529"/>
    <n v="0.78"/>
    <n v="4.2"/>
    <n v="29471"/>
    <s v="Medium"/>
    <n v="0"/>
    <n v="0"/>
    <n v="0"/>
    <s v="Electronic supplies"/>
    <x v="48"/>
  </r>
  <r>
    <s v="B09TWH8YHM"/>
    <s v="Samsung Galaxy M33 5G (Emerald Brown, 6GB, 128GB Storage) | 6000mAh Battery | Upto 12GB RAM with RAM Plus | Travel Adapter to be Purchased Separately"/>
    <x v="1"/>
    <s v="Mobiles&amp;Accessories|Smartphones&amp;BasicMobiles|Smartphones"/>
    <n v="16999"/>
    <n v="24999"/>
    <n v="557927682"/>
    <n v="0.32"/>
    <n v="4.0999999999999996"/>
    <n v="22318"/>
    <s v="Very High"/>
    <n v="0"/>
    <n v="0"/>
    <n v="0"/>
    <s v="Electronic supplies"/>
    <x v="227"/>
  </r>
  <r>
    <s v="B07WGMMQGP"/>
    <s v="iQOO vivo Z6 5G (Chromatic Blue, 6GB RAM, 128GB Storage) | Snapdragon 695-6nm Processor | 120Hz FHD+ Display | 5000mAh Battery"/>
    <x v="1"/>
    <s v="Mobiles&amp;Accessories|Smartphones&amp;BasicMobiles|Smartphones"/>
    <n v="16499"/>
    <n v="20999"/>
    <n v="448328650"/>
    <n v="0.21"/>
    <n v="4"/>
    <n v="21350"/>
    <s v="Very High"/>
    <n v="0"/>
    <n v="0"/>
    <n v="0"/>
    <s v="Electronic supplies"/>
    <x v="229"/>
  </r>
  <r>
    <s v="B0BF563HB4"/>
    <s v="Fire-Boltt Ninja Call Pro Plus 1.83 Smart Watch with Bluetooth Calling, AI Voice Assistance, 100 Sports Modes IP67 Rating, 240*280 Pixel High Resolution"/>
    <x v="1"/>
    <s v="WearableTechnology|SmartWatches"/>
    <n v="1799"/>
    <n v="19999"/>
    <n v="278726063"/>
    <n v="0.91"/>
    <n v="4.2"/>
    <n v="13937"/>
    <s v="Medium"/>
    <n v="0"/>
    <n v="0"/>
    <n v="0"/>
    <s v="Electronic supplies"/>
    <x v="208"/>
  </r>
  <r>
    <s v="B07JW9H4J1"/>
    <s v="Wayona Nylon Braided USB to Lightning Fast Charging and Data Sync Cable Compatible "/>
    <x v="0"/>
    <s v="Accessories&amp;Peripherals|Cables&amp;Accessories|Cables|USBCables"/>
    <n v="399"/>
    <n v="1099"/>
    <n v="26672730"/>
    <n v="0.64"/>
    <n v="4.2"/>
    <n v="24270"/>
    <s v="Medium"/>
    <n v="0"/>
    <n v="0"/>
    <n v="0"/>
    <s v="Technology"/>
    <x v="0"/>
  </r>
  <r>
    <s v="B09GFPVD9Y"/>
    <s v="Redmi 9 Activ (Carbon Black, 4GB RAM, 64GB Storage) | Octa-core Helio G35 | 5000 mAh Battery"/>
    <x v="1"/>
    <s v="Mobiles&amp;Accessories|Smartphones&amp;BasicMobiles|Smartphones"/>
    <n v="8499"/>
    <n v="10999"/>
    <n v="3451882164"/>
    <n v="0.23"/>
    <n v="4.0999999999999996"/>
    <n v="313836"/>
    <s v="High"/>
    <n v="0"/>
    <n v="0"/>
    <n v="0"/>
    <s v="Electronic supplies"/>
    <x v="230"/>
  </r>
  <r>
    <s v="B09GFLXVH9"/>
    <s v="Redmi 9A Sport (Coral Green, 2GB RAM, 32GB Storage) | 2GHz Octa-core Helio G25 Processor | 5000 mAh Battery"/>
    <x v="1"/>
    <s v="Mobiles&amp;Accessories|Smartphones&amp;BasicMobiles|Smartphones"/>
    <n v="6499"/>
    <n v="8499"/>
    <n v="2667292164"/>
    <n v="0.24"/>
    <n v="4.0999999999999996"/>
    <n v="313836"/>
    <s v="High"/>
    <n v="0"/>
    <n v="0"/>
    <n v="0"/>
    <s v="Electronic supplies"/>
    <x v="230"/>
  </r>
  <r>
    <s v="B0BF4YBLPX"/>
    <s v="Fire-Boltt Ninja Call Pro Plus 1.83 Smart Watch with Bluetooth Calling, AI Voice Assistance, 100 Sports Modes IP67 Rating, 240*280 Pixel High Resolution"/>
    <x v="1"/>
    <s v="WearableTechnology|SmartWatches"/>
    <n v="1799"/>
    <n v="19999"/>
    <n v="278726063"/>
    <n v="0.91"/>
    <n v="4.2"/>
    <n v="13937"/>
    <s v="Medium"/>
    <n v="0"/>
    <n v="0"/>
    <n v="0"/>
    <s v="Electronic supplies"/>
    <x v="208"/>
  </r>
  <r>
    <s v="B09XB7DPW1"/>
    <s v="Redmi 10A (Sea Blue, 4GB RAM, 64GB Storage) | 2 Ghz Octa Core Helio G25 | 5000 mAh Battery | Finger Print Sensor | Upto 5GB RAM with RAM Booster"/>
    <x v="1"/>
    <s v="Mobiles&amp;Accessories|Smartphones&amp;BasicMobiles|Smartphones"/>
    <n v="8999"/>
    <n v="11999"/>
    <n v="153539204"/>
    <n v="0.25"/>
    <n v="4"/>
    <n v="12796"/>
    <s v="High"/>
    <n v="0"/>
    <n v="0"/>
    <n v="0"/>
    <s v="Electronic supplies"/>
    <x v="54"/>
  </r>
  <r>
    <s v="B07PFJ5W31"/>
    <s v="AGARO Blaze USB 3.0 to USB Type C OTG Adapter"/>
    <x v="1"/>
    <s v="Mobiles&amp;Accessories|MobileAccessories|Cables&amp;Adapters|OTGAdapters"/>
    <n v="139"/>
    <n v="495"/>
    <n v="7021575"/>
    <n v="0.72"/>
    <n v="4.3"/>
    <n v="14185"/>
    <s v="Very Low"/>
    <n v="0"/>
    <n v="0"/>
    <n v="0"/>
    <s v="Electronic supplies"/>
    <x v="144"/>
  </r>
  <r>
    <s v="B0B3N7LR6K"/>
    <s v="Fire-Boltt Visionary 1.78 AMOLED Bluetooth Calling Smartwatch with 368*448 Pixel Resolution 100+ Sports Mode, TWS Connection, Voice Assistance, SPO2 &amp; Heart Rate Monitoring"/>
    <x v="1"/>
    <s v="WearableTechnology|SmartWatches"/>
    <n v="3999"/>
    <n v="16999"/>
    <n v="291685841"/>
    <n v="0.76"/>
    <n v="4.3"/>
    <n v="17159"/>
    <s v="Medium"/>
    <n v="0"/>
    <n v="0"/>
    <n v="0"/>
    <s v="Electronic supplies"/>
    <x v="231"/>
  </r>
  <r>
    <s v="B09ZQK9X8G"/>
    <s v="Noise ColorFit Pro 4 Advanced Bluetooth Calling Smart Watch with 1.72 TruView Display, Fully-Functional Digital Crown, 311 PPI, 60Hz Refresh Rate, 500 NITS Brightness (Charcoal Black)"/>
    <x v="1"/>
    <s v="WearableTechnology|SmartWatches"/>
    <n v="2998"/>
    <n v="5999"/>
    <n v="31068821"/>
    <n v="0.5"/>
    <n v="4.0999999999999996"/>
    <n v="5179"/>
    <s v="Medium"/>
    <n v="0"/>
    <n v="0"/>
    <n v="0"/>
    <s v="Electronic supplies"/>
    <x v="232"/>
  </r>
  <r>
    <s v="B098NS6PVG"/>
    <s v="Ambrane Unbreakable 60W / 3A Fast Charging 1.5m Braided Type C Cable "/>
    <x v="0"/>
    <s v="Accessories&amp;Peripherals|Cables&amp;Accessories|Cables|USBCables"/>
    <n v="199"/>
    <n v="349"/>
    <n v="15353557"/>
    <n v="0.43"/>
    <n v="4"/>
    <n v="43993"/>
    <s v="Very Low"/>
    <n v="0"/>
    <n v="0"/>
    <n v="0"/>
    <s v="Technology"/>
    <x v="1"/>
  </r>
  <r>
    <s v="B07WJV6P1R"/>
    <s v="iQOO Z6 Lite 5G by vivo (Stellar Green, 6GB RAM, 128GB Storage) | World's First Snapdragon 4 Gen 1 | 120Hz Refresh Rate | 5000mAh Battery | Travel Adapter to be Purchased Separately"/>
    <x v="1"/>
    <s v="Mobiles&amp;Accessories|Smartphones&amp;BasicMobiles|Smartphones"/>
    <n v="15499"/>
    <n v="18999"/>
    <n v="365768748"/>
    <n v="0.18"/>
    <n v="4.0999999999999996"/>
    <n v="19252"/>
    <s v="Very High"/>
    <n v="0"/>
    <n v="0"/>
    <n v="0"/>
    <s v="Electronic supplies"/>
    <x v="233"/>
  </r>
  <r>
    <s v="B096MSW6CT"/>
    <s v="Sounce Fast Phone Charging Cable &amp; Data Sync USB Cable Compatible "/>
    <x v="0"/>
    <s v="Accessories&amp;Peripherals|Cables&amp;Accessories|Cables|USBCables"/>
    <n v="199"/>
    <n v="999"/>
    <n v="7920072"/>
    <n v="0.8"/>
    <n v="3.9"/>
    <n v="7928"/>
    <s v="Very Low"/>
    <n v="0"/>
    <n v="0"/>
    <n v="0"/>
    <s v="Technology"/>
    <x v="2"/>
  </r>
  <r>
    <s v="B0BF54LXW6"/>
    <s v="Fire-Boltt Ninja Call Pro Plus 1.83 Smart Watch with Bluetooth Calling, AI Voice Assistance, 100 Sports Modes IP67 Rating, 240*280 Pixel High Resolution"/>
    <x v="1"/>
    <s v="WearableTechnology|SmartWatches"/>
    <n v="1799"/>
    <n v="19999"/>
    <n v="278726063"/>
    <n v="0.91"/>
    <n v="4.2"/>
    <n v="13937"/>
    <s v="Medium"/>
    <n v="0"/>
    <n v="0"/>
    <n v="0"/>
    <s v="Electronic supplies"/>
    <x v="208"/>
  </r>
  <r>
    <s v="B09XB7SRQ5"/>
    <s v="Redmi 10A (Slate Grey, 4GB RAM, 64GB Storage) | 2 Ghz Octa Core Helio G25 | 5000 mAh Battery | Finger Print Sensor | Upto 5GB RAM with RAM Booster"/>
    <x v="1"/>
    <s v="Mobiles&amp;Accessories|Smartphones&amp;BasicMobiles|Smartphones"/>
    <n v="8999"/>
    <n v="11999"/>
    <n v="153539204"/>
    <n v="0.25"/>
    <n v="4"/>
    <n v="12796"/>
    <s v="High"/>
    <n v="0"/>
    <n v="0"/>
    <n v="0"/>
    <s v="Electronic supplies"/>
    <x v="54"/>
  </r>
  <r>
    <s v="B09FFK1PQG"/>
    <s v="Duracell 38W Fast Car Charger Adapter with Dual Output. Quick Charge, Type C PD 20W &amp; Qualcomm Certified 3.0 Compatible "/>
    <x v="1"/>
    <s v="Mobiles&amp;Accessories|MobileAccessories|Chargers|AutomobileChargers"/>
    <n v="873"/>
    <n v="1699"/>
    <n v="2854320"/>
    <n v="0.49"/>
    <n v="4.4000000000000004"/>
    <n v="1680"/>
    <s v="Medium"/>
    <n v="0"/>
    <n v="0"/>
    <n v="0"/>
    <s v="Electronic supplies"/>
    <x v="234"/>
  </r>
  <r>
    <s v="B09RMQYHLH"/>
    <s v="realme narzo 50 (Speed Blue, 4GB RAM+64GB Storage) Helio G96 Processor | 50MP AI Triple Camera | 120Hz Ultra Smooth Display"/>
    <x v="1"/>
    <s v="Mobiles&amp;Accessories|Smartphones&amp;BasicMobiles|Smartphones"/>
    <n v="12999"/>
    <n v="15999"/>
    <n v="211922754"/>
    <n v="0.19"/>
    <n v="4.2"/>
    <n v="13246"/>
    <s v="Very High"/>
    <n v="0"/>
    <n v="0"/>
    <n v="0"/>
    <s v="Electronic supplies"/>
    <x v="235"/>
  </r>
  <r>
    <s v="B08ZN4B121"/>
    <s v="WeCool Bluetooth Extendable Selfie Sticks with Wireless Remote and Tripod Stand, 3-in-1 Multifunctional Selfie Stick with Tripod Stand Compatible with iPhone/OnePlus/Samsung/Oppo/Vivo and All Phones"/>
    <x v="1"/>
    <s v="Mobiles&amp;Accessories|MobileAccessories|Photo&amp;VideoAccessories|Tripods"/>
    <n v="539"/>
    <n v="1599"/>
    <n v="23422152"/>
    <n v="0.66"/>
    <n v="3.8"/>
    <n v="14648"/>
    <s v="Medium"/>
    <n v="0"/>
    <n v="0"/>
    <n v="0"/>
    <s v="Electronic supplies"/>
    <x v="236"/>
  </r>
  <r>
    <s v="B0B3RSDSZ3"/>
    <s v="Fire-Boltt Phoenix Smart Watch with Bluetooth Calling 1.3,120+ Sports Modes, 240*240 PX High Res with SpO2, Heart Rate Monitoring &amp; IP67 Rating"/>
    <x v="1"/>
    <s v="WearableTechnology|SmartWatches"/>
    <n v="1999"/>
    <n v="9999"/>
    <n v="276932304"/>
    <n v="0.8"/>
    <n v="4.3"/>
    <n v="27696"/>
    <s v="Medium"/>
    <n v="0"/>
    <n v="0"/>
    <n v="0"/>
    <s v="Electronic supplies"/>
    <x v="209"/>
  </r>
  <r>
    <s v="B08VB34KJ1"/>
    <s v="OPPO A74 5G (Fantastic Purple,6GB RAM,128GB Storage) with No Cost EMI/Additional Exchange Offers"/>
    <x v="1"/>
    <s v="Mobiles&amp;Accessories|Smartphones&amp;BasicMobiles|Smartphones"/>
    <n v="15490"/>
    <n v="20990"/>
    <n v="690906840"/>
    <n v="0.26"/>
    <n v="4.2"/>
    <n v="32916"/>
    <s v="Very High"/>
    <n v="0"/>
    <n v="0"/>
    <n v="0"/>
    <s v="Electronic supplies"/>
    <x v="18"/>
  </r>
  <r>
    <s v="B09T39K9YL"/>
    <s v="Redmi Note 11 Pro + 5G (Stealth Black, 6GB RAM, 128GB Storage) | 67W Turbo Charge | 120Hz Super AMOLED Display | Additional Exchange Offers | Charger Included"/>
    <x v="1"/>
    <s v="Mobiles&amp;Accessories|Smartphones&amp;BasicMobiles|Smartphones"/>
    <n v="19999"/>
    <n v="24999"/>
    <n v="645574176"/>
    <n v="0.2"/>
    <n v="3.9"/>
    <n v="25824"/>
    <s v="Very High"/>
    <n v="0"/>
    <n v="0"/>
    <n v="0"/>
    <s v="Electronic supplies"/>
    <x v="237"/>
  </r>
  <r>
    <s v="B08VF8V79P"/>
    <s v="Samsung Original 25W USB Travel Lightning Adapter "/>
    <x v="1"/>
    <s v="Mobiles&amp;Accessories|MobileAccessories|Chargers|WallChargers"/>
    <n v="1075"/>
    <n v="1699"/>
    <n v="12677938"/>
    <n v="0.37"/>
    <n v="4.4000000000000004"/>
    <n v="7462"/>
    <s v="Medium"/>
    <n v="0"/>
    <n v="0"/>
    <n v="0"/>
    <s v="Electronic supplies"/>
    <x v="238"/>
  </r>
  <r>
    <s v="B08G28Z33M"/>
    <s v="realme Buds Classic Wired in Ear Earphones with Mic (Black)"/>
    <x v="1"/>
    <s v="Headphones,Earbuds&amp;Accessories|Headphones|In-Ear"/>
    <n v="399"/>
    <n v="699"/>
    <n v="26434083"/>
    <n v="0.43"/>
    <n v="4"/>
    <n v="37817"/>
    <s v="Medium"/>
    <n v="0"/>
    <n v="0"/>
    <n v="0"/>
    <s v="Electronic supplies"/>
    <x v="239"/>
  </r>
  <r>
    <s v="B09PNKXSKF"/>
    <s v="Noise ColorFit Pulse Grand Smart Watch with 1.69 HD Display, 60 Sports Modes, 150 Watch Faces, Spo2 Monitoring, Call Notification, Quick Replies to Text &amp; Calls (Rose Pink)"/>
    <x v="1"/>
    <s v="WearableTechnology|SmartWatches"/>
    <n v="1999"/>
    <n v="3990"/>
    <n v="120713460"/>
    <n v="0.5"/>
    <n v="4"/>
    <n v="30254"/>
    <s v="Medium"/>
    <n v="0"/>
    <n v="0"/>
    <n v="0"/>
    <s v="Electronic supplies"/>
    <x v="225"/>
  </r>
  <r>
    <s v="B0B5DDJNH4"/>
    <s v="boAt Wave Call Smart Watch, Smart Talk with Advanced Dedicated Bluetooth Calling Chip, 1.69‚Äù HD Display with 550 NITS &amp; 70% Color Gamut, 150+ Watch Faces, Multi-Sport Modes, HR, SpO2, IP68(Mauve)"/>
    <x v="1"/>
    <s v="WearableTechnology|SmartWatches"/>
    <n v="1999"/>
    <n v="7990"/>
    <n v="142469690"/>
    <n v="0.75"/>
    <n v="3.8"/>
    <n v="17831"/>
    <s v="Medium"/>
    <n v="0"/>
    <n v="0"/>
    <n v="0"/>
    <s v="Electronic supplies"/>
    <x v="210"/>
  </r>
  <r>
    <s v="B08HDJ86NZ"/>
    <s v="boAt Deuce USB 300 2 in 1 Type-C &amp; Micro USB Stress Resistant, Tangle-Free, Sturdy Cable with 3A Fast Charging &amp; 480mbps Data Transmission, 10000+ Bends Lifespan and Extended 1.5m Length(Martian Red)"/>
    <x v="0"/>
    <s v="Accessories&amp;Peripherals|Cables&amp;Accessories|Cables|USBCables"/>
    <n v="329"/>
    <n v="699"/>
    <n v="65960436"/>
    <n v="0.53"/>
    <n v="4.2"/>
    <n v="94364"/>
    <s v="Medium"/>
    <n v="0"/>
    <n v="0"/>
    <n v="0"/>
    <s v="Technology"/>
    <x v="3"/>
  </r>
  <r>
    <s v="B08CF3B7N1"/>
    <s v="Portronics Konnect L 1.2M Fast Charging 3A 8 Pin USB Cable with Charge &amp; Sync Function "/>
    <x v="0"/>
    <s v="Accessories&amp;Peripherals|Cables&amp;Accessories|Cables|USBCables"/>
    <n v="154"/>
    <n v="399"/>
    <n v="6745095"/>
    <n v="0.61"/>
    <n v="4.2"/>
    <n v="16905"/>
    <s v="Very Low"/>
    <n v="0"/>
    <n v="0"/>
    <n v="0"/>
    <s v="Technology"/>
    <x v="4"/>
  </r>
  <r>
    <s v="B07WDKLDRX"/>
    <s v="iQOO Neo 6 5G (Dark Nova, 8GB RAM, 128GB Storage) | Snapdragon¬Æ 870 5G | 80W FlashCharge"/>
    <x v="1"/>
    <s v="Mobiles&amp;Accessories|Smartphones&amp;BasicMobiles|Smartphones"/>
    <n v="28999"/>
    <n v="34999"/>
    <n v="710864689"/>
    <n v="0.17"/>
    <n v="4.4000000000000004"/>
    <n v="20311"/>
    <s v="Very High"/>
    <n v="0"/>
    <n v="0"/>
    <n v="0"/>
    <s v="Electronic supplies"/>
    <x v="240"/>
  </r>
  <r>
    <s v="B09MQSCJQ1"/>
    <s v="boAt Xtend Smartwatch with Alexa Built-in, 1.69‚Äù HD Display, Multiple Watch Faces, Stress Monitor, Heart &amp; SpO2 Monitoring, 14 Sports Modes, Sleep Monitor, 5 ATM &amp; 7 Days Battery(Charcoal Black)"/>
    <x v="1"/>
    <s v="WearableTechnology|SmartWatches"/>
    <n v="2299"/>
    <n v="7990"/>
    <n v="556279780"/>
    <n v="0.71"/>
    <n v="4.2"/>
    <n v="69622"/>
    <s v="Medium"/>
    <n v="0"/>
    <n v="0"/>
    <n v="0"/>
    <s v="Electronic supplies"/>
    <x v="241"/>
  </r>
  <r>
    <s v="B094YFFSMY"/>
    <s v="Tygot Bluetooth Extendable Selfie Sticks with Wireless Remote and Tripod Stand, 3-in-1 Multifunctional Selfie Stick with Tripod Stand Compatible with iPhone/OnePlus/Samsung/Oppo/Vivo and All Phones"/>
    <x v="1"/>
    <s v="Mobiles&amp;Accessories|MobileAccessories|Photo&amp;VideoAccessories|SelfieSticks"/>
    <n v="399"/>
    <n v="1999"/>
    <n v="6760618"/>
    <n v="0.8"/>
    <n v="4"/>
    <n v="3382"/>
    <s v="Medium"/>
    <n v="0"/>
    <n v="0"/>
    <n v="0"/>
    <s v="Electronic supplies"/>
    <x v="50"/>
  </r>
  <r>
    <s v="B09MT84WV5"/>
    <s v="Samsung EVO Plus 128GB microSDXC UHS-I U3 130MB/s Full HD &amp; 4K UHD Memory Card with Adapter (MB-MC128KA), Blue"/>
    <x v="1"/>
    <s v="Accessories|MemoryCards|MicroSD"/>
    <n v="1149"/>
    <n v="3999"/>
    <n v="560003964"/>
    <n v="0.71"/>
    <n v="4.3"/>
    <n v="140036"/>
    <s v="Medium"/>
    <n v="0"/>
    <n v="0"/>
    <n v="0"/>
    <s v="Electronic supplies"/>
    <x v="242"/>
  </r>
  <r>
    <s v="B08VS3YLRK"/>
    <s v="Portronics Adapto 20 Type C 20W Fast PD/Type C Adapter Charger with Fast Charging "/>
    <x v="1"/>
    <s v="Mobiles&amp;Accessories|MobileAccessories|Chargers|WallChargers"/>
    <n v="529"/>
    <n v="1499"/>
    <n v="12889901"/>
    <n v="0.65"/>
    <n v="4.0999999999999996"/>
    <n v="8599"/>
    <s v="Medium"/>
    <n v="0"/>
    <n v="0"/>
    <n v="0"/>
    <s v="Electronic supplies"/>
    <x v="243"/>
  </r>
  <r>
    <s v="B0B4F3QNDM"/>
    <s v="Samsung Galaxy M13 5G (Aqua Green, 6GB, 128GB Storage) | 5000mAh Battery | Upto 12GB RAM with RAM Plus"/>
    <x v="1"/>
    <s v="Mobiles&amp;Accessories|Smartphones&amp;BasicMobiles|Smartphones"/>
    <n v="13999"/>
    <n v="19499"/>
    <n v="370442002"/>
    <n v="0.28000000000000003"/>
    <n v="4.0999999999999996"/>
    <n v="18998"/>
    <s v="Very High"/>
    <n v="0"/>
    <n v="0"/>
    <n v="0"/>
    <s v="Electronic supplies"/>
    <x v="228"/>
  </r>
  <r>
    <s v="B07GQD4K6L"/>
    <s v="boAt Bassheads 100 in Ear Wired Earphones with Mic(Furious Red)"/>
    <x v="1"/>
    <s v="Headphones,Earbuds&amp;Accessories|Headphones|In-Ear"/>
    <n v="379"/>
    <n v="999"/>
    <n v="363349287"/>
    <n v="0.62"/>
    <n v="4.0999999999999996"/>
    <n v="363713"/>
    <s v="Medium"/>
    <n v="0"/>
    <n v="0"/>
    <n v="0"/>
    <s v="Electronic supplies"/>
    <x v="221"/>
  </r>
  <r>
    <s v="B07WDKLRM4"/>
    <s v="iQOO Z6 44W by vivo (Lumina Blue, 4GB RAM, 128GB Storage) | 6.44 FHD+ AMOLED Display | 50% Charge in just 27 mins | in-Display Fingerprint Scanning"/>
    <x v="1"/>
    <s v="Mobiles&amp;Accessories|Smartphones&amp;BasicMobiles|Smartphones"/>
    <n v="13999"/>
    <n v="19999"/>
    <n v="385020748"/>
    <n v="0.3"/>
    <n v="4.0999999999999996"/>
    <n v="19252"/>
    <s v="Very High"/>
    <n v="0"/>
    <n v="0"/>
    <n v="0"/>
    <s v="Electronic supplies"/>
    <x v="233"/>
  </r>
  <r>
    <s v="B0BP18W8TM"/>
    <s v="Fire-Boltt Gladiator 1.96 Biggest Display Smart Watch with Bluetooth Calling, Voice Assistant &amp;123 Sports Modes, 8 Unique UI Interactions, SpO2, 24/7 Heart Rate Tracking"/>
    <x v="1"/>
    <s v="WearableTechnology|SmartWatches"/>
    <n v="3999"/>
    <n v="9999"/>
    <n v="729927"/>
    <n v="0.6"/>
    <n v="4.4000000000000004"/>
    <n v="73"/>
    <s v="Medium"/>
    <n v="0"/>
    <n v="0"/>
    <n v="0"/>
    <s v="Electronic supplies"/>
    <x v="244"/>
  </r>
  <r>
    <s v="B08Y1TFSP6"/>
    <s v="pTron Solero TB301 3A Type-C Data and Fast Charging Cable, Made in India, 480Mbps Data Sync, Strong and Durable 1.5-Meter Nylon Braided USB Cable "/>
    <x v="0"/>
    <s v="Accessories&amp;Peripherals|Cables&amp;Accessories|Cables|USBCables"/>
    <n v="149"/>
    <n v="1000"/>
    <n v="24870000"/>
    <n v="0.85"/>
    <n v="3.9"/>
    <n v="24870"/>
    <s v="Very Low"/>
    <n v="0"/>
    <n v="0"/>
    <n v="0"/>
    <s v="Technology"/>
    <x v="5"/>
  </r>
  <r>
    <s v="B07GXHC691"/>
    <s v="STRIFF PS2_01 Multi Angle Mobile/Tablet Tabletop Stand. Phone Holder "/>
    <x v="1"/>
    <s v="Mobiles&amp;Accessories|MobileAccessories|Stands"/>
    <n v="99"/>
    <n v="499"/>
    <n v="21277859"/>
    <n v="0.8"/>
    <n v="4.3"/>
    <n v="42641"/>
    <s v="Very Low"/>
    <n v="0"/>
    <n v="0"/>
    <n v="0"/>
    <s v="Electronic supplies"/>
    <x v="245"/>
  </r>
  <r>
    <s v="B08FN6WGDQ"/>
    <s v="Samsung Galaxy Buds Live Bluetooth Truly Wireless in Ear Earbuds with Mic, Upto 21 Hours Playtime, Mystic Black"/>
    <x v="1"/>
    <s v="Headphones,Earbuds&amp;Accessories|Headphones|In-Ear"/>
    <n v="4790"/>
    <n v="15990"/>
    <n v="70196100"/>
    <n v="0.7"/>
    <n v="4"/>
    <n v="4390"/>
    <s v="Medium"/>
    <n v="0"/>
    <n v="0"/>
    <n v="0"/>
    <s v="Electronic supplies"/>
    <x v="246"/>
  </r>
  <r>
    <s v="B0B3D39RKV"/>
    <s v="OnePlus Nord 2T 5G (Jade Fog, 12GB RAM, 256GB Storage)"/>
    <x v="1"/>
    <s v="Mobiles&amp;Accessories|Smartphones&amp;BasicMobiles|Smartphones"/>
    <n v="33999"/>
    <n v="33999"/>
    <n v="592092585"/>
    <n v="0"/>
    <n v="4.3"/>
    <n v="17415"/>
    <s v="Very High"/>
    <n v="1"/>
    <n v="1"/>
    <n v="1"/>
    <s v="Electronic supplies"/>
    <x v="213"/>
  </r>
  <r>
    <s v="B085HY1DGR"/>
    <s v="Sounce Spiral Charger Cable Protector Data Cable Saver Charging Cord Protective Cable Cover Headphone MacBook Laptop Earphone Cell Phone Set of 3 (Cable Protector (12 Units))"/>
    <x v="0"/>
    <s v="Accessories&amp;Peripherals|Cables&amp;Accessories|CableConnectionProtectors"/>
    <n v="99"/>
    <n v="999"/>
    <n v="1394604"/>
    <n v="0.9"/>
    <n v="4"/>
    <n v="1396"/>
    <s v="Very Low"/>
    <n v="0"/>
    <n v="0"/>
    <n v="0"/>
    <s v="Technology"/>
    <x v="247"/>
  </r>
  <r>
    <s v="B08D75R3Z1"/>
    <s v="PTron Boom Ultima 4D Dual Driver, in-Ear Gaming Wired Headphones with in-line Mic, Volume Control &amp; Passive Noise Cancelling Boom 3 Earphones - (Dark Blue)"/>
    <x v="1"/>
    <s v="Headphones,Earbuds&amp;Accessories|Headphones|In-Ear"/>
    <n v="299"/>
    <n v="1900"/>
    <n v="34583800"/>
    <n v="0.84"/>
    <n v="3.6"/>
    <n v="18202"/>
    <s v="Medium"/>
    <n v="0"/>
    <n v="0"/>
    <n v="0"/>
    <s v="Electronic supplies"/>
    <x v="248"/>
  </r>
  <r>
    <s v="B0B4F2TTTS"/>
    <s v="Samsung Galaxy M13 (Aqua Green, 4GB, 64GB Storage) | 6000mAh Battery | Upto 8GB RAM with RAM Plus"/>
    <x v="1"/>
    <s v="Mobiles&amp;Accessories|Smartphones&amp;BasicMobiles|Smartphones"/>
    <n v="10999"/>
    <n v="14999"/>
    <n v="284951002"/>
    <n v="0.27"/>
    <n v="4.0999999999999996"/>
    <n v="18998"/>
    <s v="Very High"/>
    <n v="0"/>
    <n v="0"/>
    <n v="0"/>
    <s v="Electronic supplies"/>
    <x v="228"/>
  </r>
  <r>
    <s v="B09WRMNJ9G"/>
    <s v="OnePlus 10R 5G (Forest Green, 8GB RAM, 128GB Storage, 80W SuperVOOC)"/>
    <x v="1"/>
    <s v="Mobiles&amp;Accessories|Smartphones&amp;BasicMobiles|Smartphones"/>
    <n v="34999"/>
    <n v="38999"/>
    <n v="430119971"/>
    <n v="0.1"/>
    <n v="4.2"/>
    <n v="11029"/>
    <s v="Very High"/>
    <n v="0"/>
    <n v="0"/>
    <n v="0"/>
    <s v="Electronic supplies"/>
    <x v="249"/>
  </r>
  <r>
    <s v="B0B14MR9L1"/>
    <s v="Samsung Galaxy M33 5G (Emerald Brown, 6GB, 128GB Storage) | 6000mAh Battery | Upto 12GB RAM with RAM Plus | Travel Adapter to be Purchased Separately"/>
    <x v="1"/>
    <s v="Mobiles&amp;Accessories|Smartphones&amp;BasicMobiles|Smartphones"/>
    <n v="16999"/>
    <n v="24999"/>
    <n v="557927682"/>
    <n v="0.32"/>
    <n v="4.0999999999999996"/>
    <n v="22318"/>
    <s v="Very High"/>
    <n v="0"/>
    <n v="0"/>
    <n v="0"/>
    <s v="Electronic supplies"/>
    <x v="227"/>
  </r>
  <r>
    <s v="B09ZPL5VYM"/>
    <s v="Ambrane Mobile Holding Stand, 180¬∞ Perfect View, Height Adjustment, Wide Compatibility, Multipurpose, Anti-Skid Design (Twistand, Black)"/>
    <x v="1"/>
    <s v="Mobiles&amp;Accessories|MobileAccessories|Stands"/>
    <n v="199"/>
    <n v="499"/>
    <n v="891214"/>
    <n v="0.6"/>
    <n v="4.0999999999999996"/>
    <n v="1786"/>
    <s v="Very Low"/>
    <n v="0"/>
    <n v="0"/>
    <n v="0"/>
    <s v="Electronic supplies"/>
    <x v="250"/>
  </r>
  <r>
    <s v="B0993BB11X"/>
    <s v="Ambrane 10000mAh Slim Power Bank, 20W Fast Charging, Dual Output, Type C PD (Input &amp; Output), Quick Charge, Li-Polymer, Multi-Layer Protection "/>
    <x v="1"/>
    <s v="Mobiles&amp;Accessories|MobileAccessories|Chargers|PowerBanks"/>
    <n v="999"/>
    <n v="1599"/>
    <n v="11547978"/>
    <n v="0.38"/>
    <n v="4"/>
    <n v="7222"/>
    <s v="Medium"/>
    <n v="0"/>
    <n v="0"/>
    <n v="0"/>
    <s v="Electronic supplies"/>
    <x v="251"/>
  </r>
  <r>
    <s v="B09V2PZDX8"/>
    <s v="Nokia 105 Single SIM, Keypad Mobile Phone with Wireless FM Radio | Blue"/>
    <x v="1"/>
    <s v="Mobiles&amp;Accessories|Smartphones&amp;BasicMobiles|BasicMobiles"/>
    <n v="1299"/>
    <n v="1599"/>
    <n v="205169289"/>
    <n v="0.19"/>
    <n v="4"/>
    <n v="128311"/>
    <s v="Medium"/>
    <n v="0"/>
    <n v="0"/>
    <n v="0"/>
    <s v="Electronic supplies"/>
    <x v="216"/>
  </r>
  <r>
    <s v="B085W8CFLH"/>
    <s v="PTron Tangent Lite Bluetooth 5.0 Earphones with Mic, Hi-Fi Stereo Sound Neckband, 8Hrs Playtime, Lightweight Snug-fit in-Ear Headphones, IPX4 Water Resistant, Fast Charge &amp; Voice Assistant (Black)"/>
    <x v="1"/>
    <s v="Headphones,Earbuds&amp;Accessories|Headphones|In-Ear"/>
    <n v="599"/>
    <n v="1800"/>
    <n v="151192800"/>
    <n v="0.67"/>
    <n v="3.5"/>
    <n v="83996"/>
    <s v="Medium"/>
    <n v="0"/>
    <n v="0"/>
    <n v="0"/>
    <s v="Electronic supplies"/>
    <x v="252"/>
  </r>
  <r>
    <s v="B09MT6XSFW"/>
    <s v="Samsung EVO Plus 64GB microSDXC UHS-I U1 130MB/s Full HD &amp; 4K UHD Memory Card with Adapter (MB-MC64KA), Blue"/>
    <x v="1"/>
    <s v="Accessories|MemoryCards|MicroSD"/>
    <n v="599"/>
    <n v="1899"/>
    <n v="265928364"/>
    <n v="0.68"/>
    <n v="4.3"/>
    <n v="140036"/>
    <s v="Medium"/>
    <n v="0"/>
    <n v="0"/>
    <n v="0"/>
    <s v="Electronic supplies"/>
    <x v="242"/>
  </r>
  <r>
    <s v="B07RD611Z8"/>
    <s v="Ambrane 20000mAh Power Bank with 20W Fast Charging, Triple Output, Power Delivery, Type C Input, Made in India, Multi-Layer Protection, Li-Polymer + Type C Cable (Stylo-20k, Black)"/>
    <x v="1"/>
    <s v="Mobiles&amp;Accessories|MobileAccessories|Chargers|PowerBanks"/>
    <n v="1799"/>
    <n v="2499"/>
    <n v="46676322"/>
    <n v="0.28000000000000003"/>
    <n v="4.0999999999999996"/>
    <n v="18678"/>
    <s v="Medium"/>
    <n v="0"/>
    <n v="0"/>
    <n v="0"/>
    <s v="Electronic supplies"/>
    <x v="253"/>
  </r>
  <r>
    <s v="B08WRWPM22"/>
    <s v="boAt Micro USB 55 Tangle-free, Sturdy Micro USB Cable with 3A Fast Charging &amp; 480mbps Data Transmission (Black)"/>
    <x v="0"/>
    <s v="Accessories&amp;Peripherals|Cables&amp;Accessories|Cables|USBCables"/>
    <n v="177"/>
    <n v="499"/>
    <n v="7579311"/>
    <n v="0.65"/>
    <n v="4.0999999999999996"/>
    <n v="15189"/>
    <s v="Very Low"/>
    <n v="0"/>
    <n v="0"/>
    <n v="0"/>
    <s v="Technology"/>
    <x v="6"/>
  </r>
  <r>
    <s v="B0B4F52B5X"/>
    <s v="Samsung Galaxy M13 (Midnight Blue, 4GB, 64GB Storage) | 6000mAh Battery | Upto 8GB RAM with RAM Plus"/>
    <x v="1"/>
    <s v="Mobiles&amp;Accessories|Smartphones&amp;BasicMobiles|Smartphones"/>
    <n v="10999"/>
    <n v="14999"/>
    <n v="284951002"/>
    <n v="0.27"/>
    <n v="4.0999999999999996"/>
    <n v="18998"/>
    <s v="Very High"/>
    <n v="0"/>
    <n v="0"/>
    <n v="0"/>
    <s v="Electronic supplies"/>
    <x v="228"/>
  </r>
  <r>
    <s v="B096VF5YYF"/>
    <s v="boAt Xtend Smartwatch with Alexa Built-in, 1.69‚Äù HD Display, Multiple Watch Faces, Stress Monitor, Heart &amp; SpO2 Monitoring, 14 Sports Modes, Sleep Monitor, 5 ATM &amp; 7 Days Battery(Pitch Black)"/>
    <x v="1"/>
    <s v="WearableTechnology|SmartWatches"/>
    <n v="2999"/>
    <n v="7990"/>
    <n v="387107510"/>
    <n v="0.62"/>
    <n v="4.0999999999999996"/>
    <n v="48449"/>
    <s v="Medium"/>
    <n v="0"/>
    <n v="0"/>
    <n v="0"/>
    <s v="Electronic supplies"/>
    <x v="254"/>
  </r>
  <r>
    <s v="B0B5D39BCD"/>
    <s v="boAt Wave Call Smart Watch, Smart Talk with Advanced Dedicated Bluetooth Calling Chip, 1.69‚Äù HD Display with 550 NITS &amp; 70% Color Gamut, 150+ Watch Faces, Multi-Sport Modes, HR, SpO2, IP68(Deep Blue)"/>
    <x v="1"/>
    <s v="WearableTechnology|SmartWatches"/>
    <n v="1999"/>
    <n v="7990"/>
    <n v="142469690"/>
    <n v="0.75"/>
    <n v="3.8"/>
    <n v="17831"/>
    <s v="Medium"/>
    <n v="0"/>
    <n v="0"/>
    <n v="0"/>
    <s v="Electronic supplies"/>
    <x v="210"/>
  </r>
  <r>
    <s v="B08DDRGWTJ"/>
    <s v="MI Usb Type-C Cable Smartphone (Black)"/>
    <x v="0"/>
    <s v="Accessories&amp;Peripherals|Cables&amp;Accessories|Cables|USBCables"/>
    <n v="229"/>
    <n v="299"/>
    <n v="9092889"/>
    <n v="0.23"/>
    <n v="4.3"/>
    <n v="30411"/>
    <s v="Medium"/>
    <n v="0"/>
    <n v="0"/>
    <n v="0"/>
    <s v="Technology"/>
    <x v="7"/>
  </r>
  <r>
    <s v="B082LZGK39"/>
    <s v="Ambrane Unbreakable 60W / 3A Fast Charging 1.5m Braided Micro USB Cable "/>
    <x v="0"/>
    <s v="Accessories&amp;Peripherals|Cables&amp;Accessories|Cables|USBCables"/>
    <n v="199"/>
    <n v="299"/>
    <n v="13154206"/>
    <n v="0.33"/>
    <n v="4"/>
    <n v="43994"/>
    <s v="Very Low"/>
    <n v="0"/>
    <n v="0"/>
    <n v="0"/>
    <s v="Technology"/>
    <x v="1"/>
  </r>
  <r>
    <s v="B09XBJ1CTN"/>
    <s v="MI Xiaomi 22.5W Fast USB Type C Charger Combo "/>
    <x v="1"/>
    <s v="Mobiles&amp;Accessories|MobileAccessories|Chargers|WallChargers"/>
    <n v="649"/>
    <n v="999"/>
    <n v="1313685"/>
    <n v="0.35"/>
    <n v="4.2"/>
    <n v="1315"/>
    <s v="Medium"/>
    <n v="0"/>
    <n v="0"/>
    <n v="0"/>
    <s v="Electronic supplies"/>
    <x v="255"/>
  </r>
  <r>
    <s v="B0B4F5L738"/>
    <s v="Samsung Galaxy M13 5G (Aqua Green, 6GB, 128GB Storage) | 5000mAh Battery | Upto 12GB RAM with RAM Plus"/>
    <x v="1"/>
    <s v="Mobiles&amp;Accessories|Smartphones&amp;BasicMobiles|Smartphones"/>
    <n v="13999"/>
    <n v="19499"/>
    <n v="370442002"/>
    <n v="0.28000000000000003"/>
    <n v="4.0999999999999996"/>
    <n v="18998"/>
    <s v="Very High"/>
    <n v="0"/>
    <n v="0"/>
    <n v="0"/>
    <s v="Electronic supplies"/>
    <x v="228"/>
  </r>
  <r>
    <s v="B08MTCKDYN"/>
    <s v="Gizga Essentials Spiral Cable Protector Cord Saver "/>
    <x v="1"/>
    <s v="Mobiles&amp;Accessories|MobileAccessories|D√©cor"/>
    <n v="119"/>
    <n v="299"/>
    <n v="1793701"/>
    <n v="0.6"/>
    <n v="4.0999999999999996"/>
    <n v="5999"/>
    <s v="Very Low"/>
    <n v="0"/>
    <n v="0"/>
    <n v="0"/>
    <s v="Electronic supplies"/>
    <x v="202"/>
  </r>
  <r>
    <s v="B09QS8V5N8"/>
    <s v="Redmi Note 11 (Space Black, 4GB RAM, 64GB Storage)|90Hz FHD+ AMOLED Display | Qualcomm¬Æ Snapdragon‚Ñ¢ 680-6nm | 33W Charger Included"/>
    <x v="1"/>
    <s v="Mobiles&amp;Accessories|Smartphones&amp;BasicMobiles|Smartphones"/>
    <n v="12999"/>
    <n v="17999"/>
    <n v="913845228"/>
    <n v="0.28000000000000003"/>
    <n v="4.0999999999999996"/>
    <n v="50772"/>
    <s v="Very High"/>
    <n v="0"/>
    <n v="0"/>
    <n v="0"/>
    <s v="Electronic supplies"/>
    <x v="256"/>
  </r>
  <r>
    <s v="B08CF3D7QR"/>
    <s v="Portronics Konnect L POR-1081 Fast Charging 3A Type-C Cable 1.2Meter with Charge &amp; Sync Function "/>
    <x v="0"/>
    <s v="Accessories&amp;Peripherals|Cables&amp;Accessories|Cables|USBCables"/>
    <n v="154"/>
    <n v="339"/>
    <n v="4539549"/>
    <n v="0.55000000000000004"/>
    <n v="4.3"/>
    <n v="13391"/>
    <s v="Very Low"/>
    <n v="0"/>
    <n v="0"/>
    <n v="0"/>
    <s v="Technology"/>
    <x v="9"/>
  </r>
  <r>
    <s v="B09T2WRLJJ"/>
    <s v="Redmi Note 11 Pro + 5G (Phantom White, 8GB RAM, 128GB Storage) | 67W Turbo Charge | 120Hz Super AMOLED Display | Additional Exchange Offers | Charger Included"/>
    <x v="1"/>
    <s v="Mobiles&amp;Accessories|Smartphones&amp;BasicMobiles|Smartphones"/>
    <n v="20999"/>
    <n v="26999"/>
    <n v="697222176"/>
    <n v="0.22"/>
    <n v="3.9"/>
    <n v="25824"/>
    <s v="Very High"/>
    <n v="0"/>
    <n v="0"/>
    <n v="0"/>
    <s v="Electronic supplies"/>
    <x v="237"/>
  </r>
  <r>
    <s v="B089WB69Y1"/>
    <s v="USB Charger, Oraimo Elite Dual Port 5V/2.4A Wall Charger, USB Wall Charger Adapter "/>
    <x v="1"/>
    <s v="Mobiles&amp;Accessories|MobileAccessories|Chargers|WallChargers"/>
    <n v="249"/>
    <n v="649"/>
    <n v="9348196"/>
    <n v="0.62"/>
    <n v="4"/>
    <n v="14404"/>
    <s v="Medium"/>
    <n v="0"/>
    <n v="0"/>
    <n v="0"/>
    <s v="Electronic supplies"/>
    <x v="18"/>
  </r>
  <r>
    <s v="B0116MIKKC"/>
    <s v="Goldmedal Curve Plus 202042 Plastic Spice 3-Pin 240V Universal Travel Adaptor (White)"/>
    <x v="1"/>
    <s v="Mobiles&amp;Accessories|MobileAccessories|Chargers|WallChargers"/>
    <n v="99"/>
    <n v="171"/>
    <n v="1938969"/>
    <n v="0.42"/>
    <n v="4.5"/>
    <n v="11339"/>
    <s v="Very Low"/>
    <n v="0"/>
    <n v="0"/>
    <n v="0"/>
    <s v="Electronic supplies"/>
    <x v="257"/>
  </r>
  <r>
    <s v="B09P858DK8"/>
    <s v="WeCool C1 Car Mobile Holder with One Click Technology,360¬∞ Rotational, Strong Suction Cup,Compatible with 4 to 6 Inch Devices, Wildshield and Dashboard Mobile Holder "/>
    <x v="1"/>
    <s v="Mobiles&amp;Accessories|MobileAccessories|AutomobileAccessories|Cradles"/>
    <n v="489"/>
    <n v="1999"/>
    <n v="7248374"/>
    <n v="0.76"/>
    <n v="4"/>
    <n v="3626"/>
    <s v="Medium"/>
    <n v="0"/>
    <n v="0"/>
    <n v="0"/>
    <s v="Electronic supplies"/>
    <x v="258"/>
  </r>
  <r>
    <s v="B07DJLFMPS"/>
    <s v="HP 32GB Class 10 MicroSD Memory Card (U1 TF Card¬†32GB)"/>
    <x v="1"/>
    <s v="Accessories|MemoryCards|MicroSD"/>
    <n v="369"/>
    <n v="1600"/>
    <n v="52200000"/>
    <n v="0.77"/>
    <n v="4"/>
    <n v="32625"/>
    <s v="Medium"/>
    <n v="0"/>
    <n v="0"/>
    <n v="0"/>
    <s v="Electronic supplies"/>
    <x v="194"/>
  </r>
  <r>
    <s v="B07WHQWXL7"/>
    <s v="iQOO Z6 44W by vivo (Lumina Blue, 6GB RAM, 128GB Storage) | 6.44 FHD+ AMOLED Display | 50% Charge in just 27 mins | in-Display Fingerprint Scanning"/>
    <x v="1"/>
    <s v="Mobiles&amp;Accessories|Smartphones&amp;BasicMobiles|Smartphones"/>
    <n v="15499"/>
    <n v="20999"/>
    <n v="404272748"/>
    <n v="0.26"/>
    <n v="4.0999999999999996"/>
    <n v="19252"/>
    <s v="Very High"/>
    <n v="0"/>
    <n v="0"/>
    <n v="0"/>
    <s v="Electronic supplies"/>
    <x v="233"/>
  </r>
  <r>
    <s v="B07WDK3ZS6"/>
    <s v="iQOO Z6 Lite 5G by vivo (Mystic Night, 6GB RAM, 128GB Storage) | World's First Snapdragon 4 Gen 1 | 120Hz Refresh Rate | 5000mAh Battery | Travel Adapter to be Purchased Separately"/>
    <x v="1"/>
    <s v="Mobiles&amp;Accessories|Smartphones&amp;BasicMobiles|Smartphones"/>
    <n v="15499"/>
    <n v="18999"/>
    <n v="365768748"/>
    <n v="0.18"/>
    <n v="4.0999999999999996"/>
    <n v="19252"/>
    <s v="Very High"/>
    <n v="0"/>
    <n v="0"/>
    <n v="0"/>
    <s v="Electronic supplies"/>
    <x v="233"/>
  </r>
  <r>
    <s v="B09T2S8X9C"/>
    <s v="Redmi Note 11 Pro + 5G (Stealth Black, 8GB RAM, 256GB Storage) | 67W Turbo Charge | 120Hz Super AMOLED Display | Additional Exchange Offers | Charger Included"/>
    <x v="1"/>
    <s v="Mobiles&amp;Accessories|Smartphones&amp;BasicMobiles|Smartphones"/>
    <n v="22999"/>
    <n v="28999"/>
    <n v="748870176"/>
    <n v="0.21"/>
    <n v="3.9"/>
    <n v="25824"/>
    <s v="Very High"/>
    <n v="0"/>
    <n v="0"/>
    <n v="0"/>
    <s v="Electronic supplies"/>
    <x v="237"/>
  </r>
  <r>
    <s v="B07S9S86BF"/>
    <s v="boAt Bassheads 242 in Ear Wired Earphones with Mic(Active Black)"/>
    <x v="1"/>
    <s v="Headphones,Earbuds&amp;Accessories|Headphones|In-Ear"/>
    <n v="599"/>
    <n v="1490"/>
    <n v="240901710"/>
    <n v="0.6"/>
    <n v="4.0999999999999996"/>
    <n v="161679"/>
    <s v="Medium"/>
    <n v="0"/>
    <n v="0"/>
    <n v="0"/>
    <s v="Electronic supplies"/>
    <x v="259"/>
  </r>
  <r>
    <s v="B07N8RQ6W7"/>
    <s v="Portronics MODESK POR-122 Universal Mobile Tabletop Holder (Black)"/>
    <x v="1"/>
    <s v="Mobiles&amp;Accessories|MobileAccessories|Stands"/>
    <n v="134"/>
    <n v="699"/>
    <n v="11662815"/>
    <n v="0.81"/>
    <n v="4.0999999999999996"/>
    <n v="16685"/>
    <s v="Very Low"/>
    <n v="0"/>
    <n v="0"/>
    <n v="0"/>
    <s v="Electronic supplies"/>
    <x v="260"/>
  </r>
  <r>
    <s v="B09FKDH6FS"/>
    <s v="realme narzo 50i (Mint Green, 2GB RAM+32GB Storage) Octa Core Processor | 6.5 inch Large Display"/>
    <x v="1"/>
    <s v="Mobiles&amp;Accessories|Smartphones&amp;BasicMobiles|Smartphones"/>
    <n v="7499"/>
    <n v="7999"/>
    <n v="247225093"/>
    <n v="0.06"/>
    <n v="4"/>
    <n v="30907"/>
    <s v="High"/>
    <n v="0"/>
    <n v="0"/>
    <n v="0"/>
    <s v="Electronic supplies"/>
    <x v="261"/>
  </r>
  <r>
    <s v="B08HVJCW95"/>
    <s v="MI 10000mAh 3i Lithium Polymer Power Bank Dual Input(Micro-USB and Type C) and Output Ports 18W Fast Charging (Metallic Blue)"/>
    <x v="1"/>
    <s v="Mobiles&amp;Accessories|MobileAccessories|Chargers|PowerBanks"/>
    <n v="1149"/>
    <n v="2199"/>
    <n v="393427488"/>
    <n v="0.48"/>
    <n v="4.3"/>
    <n v="178912"/>
    <s v="Medium"/>
    <n v="0"/>
    <n v="0"/>
    <n v="0"/>
    <s v="Electronic supplies"/>
    <x v="211"/>
  </r>
  <r>
    <s v="B09YDFDVNS"/>
    <s v="Nokia 105 Plus Single SIM, Keypad Mobile Phone with Wireless FM Radio, Memory Card Slot and MP3 Player | Red"/>
    <x v="1"/>
    <s v="Mobiles&amp;Accessories|Smartphones&amp;BasicMobiles|BasicMobiles"/>
    <n v="1324"/>
    <n v="1699"/>
    <n v="218000389"/>
    <n v="0.22"/>
    <n v="4"/>
    <n v="128311"/>
    <s v="Medium"/>
    <n v="0"/>
    <n v="0"/>
    <n v="0"/>
    <s v="Electronic supplies"/>
    <x v="216"/>
  </r>
  <r>
    <s v="B07WGPKTS4"/>
    <s v="iQOO Z6 44W by vivo (Raven Black, 4GB RAM, 128GB Storage) | 6.44 FHD+ AMOLED Display | 50% Charge in just 27 mins | in-Display Fingerprint Scanning"/>
    <x v="1"/>
    <s v="Mobiles&amp;Accessories|Smartphones&amp;BasicMobiles|Smartphones"/>
    <n v="13999"/>
    <n v="19999"/>
    <n v="385020748"/>
    <n v="0.3"/>
    <n v="4.0999999999999996"/>
    <n v="19252"/>
    <s v="Very High"/>
    <n v="0"/>
    <n v="0"/>
    <n v="0"/>
    <s v="Electronic supplies"/>
    <x v="233"/>
  </r>
  <r>
    <s v="B0789LZTCJ"/>
    <s v="boAt Rugged v3 Extra Tough Unbreakable Braided Micro USB Cable 1.5 Meter (Black)"/>
    <x v="0"/>
    <s v="Accessories&amp;Peripherals|Cables&amp;Accessories|Cables|USBCables"/>
    <n v="299"/>
    <n v="799"/>
    <n v="75396836"/>
    <n v="0.63"/>
    <n v="4.2"/>
    <n v="94364"/>
    <s v="Medium"/>
    <n v="0"/>
    <n v="0"/>
    <n v="0"/>
    <s v="Technology"/>
    <x v="3"/>
  </r>
  <r>
    <s v="B09MZCQYHZ"/>
    <s v="Ambrane 10000mAh Slim Power Bank, 20W Fast Charging, Dual Output, Type C PD (Input &amp; Output), Quick Charge, Li-Polymer, Multi-Layer Protection "/>
    <x v="1"/>
    <s v="Mobiles&amp;Accessories|MobileAccessories|Chargers|PowerBanks"/>
    <n v="999"/>
    <n v="1599"/>
    <n v="11547978"/>
    <n v="0.38"/>
    <n v="4"/>
    <n v="7222"/>
    <s v="Medium"/>
    <n v="0"/>
    <n v="0"/>
    <n v="0"/>
    <s v="Electronic supplies"/>
    <x v="251"/>
  </r>
  <r>
    <s v="B0B4F2ZWL3"/>
    <s v="Samsung Galaxy M13 (Stardust Brown, 6GB, 128GB Storage) | 6000mAh Battery | Upto 12GB RAM with RAM Plus"/>
    <x v="1"/>
    <s v="Mobiles&amp;Accessories|Smartphones&amp;BasicMobiles|Smartphones"/>
    <n v="12999"/>
    <n v="17999"/>
    <n v="341945002"/>
    <n v="0.28000000000000003"/>
    <n v="4.0999999999999996"/>
    <n v="18998"/>
    <s v="Very High"/>
    <n v="0"/>
    <n v="0"/>
    <n v="0"/>
    <s v="Electronic supplies"/>
    <x v="228"/>
  </r>
  <r>
    <s v="B08VB2CMR3"/>
    <s v="OPPO A74 5G (Fluid Black, 6GB RAM, 128GB Storage) with No Cost EMI/Additional Exchange Offers"/>
    <x v="1"/>
    <s v="Mobiles&amp;Accessories|Smartphones&amp;BasicMobiles|Smartphones"/>
    <n v="15490"/>
    <n v="20990"/>
    <n v="690906840"/>
    <n v="0.26"/>
    <n v="4.2"/>
    <n v="32916"/>
    <s v="Very High"/>
    <n v="0"/>
    <n v="0"/>
    <n v="0"/>
    <s v="Electronic supplies"/>
    <x v="18"/>
  </r>
  <r>
    <s v="B095RTJH1M"/>
    <s v="Spigen EZ Fit Tempered Glass Screen Protector Guard "/>
    <x v="1"/>
    <s v="Mobiles&amp;Accessories|MobileAccessories|Maintenance,Upkeep&amp;Repairs|ScreenProtectors"/>
    <n v="999"/>
    <n v="2899"/>
    <n v="77122097"/>
    <n v="0.66"/>
    <n v="4.5999999999999996"/>
    <n v="26603"/>
    <s v="Medium"/>
    <n v="0"/>
    <n v="0"/>
    <n v="0"/>
    <s v="Electronic supplies"/>
    <x v="262"/>
  </r>
  <r>
    <s v="B097R25DP7"/>
    <s v="Noise ColorFit Pulse Smartwatch with 3.56 cm (1.4) Full Touch HD Display, SpO2, Heart Rate, Sleep Monitors &amp; 10-Day Battery - Jet Black"/>
    <x v="1"/>
    <s v="WearableTechnology|SmartWatches"/>
    <n v="1599"/>
    <n v="4999"/>
    <n v="339682050"/>
    <n v="0.68"/>
    <n v="4"/>
    <n v="67950"/>
    <s v="Medium"/>
    <n v="0"/>
    <n v="0"/>
    <n v="0"/>
    <s v="Electronic supplies"/>
    <x v="263"/>
  </r>
  <r>
    <s v="B09YDFKJF8"/>
    <s v="Nokia 105 Plus Single SIM, Keypad Mobile Phone with Wireless FM Radio, Memory Card Slot and MP3 Player | Charcoal"/>
    <x v="1"/>
    <s v="Mobiles&amp;Accessories|Smartphones&amp;BasicMobiles|BasicMobiles"/>
    <n v="1324"/>
    <n v="1699"/>
    <n v="218000389"/>
    <n v="0.22"/>
    <n v="4"/>
    <n v="128311"/>
    <s v="Medium"/>
    <n v="0"/>
    <n v="0"/>
    <n v="0"/>
    <s v="Electronic supplies"/>
    <x v="216"/>
  </r>
  <r>
    <s v="B07WDK3ZS2"/>
    <s v="iQOO Z6 Pro 5G by vivo (Legion Sky, 8GB RAM, 128GB Storage) | Snapdragon 778G 5G | 66W FlashCharge | 1300 nits Peak Brightness | HDR10+"/>
    <x v="1"/>
    <s v="Mobiles&amp;Accessories|Smartphones&amp;BasicMobiles|Smartphones"/>
    <n v="20999"/>
    <n v="29990"/>
    <n v="284875010"/>
    <n v="0.3"/>
    <n v="4.3"/>
    <n v="9499"/>
    <s v="Very High"/>
    <n v="0"/>
    <n v="0"/>
    <n v="0"/>
    <s v="Electronic supplies"/>
    <x v="264"/>
  </r>
  <r>
    <s v="B08RZ5K9YH"/>
    <s v="MI 33W SonicCharge 2.0 USB Charger "/>
    <x v="1"/>
    <s v="Mobiles&amp;Accessories|MobileAccessories|Chargers|WallChargers"/>
    <n v="999"/>
    <n v="1999"/>
    <n v="3552223"/>
    <n v="0.5"/>
    <n v="4.3"/>
    <n v="1777"/>
    <s v="Medium"/>
    <n v="0"/>
    <n v="0"/>
    <n v="0"/>
    <s v="Electronic supplies"/>
    <x v="265"/>
  </r>
  <r>
    <s v="B08444S68L"/>
    <s v="OPPO A31 (Mystery Black, 6GB RAM, 128GB Storage) with No Cost EMI/Additional Exchange Offers"/>
    <x v="1"/>
    <s v="Mobiles&amp;Accessories|Smartphones&amp;BasicMobiles|Smartphones"/>
    <n v="12490"/>
    <n v="15990"/>
    <n v="935510940"/>
    <n v="0.22"/>
    <n v="4.2"/>
    <n v="58506"/>
    <s v="Very High"/>
    <n v="0"/>
    <n v="0"/>
    <n v="0"/>
    <s v="Electronic supplies"/>
    <x v="266"/>
  </r>
  <r>
    <s v="B07WHQBZLS"/>
    <s v="iQOO vivo Z6 5G (Chromatic Blue, 8GB RAM, 128GB Storage) | Snapdragon 695-6nm Processor | 120Hz FHD+ Display | 5000mAh Battery"/>
    <x v="1"/>
    <s v="Mobiles&amp;Accessories|Smartphones&amp;BasicMobiles|Smartphones"/>
    <n v="17999"/>
    <n v="21990"/>
    <n v="469486500"/>
    <n v="0.18"/>
    <n v="4"/>
    <n v="21350"/>
    <s v="Very High"/>
    <n v="0"/>
    <n v="0"/>
    <n v="0"/>
    <s v="Electronic supplies"/>
    <x v="229"/>
  </r>
  <r>
    <s v="B085DTN6R2"/>
    <s v="Portronics Konnect CL 20W POR-1067 Type-C to 8 Pin USB 1.2M Cable with Power Delivery &amp; 3A Quick Charge Support, Nylon Braided "/>
    <x v="0"/>
    <s v="Accessories&amp;Peripherals|Cables&amp;Accessories|Cables|USBCables"/>
    <n v="350"/>
    <n v="899"/>
    <n v="2034437"/>
    <n v="0.61"/>
    <n v="4.2"/>
    <n v="2263"/>
    <s v="Medium"/>
    <n v="0"/>
    <n v="0"/>
    <n v="0"/>
    <s v="Technology"/>
    <x v="11"/>
  </r>
  <r>
    <s v="B09JS562TP"/>
    <s v="Motorola a10 Dual Sim keypad Mobile with 1750 mAh Battery, Expandable Storage Upto 32GB, Wireless FM with Recording - Rose Gold"/>
    <x v="1"/>
    <s v="Mobiles&amp;Accessories|Smartphones&amp;BasicMobiles|BasicMobiles"/>
    <n v="1399"/>
    <n v="1630"/>
    <n v="15286140"/>
    <n v="0.14000000000000001"/>
    <n v="4"/>
    <n v="9378"/>
    <s v="Medium"/>
    <n v="0"/>
    <n v="0"/>
    <n v="0"/>
    <s v="Electronic supplies"/>
    <x v="267"/>
  </r>
  <r>
    <s v="B09KLVMZ3B"/>
    <s v="Portronics Konnect L 1.2M POR-1401 Fast Charging 3A 8 Pin USB Cable with Charge &amp; Sync Function (White)"/>
    <x v="0"/>
    <s v="Accessories&amp;Peripherals|Cables&amp;Accessories|Cables|USBCables"/>
    <n v="159"/>
    <n v="399"/>
    <n v="1902432"/>
    <n v="0.6"/>
    <n v="4.0999999999999996"/>
    <n v="4768"/>
    <s v="Very Low"/>
    <n v="0"/>
    <n v="0"/>
    <n v="0"/>
    <s v="Technology"/>
    <x v="12"/>
  </r>
  <r>
    <s v="B09V17S2BG"/>
    <s v="boAt Wave Lite Smartwatch with 1.69 HD Display, Heart Rate &amp; SpO2 Level Monitor, Multiple Watch Faces, Activity Tracker, Multiple Sports Modes &amp; IP68 (Deep Blue)"/>
    <x v="1"/>
    <s v="WearableTechnology|SmartWatches"/>
    <n v="1499"/>
    <n v="6990"/>
    <n v="152354040"/>
    <n v="0.79"/>
    <n v="3.9"/>
    <n v="21796"/>
    <s v="Medium"/>
    <n v="0"/>
    <n v="0"/>
    <n v="0"/>
    <s v="Electronic supplies"/>
    <x v="217"/>
  </r>
  <r>
    <s v="B0B5CGTBKV"/>
    <s v="boAt Wave Call Smart Watch, Smart Talk with Advanced Dedicated Bluetooth Calling Chip, 1.69‚Äù HD Display with 550 NITS &amp; 70% Color Gamut, 150+ Watch Faces, Multi-Sport Modes,HR,SpO2(Caribbean Green)"/>
    <x v="1"/>
    <s v="WearableTechnology|SmartWatches"/>
    <n v="1999"/>
    <n v="7990"/>
    <n v="142485670"/>
    <n v="0.75"/>
    <n v="3.8"/>
    <n v="17833"/>
    <s v="Medium"/>
    <n v="0"/>
    <n v="0"/>
    <n v="0"/>
    <s v="Electronic supplies"/>
    <x v="210"/>
  </r>
  <r>
    <s v="B0B23LW7NV"/>
    <s v="Spigen EZ Fit Tempered Glass Screen Protector "/>
    <x v="1"/>
    <s v="Mobiles&amp;Accessories|MobileAccessories|Maintenance,Upkeep&amp;Repairs|ScreenProtectors"/>
    <n v="999"/>
    <n v="2899"/>
    <n v="22551321"/>
    <n v="0.66"/>
    <n v="4.7"/>
    <n v="7779"/>
    <s v="Medium"/>
    <n v="0"/>
    <n v="0"/>
    <n v="0"/>
    <s v="Electronic supplies"/>
    <x v="268"/>
  </r>
  <r>
    <s v="B09KGV7WSV"/>
    <s v="KINGONE Upgraded Stylus Pen, iPad Pencil, Ultra High Precision &amp; Sensitivity, Palm Rejection, Prevents False ON/Off Touch, Power Display, Tilt Sensitivity, Magnetic Adsorption "/>
    <x v="1"/>
    <s v="Mobiles&amp;Accessories|MobileAccessories|StylusPens"/>
    <n v="2099"/>
    <n v="5999"/>
    <n v="102756871"/>
    <n v="0.65"/>
    <n v="4.3"/>
    <n v="17129"/>
    <s v="Medium"/>
    <n v="0"/>
    <n v="0"/>
    <n v="0"/>
    <s v="Electronic supplies"/>
    <x v="269"/>
  </r>
  <r>
    <s v="B0971DWFDT"/>
    <s v="Portronics CarPower Mini Car Charger with Dual Output, Fast Charging (Type C PD 18W + QC 3.0A) Compatible with All Smartphones(Black)"/>
    <x v="1"/>
    <s v="Mobiles&amp;Accessories|MobileAccessories|Chargers|AutomobileChargers"/>
    <n v="337"/>
    <n v="699"/>
    <n v="3473331"/>
    <n v="0.52"/>
    <n v="4.2"/>
    <n v="4969"/>
    <s v="Medium"/>
    <n v="0"/>
    <n v="0"/>
    <n v="0"/>
    <s v="Electronic supplies"/>
    <x v="270"/>
  </r>
  <r>
    <s v="B0BNV7JM5Y"/>
    <s v="boAt Newly Launched Wave Electra with 1.81 HD Display, Smart Calling with Ultra-Seamless BT Calling Chip,20 Built-In Watch Faces,100 + Sports Modes,Menu Personalization,In-Built Games(Charcoal Black)"/>
    <x v="1"/>
    <s v="WearableTechnology|SmartWatches"/>
    <n v="2999"/>
    <n v="7990"/>
    <n v="1230460"/>
    <n v="0.62"/>
    <n v="4.0999999999999996"/>
    <n v="154"/>
    <s v="Medium"/>
    <n v="0"/>
    <n v="0"/>
    <n v="0"/>
    <s v="Electronic supplies"/>
    <x v="271"/>
  </r>
  <r>
    <s v="B0B53QFZPY"/>
    <s v="PTron Newly Launched Force X10 Bluetooth Calling Smartwatch with 1.7 Full Touch Color Display, Real Heart Rate Monitor, SpO2, Watch Faces, 5 Days Runtime, Fitness Trackers &amp; IP68 Waterproof (Pink)"/>
    <x v="1"/>
    <s v="WearableTechnology|SmartWatches"/>
    <n v="1299"/>
    <n v="5999"/>
    <n v="26485585"/>
    <n v="0.78"/>
    <n v="3.3"/>
    <n v="4415"/>
    <s v="Medium"/>
    <n v="0"/>
    <n v="0"/>
    <n v="0"/>
    <s v="Electronic supplies"/>
    <x v="272"/>
  </r>
  <r>
    <s v="B083342NKJ"/>
    <s v="MI Braided USB Type-C Cable "/>
    <x v="0"/>
    <s v="Accessories&amp;Peripherals|Cables&amp;Accessories|Cables|USBCables"/>
    <n v="349"/>
    <n v="399"/>
    <n v="7484043"/>
    <n v="0.13"/>
    <n v="4.4000000000000004"/>
    <n v="18757"/>
    <s v="Medium"/>
    <n v="0"/>
    <n v="0"/>
    <n v="0"/>
    <s v="Technology"/>
    <x v="3"/>
  </r>
  <r>
    <s v="B07WJWRNVK"/>
    <s v="iQOO vivo Z6 5G (Dynamo Black, 6GB RAM, 128GB Storage) | Snapdragon 695-6nm Processor | 120Hz FHD+ Display | 5000mAh Battery"/>
    <x v="1"/>
    <s v="Mobiles&amp;Accessories|Smartphones&amp;BasicMobiles|Smartphones"/>
    <n v="16499"/>
    <n v="20990"/>
    <n v="448136500"/>
    <n v="0.21"/>
    <n v="4"/>
    <n v="21350"/>
    <s v="Very High"/>
    <n v="0"/>
    <n v="0"/>
    <n v="0"/>
    <s v="Electronic supplies"/>
    <x v="229"/>
  </r>
  <r>
    <s v="B01F25X6RQ"/>
    <s v="Samsung Ehs64 Ehs64Avfwecinu Hands-Free Wired In Ear Earphones With Mic With Remote Note (White)"/>
    <x v="1"/>
    <s v="Headphones,Earbuds&amp;Accessories|Headphones|In-Ear"/>
    <n v="499"/>
    <n v="499"/>
    <n v="15737961"/>
    <n v="0"/>
    <n v="4.2"/>
    <n v="31539"/>
    <s v="Medium"/>
    <n v="1"/>
    <n v="1"/>
    <n v="1"/>
    <s v="Electronic supplies"/>
    <x v="273"/>
  </r>
  <r>
    <s v="B09C6HXFC1"/>
    <s v="Duracell USB Lightning Apple Certified (Mfi) Braided Sync &amp; Charge Cable For Iphone, Ipad And Ipod. Fast Charging Lightning Cable, 3.9 Feet (1.2M) - Black"/>
    <x v="0"/>
    <s v="Accessories&amp;Peripherals|Cables&amp;Accessories|Cables|USBCables"/>
    <n v="970"/>
    <n v="1799"/>
    <n v="1466185"/>
    <n v="0.46"/>
    <n v="4.5"/>
    <n v="815"/>
    <s v="Medium"/>
    <n v="0"/>
    <n v="0"/>
    <n v="0"/>
    <s v="Technology"/>
    <x v="16"/>
  </r>
  <r>
    <s v="B0B244R4KB"/>
    <s v="Spigen EZ Fit Tempered Glass Screen Protector "/>
    <x v="1"/>
    <s v="Mobiles&amp;Accessories|MobileAccessories|Maintenance,Upkeep&amp;Repairs|ScreenProtectors"/>
    <n v="999"/>
    <n v="2899"/>
    <n v="17767971"/>
    <n v="0.66"/>
    <n v="4.5999999999999996"/>
    <n v="6129"/>
    <s v="Medium"/>
    <n v="0"/>
    <n v="0"/>
    <n v="0"/>
    <s v="Electronic supplies"/>
    <x v="274"/>
  </r>
  <r>
    <s v="B0BMGG6NKT"/>
    <s v="Samsung Galaxy M04 Dark Blue, 4GB RAM, 128GB Storage | Upto 8GB RAM with RAM Plus | MediaTek Helio P35 | 5000 mAh Battery"/>
    <x v="1"/>
    <s v="Mobiles&amp;Accessories|Smartphones&amp;BasicMobiles|Smartphones"/>
    <n v="10499"/>
    <n v="13499"/>
    <n v="3833716"/>
    <n v="0.22"/>
    <n v="4.2"/>
    <n v="284"/>
    <s v="Very High"/>
    <n v="0"/>
    <n v="0"/>
    <n v="0"/>
    <s v="Electronic supplies"/>
    <x v="219"/>
  </r>
  <r>
    <s v="B082LSVT4B"/>
    <s v="Ambrane Unbreakable 60W / 3A Fast Charging 1.5m Braided Type C to Type C Cable "/>
    <x v="0"/>
    <s v="Accessories&amp;Peripherals|Cables&amp;Accessories|Cables|USBCables"/>
    <n v="249"/>
    <n v="399"/>
    <n v="17553606"/>
    <n v="0.38"/>
    <n v="4"/>
    <n v="43994"/>
    <s v="Medium"/>
    <n v="0"/>
    <n v="0"/>
    <n v="0"/>
    <s v="Technology"/>
    <x v="1"/>
  </r>
  <r>
    <s v="B092JHPL72"/>
    <s v="SWAPKART Flexible Mobile Tabletop Stand, Metal Built, Heavy Duty Foldable Lazy Bracket Clip Mount Multi Angle Clamp "/>
    <x v="1"/>
    <s v="Mobiles&amp;Accessories|MobileAccessories|Mounts|Bedstand&amp;DeskMounts"/>
    <n v="251"/>
    <n v="999"/>
    <n v="3230766"/>
    <n v="0.75"/>
    <n v="3.7"/>
    <n v="3234"/>
    <s v="Medium"/>
    <n v="0"/>
    <n v="0"/>
    <n v="0"/>
    <s v="Electronic supplies"/>
    <x v="187"/>
  </r>
  <r>
    <s v="B08WRBG3XW"/>
    <s v="boAt Type C A325 Tangle-free, Sturdy Type C Cable with 3A Rapid Charging &amp; 480mbps Data Transmission(Black)"/>
    <x v="0"/>
    <s v="Accessories&amp;Peripherals|Cables&amp;Accessories|Cables|USBCables"/>
    <n v="199"/>
    <n v="499"/>
    <n v="6509455"/>
    <n v="0.6"/>
    <n v="4.0999999999999996"/>
    <n v="13045"/>
    <s v="Very Low"/>
    <n v="0"/>
    <n v="0"/>
    <n v="0"/>
    <s v="Technology"/>
    <x v="14"/>
  </r>
  <r>
    <s v="B09GFM8CGS"/>
    <s v="Redmi 9A Sport (Carbon Black, 2GB RAM, 32GB Storage) | 2GHz Octa-core Helio G25 Processor | 5000 mAh Battery"/>
    <x v="1"/>
    <s v="Mobiles&amp;Accessories|Smartphones&amp;BasicMobiles|Smartphones"/>
    <n v="6499"/>
    <n v="7999"/>
    <n v="2510342168"/>
    <n v="0.19"/>
    <n v="4.0999999999999996"/>
    <n v="313832"/>
    <s v="High"/>
    <n v="0"/>
    <n v="0"/>
    <n v="0"/>
    <s v="Electronic supplies"/>
    <x v="230"/>
  </r>
  <r>
    <s v="B0B3MWYCHQ"/>
    <s v="Fire-Boltt Ring 3 Smart Watch 1.8 Biggest Display with Advanced Bluetooth Calling Chip, Voice Assistance,118 Sports Modes, in Built Calculator &amp; Games, SpO2, Heart Rate Monitoring"/>
    <x v="1"/>
    <s v="WearableTechnology|SmartWatches"/>
    <n v="2999"/>
    <n v="9999"/>
    <n v="208769121"/>
    <n v="0.7"/>
    <n v="4.2"/>
    <n v="20879"/>
    <s v="Medium"/>
    <n v="0"/>
    <n v="0"/>
    <n v="0"/>
    <s v="Electronic supplies"/>
    <x v="275"/>
  </r>
  <r>
    <s v="B09J2MM5C6"/>
    <s v="Amozo Ultra Hybrid Camera and Drop Protection Back Cover Case "/>
    <x v="1"/>
    <s v="Mobiles&amp;Accessories|MobileAccessories|Cases&amp;Covers|BasicCases"/>
    <n v="279"/>
    <n v="1499"/>
    <n v="3966354"/>
    <n v="0.81"/>
    <n v="4.2"/>
    <n v="2646"/>
    <s v="Medium"/>
    <n v="0"/>
    <n v="0"/>
    <n v="0"/>
    <s v="Electronic supplies"/>
    <x v="37"/>
  </r>
  <r>
    <s v="B07Q4QV1DL"/>
    <s v="ELV Aluminum Adjustable Mobile Phone Foldable Tabletop Stand Dock Mount "/>
    <x v="1"/>
    <s v="Mobiles&amp;Accessories|MobileAccessories|Stands"/>
    <n v="269"/>
    <n v="1499"/>
    <n v="43438022"/>
    <n v="0.82"/>
    <n v="4.5"/>
    <n v="28978"/>
    <s v="Medium"/>
    <n v="0"/>
    <n v="0"/>
    <n v="0"/>
    <s v="Electronic supplies"/>
    <x v="260"/>
  </r>
  <r>
    <s v="B0B56YRBNT"/>
    <s v="Tecno Spark 9 (Sky Mirror, 6GB RAM,128GB Storage) | 11GB Expandable RAM | Helio G37 Gaming Processor"/>
    <x v="1"/>
    <s v="Mobiles&amp;Accessories|Smartphones&amp;BasicMobiles|Smartphones"/>
    <n v="8999"/>
    <n v="13499"/>
    <n v="42454355"/>
    <n v="0.33"/>
    <n v="3.8"/>
    <n v="3145"/>
    <s v="High"/>
    <n v="0"/>
    <n v="0"/>
    <n v="0"/>
    <s v="Electronic supplies"/>
    <x v="276"/>
  </r>
  <r>
    <s v="B09NHVCHS9"/>
    <s v="Flix Micro Usb Cable For Smartphone (Black)"/>
    <x v="0"/>
    <s v="Accessories&amp;Peripherals|Cables&amp;Accessories|Cables|USBCables"/>
    <n v="59"/>
    <n v="199"/>
    <n v="1866023"/>
    <n v="0.7"/>
    <n v="4"/>
    <n v="9377"/>
    <s v="Very Low"/>
    <n v="0"/>
    <n v="0"/>
    <n v="0"/>
    <s v="Technology"/>
    <x v="19"/>
  </r>
  <r>
    <s v="B01DF26V7A"/>
    <s v="JBL C100SI Wired In Ear Headphones with Mic, JBL Pure Bass Sound, One Button Multi-function Remote, Premium Metallic Finish, Angled Buds "/>
    <x v="1"/>
    <s v="Headphones,Earbuds&amp;Accessories|Headphones|In-Ear"/>
    <n v="599"/>
    <n v="1299"/>
    <n v="250173111"/>
    <n v="0.54"/>
    <n v="4.0999999999999996"/>
    <n v="192589"/>
    <s v="Medium"/>
    <n v="0"/>
    <n v="0"/>
    <n v="0"/>
    <s v="Electronic supplies"/>
    <x v="218"/>
  </r>
  <r>
    <s v="B08K4PSZ3V"/>
    <s v="Tukzer Capacitive Stylus Pen "/>
    <x v="1"/>
    <s v="Mobiles&amp;Accessories|MobileAccessories|StylusPens"/>
    <n v="349"/>
    <n v="999"/>
    <n v="16540443"/>
    <n v="0.65"/>
    <n v="3.8"/>
    <n v="16557"/>
    <s v="Medium"/>
    <n v="0"/>
    <n v="0"/>
    <n v="0"/>
    <s v="Electronic supplies"/>
    <x v="277"/>
  </r>
  <r>
    <s v="B0B4F1YC3J"/>
    <s v="Samsung Galaxy M13 5G (Aqua Green, 6GB, 128GB Storage) | 5000mAh Battery | Upto 12GB RAM with RAM Plus"/>
    <x v="1"/>
    <s v="Mobiles&amp;Accessories|Smartphones&amp;BasicMobiles|Smartphones"/>
    <n v="13999"/>
    <n v="19499"/>
    <n v="370442002"/>
    <n v="0.28000000000000003"/>
    <n v="4.0999999999999996"/>
    <n v="18998"/>
    <s v="Very High"/>
    <n v="0"/>
    <n v="0"/>
    <n v="0"/>
    <s v="Electronic supplies"/>
    <x v="228"/>
  </r>
  <r>
    <s v="B08K4RDQ71"/>
    <s v="Tukzer Capacitive Stylus Pen "/>
    <x v="1"/>
    <s v="Mobiles&amp;Accessories|MobileAccessories|StylusPens"/>
    <n v="349"/>
    <n v="999"/>
    <n v="16540443"/>
    <n v="0.65"/>
    <n v="3.8"/>
    <n v="16557"/>
    <s v="Medium"/>
    <n v="0"/>
    <n v="0"/>
    <n v="0"/>
    <s v="Electronic supplies"/>
    <x v="277"/>
  </r>
  <r>
    <s v="B085CZ3SR1"/>
    <s v="Mi 10W Wall Charger "/>
    <x v="1"/>
    <s v="Mobiles&amp;Accessories|MobileAccessories|Chargers|WallChargers"/>
    <n v="499"/>
    <n v="599"/>
    <n v="13127684"/>
    <n v="0.17"/>
    <n v="4.2"/>
    <n v="21916"/>
    <s v="Medium"/>
    <n v="0"/>
    <n v="0"/>
    <n v="0"/>
    <s v="Electronic supplies"/>
    <x v="171"/>
  </r>
  <r>
    <s v="B09YV3K34W"/>
    <s v="Fire-Boltt India's No 1 Smartwatch Brand Talk 2 Bluetooth Calling Smartwatch with Dual Button, Hands On Voice Assistance, 60 Sports Modes, in Built Mic &amp; Speaker with IP68 Rating"/>
    <x v="1"/>
    <s v="WearableTechnology|SmartWatches"/>
    <n v="2199"/>
    <n v="9999"/>
    <n v="294690528"/>
    <n v="0.78"/>
    <n v="4.2"/>
    <n v="29472"/>
    <s v="Medium"/>
    <n v="0"/>
    <n v="0"/>
    <n v="0"/>
    <s v="Electronic supplies"/>
    <x v="48"/>
  </r>
  <r>
    <s v="B09Z6WH2N1"/>
    <s v="STRIFF 12 Pieces Highly Flexible Silicone Micro USB Protector, Mouse Cable Protector, Suit "/>
    <x v="1"/>
    <s v="Mobiles&amp;Accessories|MobileAccessories|D√©cor"/>
    <n v="95"/>
    <n v="499"/>
    <n v="972551"/>
    <n v="0.81"/>
    <n v="4.2"/>
    <n v="1949"/>
    <s v="Very Low"/>
    <n v="0"/>
    <n v="0"/>
    <n v="0"/>
    <s v="Electronic supplies"/>
    <x v="86"/>
  </r>
  <r>
    <s v="B09NL4DJ2Z"/>
    <s v="FLiX (Beetel) USB to Type C PVC Data Sync &amp; 2A Smartphone Fast Charging Cable, Made in India, 480Mbps Data Sync, Tough Cable, 1 Meter Long USB Cable "/>
    <x v="0"/>
    <s v="Accessories&amp;Peripherals|Cables&amp;Accessories|Cables|USBCables"/>
    <n v="139"/>
    <n v="249"/>
    <n v="2334873"/>
    <n v="0.44"/>
    <n v="4"/>
    <n v="9377"/>
    <s v="Very Low"/>
    <n v="0"/>
    <n v="0"/>
    <n v="0"/>
    <s v="Technology"/>
    <x v="19"/>
  </r>
  <r>
    <s v="B0BGSV43WY"/>
    <s v="Noise ColorFit Pro 4 Alpha Bluetooth Calling Smart Watch with 1.78 AMOLED Display, Tru Sync, 60hz Refresh Rate, instacharge, Gesture Control, Functional 360 Digital Crown (Jet Black)"/>
    <x v="1"/>
    <s v="WearableTechnology|SmartWatches"/>
    <n v="4499"/>
    <n v="7999"/>
    <n v="295963"/>
    <n v="0.44"/>
    <n v="3.5"/>
    <n v="37"/>
    <s v="Medium"/>
    <n v="0"/>
    <n v="0"/>
    <n v="0"/>
    <s v="Electronic supplies"/>
    <x v="278"/>
  </r>
  <r>
    <s v="B0926V9CTV"/>
    <s v="Elv Mobile Phone Mount Tabletop Holder "/>
    <x v="1"/>
    <s v="Mobiles&amp;Accessories|MobileAccessories|Stands"/>
    <n v="89"/>
    <n v="599"/>
    <n v="1408249"/>
    <n v="0.85"/>
    <n v="4.3"/>
    <n v="2351"/>
    <s v="Very Low"/>
    <n v="0"/>
    <n v="0"/>
    <n v="0"/>
    <s v="Electronic supplies"/>
    <x v="279"/>
  </r>
  <r>
    <s v="B07WGPKMP5"/>
    <s v="iQOO Z6 44W by vivo (Raven Black, 6GB RAM, 128GB Storage) | 6.44 FHD+ AMOLED Display | 50% Charge in just 27 mins | in-Display Fingerprint Scanning"/>
    <x v="1"/>
    <s v="Mobiles&amp;Accessories|Smartphones&amp;BasicMobiles|Smartphones"/>
    <n v="15499"/>
    <n v="20999"/>
    <n v="404293747"/>
    <n v="0.26"/>
    <n v="4.0999999999999996"/>
    <n v="19253"/>
    <s v="Very High"/>
    <n v="0"/>
    <n v="0"/>
    <n v="0"/>
    <s v="Electronic supplies"/>
    <x v="233"/>
  </r>
  <r>
    <s v="B0BBFJ9M3X"/>
    <s v="Redmi 11 Prime 5G (Meadow Green, 4GB RAM 64GB ROM) | Prime Design | MTK Dimensity 700 | 50 MP Dual Cam | 5000mAh | 7 Band 5G"/>
    <x v="1"/>
    <s v="Mobiles&amp;Accessories|Smartphones&amp;BasicMobiles|Smartphones"/>
    <n v="13999"/>
    <n v="15999"/>
    <n v="34877820"/>
    <n v="0.13"/>
    <n v="3.9"/>
    <n v="2180"/>
    <s v="Very High"/>
    <n v="0"/>
    <n v="0"/>
    <n v="0"/>
    <s v="Electronic supplies"/>
    <x v="280"/>
  </r>
  <r>
    <s v="B09PLFJ7ZW"/>
    <s v="Noise Pulse Buzz 1.69 Bluetooth Calling Smart Watch with Call Function, 150 Watch Faces, 60 Sports Modes, Spo2 &amp; Heart Rate Monitoring, Calling Smart Watch for Men &amp; Women - Rose Pink"/>
    <x v="1"/>
    <s v="WearableTechnology|SmartWatches"/>
    <n v="1999"/>
    <n v="4999"/>
    <n v="37847429"/>
    <n v="0.6"/>
    <n v="3.9"/>
    <n v="7571"/>
    <s v="Medium"/>
    <n v="0"/>
    <n v="0"/>
    <n v="0"/>
    <s v="Electronic supplies"/>
    <x v="281"/>
  </r>
  <r>
    <s v="B0B53NXFFR"/>
    <s v="PTron Newly Launched Force X10 Bluetooth Calling Smartwatch with 1.7 Full Touch Display, Real Heart Rate Monitor, SpO2, Watch Faces, 5 Days Runtime, Health/Fitness Trackers &amp; IP68 Waterproof (Black)"/>
    <x v="1"/>
    <s v="WearableTechnology|SmartWatches"/>
    <n v="1399"/>
    <n v="5999"/>
    <n v="26485585"/>
    <n v="0.77"/>
    <n v="3.3"/>
    <n v="4415"/>
    <s v="Medium"/>
    <n v="0"/>
    <n v="0"/>
    <n v="0"/>
    <s v="Electronic supplies"/>
    <x v="272"/>
  </r>
  <r>
    <s v="B07GNC2592"/>
    <s v="Portronics CLAMP X Car-Vent Mobile Holder 360 Degree Rotational(Black)"/>
    <x v="1"/>
    <s v="Mobiles&amp;Accessories|MobileAccessories|AutomobileAccessories|Cradles"/>
    <n v="599"/>
    <n v="999"/>
    <n v="18635346"/>
    <n v="0.4"/>
    <n v="4"/>
    <n v="18654"/>
    <s v="Medium"/>
    <n v="0"/>
    <n v="0"/>
    <n v="0"/>
    <s v="Electronic supplies"/>
    <x v="282"/>
  </r>
  <r>
    <s v="B09TP5KBN7"/>
    <s v="pTron Volta Dual Port 12W Smart USB Charger Adapter, Multi-Layer Protection, Made in India, BIS Certified, Fast Charging Power Adaptor Without Cable "/>
    <x v="1"/>
    <s v="Mobiles&amp;Accessories|MobileAccessories|Chargers|WallChargers"/>
    <n v="199"/>
    <n v="1099"/>
    <n v="3513503"/>
    <n v="0.82"/>
    <n v="4"/>
    <n v="3197"/>
    <s v="Very Low"/>
    <n v="0"/>
    <n v="0"/>
    <n v="0"/>
    <s v="Electronic supplies"/>
    <x v="283"/>
  </r>
  <r>
    <s v="B0949SBKMP"/>
    <s v="boAt Flash Edition Smart Watch with Activity Tracker, Multiple Sports Modes, 1.3 Screen, 170+ Watch Faces, Sleep Monitor, Gesture, Camera &amp; Music Control, IP68 &amp; 7 Days Battery Life(Lightning Black)"/>
    <x v="1"/>
    <s v="WearableTechnology|SmartWatches"/>
    <n v="1799"/>
    <n v="6990"/>
    <n v="187891200"/>
    <n v="0.74"/>
    <n v="4"/>
    <n v="26880"/>
    <s v="Medium"/>
    <n v="0"/>
    <n v="0"/>
    <n v="0"/>
    <s v="Electronic supplies"/>
    <x v="284"/>
  </r>
  <r>
    <s v="B09V175NP7"/>
    <s v="boAt Wave Lite Smartwatch with 1.69 Inches(4.29cm) HD Display, Heart Rate &amp; SpO2 Level Monitor, Multiple Watch Faces, Activity Tracker, Multiple Sports Modes &amp; IP68 (Scarlet Red)"/>
    <x v="1"/>
    <s v="WearableTechnology|SmartWatches"/>
    <n v="1499"/>
    <n v="6990"/>
    <n v="152354040"/>
    <n v="0.79"/>
    <n v="3.9"/>
    <n v="21796"/>
    <s v="Medium"/>
    <n v="0"/>
    <n v="0"/>
    <n v="0"/>
    <s v="Electronic supplies"/>
    <x v="217"/>
  </r>
  <r>
    <s v="B07WHSJXLF"/>
    <s v="iQOO Z6 Pro 5G by vivo (Phantom Dusk, 8GB RAM, 128GB Storage) | Snapdragon 778G 5G | 66W FlashCharge | 1300 nits Peak Brightness | HDR10+"/>
    <x v="1"/>
    <s v="Mobiles&amp;Accessories|Smartphones&amp;BasicMobiles|Smartphones"/>
    <n v="20999"/>
    <n v="29990"/>
    <n v="284875010"/>
    <n v="0.3"/>
    <n v="4.3"/>
    <n v="9499"/>
    <s v="Very High"/>
    <n v="0"/>
    <n v="0"/>
    <n v="0"/>
    <s v="Electronic supplies"/>
    <x v="264"/>
  </r>
  <r>
    <s v="B0BD3T6Z1D"/>
    <s v="Samsung Galaxy M32 Prime Edition (Light Blue, 4GB RAM, 64GB)"/>
    <x v="1"/>
    <s v="Mobiles&amp;Accessories|Smartphones&amp;BasicMobiles|Smartphones"/>
    <n v="12999"/>
    <n v="13499"/>
    <n v="757266902"/>
    <n v="0.04"/>
    <n v="4.0999999999999996"/>
    <n v="56098"/>
    <s v="Very High"/>
    <n v="0"/>
    <n v="0"/>
    <n v="0"/>
    <s v="Electronic supplies"/>
    <x v="285"/>
  </r>
  <r>
    <s v="B09LHYZ3GJ"/>
    <s v="Redmi Note 11T 5G (Matte Black, 6GB RAM, 128GB ROM)| Dimensity 810 5G | 33W Pro Fast Charging | Charger Included | Additional Exchange Offers|Get 2 Months of YouTube Premium Free!"/>
    <x v="1"/>
    <s v="Mobiles&amp;Accessories|Smartphones&amp;BasicMobiles|Smartphones"/>
    <n v="16999"/>
    <n v="20999"/>
    <n v="668230178"/>
    <n v="0.19"/>
    <n v="4.0999999999999996"/>
    <n v="31822"/>
    <s v="Very High"/>
    <n v="0"/>
    <n v="0"/>
    <n v="0"/>
    <s v="Electronic supplies"/>
    <x v="286"/>
  </r>
  <r>
    <s v="B07WFPMGQQ"/>
    <s v="iQOO Z6 Pro 5G by vivo (Legion Sky, 6GB RAM, 128GB Storage) | Snapdragon 778G 5G | 66W FlashCharge | 1300 nits Peak Brightness | HDR10+"/>
    <x v="1"/>
    <s v="Mobiles&amp;Accessories|Smartphones&amp;BasicMobiles|Smartphones"/>
    <n v="19999"/>
    <n v="27990"/>
    <n v="265877010"/>
    <n v="0.28999999999999998"/>
    <n v="4.3"/>
    <n v="9499"/>
    <s v="Very High"/>
    <n v="0"/>
    <n v="0"/>
    <n v="0"/>
    <s v="Electronic supplies"/>
    <x v="264"/>
  </r>
  <r>
    <s v="B09QS9X9L8"/>
    <s v="Redmi Note 11 (Horizon Blue, 6GB RAM, 64GB Storage)|90Hz FHD+ AMOLED Display | Qualcomm¬Æ Snapdragon‚Ñ¢ 680-6nm | 33W Charger Included"/>
    <x v="1"/>
    <s v="Mobiles&amp;Accessories|Smartphones&amp;BasicMobiles|Smartphones"/>
    <n v="12999"/>
    <n v="18999"/>
    <n v="964617228"/>
    <n v="0.32"/>
    <n v="4.0999999999999996"/>
    <n v="50772"/>
    <s v="Very High"/>
    <n v="0"/>
    <n v="0"/>
    <n v="0"/>
    <s v="Electronic supplies"/>
    <x v="256"/>
  </r>
  <r>
    <s v="B0B6BLTGTT"/>
    <s v="Noise Pulse 2 Max Advanced Bluetooth Calling Smart Watch with 1.85'' TFT and 550 Nits Brightness, Smart DND, 10 Days Battery, 100 Sports Mode, Smartwatch "/>
    <x v="1"/>
    <s v="WearableTechnology|SmartWatches"/>
    <n v="2999"/>
    <n v="5999"/>
    <n v="42880852"/>
    <n v="0.5"/>
    <n v="4.0999999999999996"/>
    <n v="7148"/>
    <s v="Medium"/>
    <n v="0"/>
    <n v="0"/>
    <n v="0"/>
    <s v="Electronic supplies"/>
    <x v="287"/>
  </r>
  <r>
    <s v="B077Z65HSD"/>
    <s v="boAt A400 USB Type-C to USB-A 2.0 Male Data Cable, 2 Meter (Black)"/>
    <x v="0"/>
    <s v="Accessories&amp;Peripherals|Cables&amp;Accessories|Cables|USBCables"/>
    <n v="299"/>
    <n v="999"/>
    <n v="20829150"/>
    <n v="0.7"/>
    <n v="4.3"/>
    <n v="20850"/>
    <s v="Medium"/>
    <n v="0"/>
    <n v="0"/>
    <n v="0"/>
    <s v="Technology"/>
    <x v="103"/>
  </r>
  <r>
    <s v="B09W5XR9RT"/>
    <s v="Duracell USB C To Lightning Apple Certified (Mfi) Braided Sync &amp; Charge Cable For Iphone, Ipad And Ipod. Fast Charging Lightning Cable, 3.9 Feet (1.2M) - Black"/>
    <x v="0"/>
    <s v="Accessories&amp;Peripherals|Cables&amp;Accessories|Cables|USBCables"/>
    <n v="970"/>
    <n v="1999"/>
    <n v="367816"/>
    <n v="0.51"/>
    <n v="4.4000000000000004"/>
    <n v="184"/>
    <s v="Medium"/>
    <n v="0"/>
    <n v="0"/>
    <n v="0"/>
    <s v="Technology"/>
    <x v="24"/>
  </r>
  <r>
    <s v="B084DTMYWK"/>
    <s v="Myvn 30W Warp/20W Dash Charging Usb Type C Charger Cable Compatible For Cellular Phones Oneplus 8T 8 8Pro 7 Pro / 7T / 7T Pro Nord And Oneplus 3 / 3T / 5 / 5T / 6 / 6T / 7"/>
    <x v="1"/>
    <s v="Mobiles&amp;Accessories|MobileAccessories|Chargers|WallChargers"/>
    <n v="329"/>
    <n v="999"/>
    <n v="3488508"/>
    <n v="0.67"/>
    <n v="4.2"/>
    <n v="3492"/>
    <s v="Medium"/>
    <n v="0"/>
    <n v="0"/>
    <n v="0"/>
    <s v="Electronic supplies"/>
    <x v="166"/>
  </r>
  <r>
    <s v="B0B53QLB9H"/>
    <s v="PTron Newly Launched Force X10 Bluetooth Calling Smartwatch with 1.7 Full Touch Color Display, Real Heart Rate Monitor, SpO2, Watch Faces, 5 Days Runtime, Fitness Trackers &amp; IP68 Waterproof (Blue)"/>
    <x v="1"/>
    <s v="WearableTechnology|SmartWatches"/>
    <n v="1299"/>
    <n v="5999"/>
    <n v="26485585"/>
    <n v="0.78"/>
    <n v="3.3"/>
    <n v="4415"/>
    <s v="Medium"/>
    <n v="0"/>
    <n v="0"/>
    <n v="0"/>
    <s v="Electronic supplies"/>
    <x v="272"/>
  </r>
  <r>
    <s v="B0BDYW3RN3"/>
    <s v="SanDisk Ultra¬Æ microSDXC‚Ñ¢ UHS-I Card, 256GB, 150MB/s R, 10 Y Warranty, "/>
    <x v="1"/>
    <s v="Accessories|MemoryCards|MicroSD"/>
    <n v="1989"/>
    <n v="3500"/>
    <n v="235410000"/>
    <n v="0.43"/>
    <n v="4.4000000000000004"/>
    <n v="67260"/>
    <s v="Medium"/>
    <n v="0"/>
    <n v="0"/>
    <n v="0"/>
    <s v="Electronic supplies"/>
    <x v="214"/>
  </r>
  <r>
    <s v="B0B3RS9DNF"/>
    <s v="Fire-Boltt Phoenix Smart Watch with Bluetooth Calling 1.3,120+ Sports Modes, 240*240 PX High Res with SpO2, Heart Rate Monitoring &amp; IP67 Rating"/>
    <x v="1"/>
    <s v="WearableTechnology|SmartWatches"/>
    <n v="1999"/>
    <n v="9999"/>
    <n v="277012296"/>
    <n v="0.8"/>
    <n v="4.3"/>
    <n v="27704"/>
    <s v="Medium"/>
    <n v="0"/>
    <n v="0"/>
    <n v="0"/>
    <s v="Electronic supplies"/>
    <x v="209"/>
  </r>
  <r>
    <s v="B09QS9X16F"/>
    <s v="Redmi Note 11 (Space Black, 6GB RAM, 64GB Storage) | 90Hz FHD+ AMOLED Display | Qualcomm¬Æ Snapdragon‚Ñ¢ 680-6nm | 33W Charger Included"/>
    <x v="1"/>
    <s v="Mobiles&amp;Accessories|Smartphones&amp;BasicMobiles|Smartphones"/>
    <n v="12999"/>
    <n v="18999"/>
    <n v="964617228"/>
    <n v="0.32"/>
    <n v="4.0999999999999996"/>
    <n v="50772"/>
    <s v="Very High"/>
    <n v="0"/>
    <n v="0"/>
    <n v="0"/>
    <s v="Electronic supplies"/>
    <x v="256"/>
  </r>
  <r>
    <s v="B08HV25BBQ"/>
    <s v="Noise ColorFit Pro 2 Full Touch Control Smart Watch with 35g Weight &amp; Upgraded LCD Display (Deep Wine)"/>
    <x v="1"/>
    <s v="WearableTechnology|SmartWatches"/>
    <n v="1499"/>
    <n v="4999"/>
    <n v="462847412"/>
    <n v="0.7"/>
    <n v="4"/>
    <n v="92588"/>
    <s v="Medium"/>
    <n v="0"/>
    <n v="0"/>
    <n v="0"/>
    <s v="Electronic supplies"/>
    <x v="251"/>
  </r>
  <r>
    <s v="B09LJ116B5"/>
    <s v="Redmi Note 11T 5G (Aquamarine Blue, 6GB RAM, 128GB ROM)| Dimensity 810 5G | 33W Pro Fast Charging | Charger Included | Additional Exchange Offers| Get 2 Months of YouTube Premium Free!"/>
    <x v="1"/>
    <s v="Mobiles&amp;Accessories|Smartphones&amp;BasicMobiles|Smartphones"/>
    <n v="16999"/>
    <n v="20999"/>
    <n v="668230178"/>
    <n v="0.19"/>
    <n v="4.0999999999999996"/>
    <n v="31822"/>
    <s v="Very High"/>
    <n v="0"/>
    <n v="0"/>
    <n v="0"/>
    <s v="Electronic supplies"/>
    <x v="286"/>
  </r>
  <r>
    <s v="B0BMVWKZ8G"/>
    <s v="Newly Launched Boult Dive+ with 1.85 HD Display, Bluetooth Calling Smartwatch, 500 Nits Brightness, 7 Days Battery Life, 150+ Watch Faces, 100+ Sport Modes, IP68 Waterproof Smart Watch (Jet Black)"/>
    <x v="1"/>
    <s v="WearableTechnology|SmartWatches"/>
    <n v="1999"/>
    <n v="8499"/>
    <n v="2039760"/>
    <n v="0.76"/>
    <n v="4.3"/>
    <n v="240"/>
    <s v="Medium"/>
    <n v="0"/>
    <n v="0"/>
    <n v="0"/>
    <s v="Electronic supplies"/>
    <x v="288"/>
  </r>
  <r>
    <s v="B0BD92GDQH"/>
    <s v="OnePlus Nord Watch with 1.78‚Äù AMOLED Display, 60 Hz Refresh Rate, 105 Fitness Modes, 10 Days Battery, SPO2, Heart Rate, Stress Monitor, Women Health Tracker &amp; Multiple Watch Face [Midnight Black]"/>
    <x v="1"/>
    <s v="WearableTechnology|SmartWatches"/>
    <n v="4999"/>
    <n v="6999"/>
    <n v="5305242"/>
    <n v="0.28999999999999998"/>
    <n v="3.8"/>
    <n v="758"/>
    <s v="Medium"/>
    <n v="0"/>
    <n v="0"/>
    <n v="0"/>
    <s v="Electronic supplies"/>
    <x v="289"/>
  </r>
  <r>
    <s v="B08Y1SJVV5"/>
    <s v="pTron Solero MB301 3A Micro USB Data &amp; Charging Cable, Made in India, 480Mbps Data Sync, Strong &amp; Durable 1.5-Meter Nylon Braided USB Cable "/>
    <x v="0"/>
    <s v="Accessories&amp;Peripherals|Cables&amp;Accessories|Cables|USBCables"/>
    <n v="99"/>
    <n v="667"/>
    <n v="16588290"/>
    <n v="0.85"/>
    <n v="3.9"/>
    <n v="24870"/>
    <s v="Very Low"/>
    <n v="0"/>
    <n v="0"/>
    <n v="0"/>
    <s v="Technology"/>
    <x v="5"/>
  </r>
  <r>
    <s v="B0B5GF6DQD"/>
    <s v="Noise Agile 2 Buzz Bluetooth Calling Smart Watch with 1.28 TFT Display,Dual Button,in-Built Mic &amp; Speaker,AI Voice Assistant, Health Suite,in-Built Games, 100 Watch Faces-(Jet Black)"/>
    <x v="1"/>
    <s v="WearableTechnology|SmartWatches"/>
    <n v="2499"/>
    <n v="5999"/>
    <n v="4967172"/>
    <n v="0.57999999999999996"/>
    <n v="3.7"/>
    <n v="828"/>
    <s v="Medium"/>
    <n v="0"/>
    <n v="0"/>
    <n v="0"/>
    <s v="Electronic supplies"/>
    <x v="290"/>
  </r>
  <r>
    <s v="B09JS94MBV"/>
    <s v="Motorola a10 Dual Sim keypad Mobile with 1750 mAh Battery, Expandable Storage Upto 32GB, Wireless FM with Recording - Dark Blue"/>
    <x v="1"/>
    <s v="Mobiles&amp;Accessories|Smartphones&amp;BasicMobiles|BasicMobiles"/>
    <n v="1399"/>
    <n v="1630"/>
    <n v="15286140"/>
    <n v="0.14000000000000001"/>
    <n v="4"/>
    <n v="9378"/>
    <s v="Medium"/>
    <n v="0"/>
    <n v="0"/>
    <n v="0"/>
    <s v="Electronic supplies"/>
    <x v="267"/>
  </r>
  <r>
    <s v="B09YV463SW"/>
    <s v="Fire-Boltt Ninja 3 Smartwatch Full Touch 1.69  &amp; 60 Sports Modes with IP68, Sp02 Tracking, Over 100 Cloud based watch faces ( Silver )"/>
    <x v="1"/>
    <s v="WearableTechnology|SmartWatches"/>
    <n v="1499"/>
    <n v="9999"/>
    <n v="226357362"/>
    <n v="0.85"/>
    <n v="4.2"/>
    <n v="22638"/>
    <s v="Medium"/>
    <n v="0"/>
    <n v="0"/>
    <n v="0"/>
    <s v="Electronic supplies"/>
    <x v="226"/>
  </r>
  <r>
    <s v="B07XLCFSSN"/>
    <s v="Amazonbasics Nylon Braided Usb-C To Lightning Cable, Fast Charging Mfi Certified Smartphone, Iphone Charger (6-Foot, Dark Grey)"/>
    <x v="0"/>
    <s v="Accessories&amp;Peripherals|Cables&amp;Accessories|Cables|USBCables"/>
    <n v="899"/>
    <n v="1900"/>
    <n v="25748800"/>
    <n v="0.53"/>
    <n v="4.4000000000000004"/>
    <n v="13552"/>
    <s v="Medium"/>
    <n v="0"/>
    <n v="0"/>
    <n v="0"/>
    <s v="Technology"/>
    <x v="18"/>
  </r>
  <r>
    <s v="B09NL4DCXK"/>
    <s v="Flix (Beetel) Bolt 2.4 12W Dual USB Smart Charger, Made in India, Bis Certified, Fast Charging Power Adaptor with 1 Meter USB to Type C Cable "/>
    <x v="1"/>
    <s v="Mobiles&amp;Accessories|MobileAccessories|Chargers|WallChargers"/>
    <n v="249"/>
    <n v="599"/>
    <n v="1286053"/>
    <n v="0.57999999999999996"/>
    <n v="3.9"/>
    <n v="2147"/>
    <s v="Medium"/>
    <n v="0"/>
    <n v="0"/>
    <n v="0"/>
    <s v="Electronic supplies"/>
    <x v="291"/>
  </r>
  <r>
    <s v="B0B8CHJLWJ"/>
    <s v="Kyosei Advanced Tempered Glass Compatible with Google Pixel 6a with Military-Grade Anti-Explosion Edge-to-Edge Coverage Screen Protector Guard"/>
    <x v="1"/>
    <s v="Mobiles&amp;Accessories|MobileAccessories|Maintenance,Upkeep&amp;Repairs|ScreenProtectors"/>
    <n v="299"/>
    <n v="1199"/>
    <n v="714604"/>
    <n v="0.75"/>
    <n v="4.5"/>
    <n v="596"/>
    <s v="Medium"/>
    <n v="0"/>
    <n v="0"/>
    <n v="0"/>
    <s v="Electronic supplies"/>
    <x v="292"/>
  </r>
  <r>
    <s v="B0B8ZWNR5T"/>
    <s v="STRIFF 12 Pieces Highly Flexible Silicone Micro USB Protector, Mouse Cable Protector, Suit "/>
    <x v="1"/>
    <s v="Mobiles&amp;Accessories|MobileAccessories|D√©cor"/>
    <n v="79"/>
    <n v="499"/>
    <n v="972551"/>
    <n v="0.84"/>
    <n v="4.2"/>
    <n v="1949"/>
    <s v="Very Low"/>
    <n v="0"/>
    <n v="0"/>
    <n v="0"/>
    <s v="Electronic supplies"/>
    <x v="86"/>
  </r>
  <r>
    <s v="B0BBFJLP21"/>
    <s v="Redmi 11 Prime 5G (Thunder Black, 4GB RAM, 64GB Storage) | Prime Design | MTK Dimensity 700 | 50 MP Dual Cam | 5000mAh | 7 Band 5G"/>
    <x v="1"/>
    <s v="Mobiles&amp;Accessories|Smartphones&amp;BasicMobiles|Smartphones"/>
    <n v="13999"/>
    <n v="15999"/>
    <n v="34877820"/>
    <n v="0.13"/>
    <n v="3.9"/>
    <n v="2180"/>
    <s v="Very High"/>
    <n v="0"/>
    <n v="0"/>
    <n v="0"/>
    <s v="Electronic supplies"/>
    <x v="280"/>
  </r>
  <r>
    <s v="B01F262EUU"/>
    <s v="Samsung Original EHS64 Wired in Ear Earphones with Mic, Black"/>
    <x v="1"/>
    <s v="Headphones,Earbuds&amp;Accessories|Headphones|In-Ear"/>
    <n v="949"/>
    <n v="999"/>
    <n v="31507461"/>
    <n v="0.05"/>
    <n v="4.2"/>
    <n v="31539"/>
    <s v="Medium"/>
    <n v="0"/>
    <n v="0"/>
    <n v="0"/>
    <s v="Electronic supplies"/>
    <x v="273"/>
  </r>
  <r>
    <s v="B09VZBGL1N"/>
    <s v="STRIFF Multi Angle Tablet/Mobile Stand. Holder "/>
    <x v="1"/>
    <s v="Mobiles&amp;Accessories|MobileAccessories|Stands"/>
    <n v="99"/>
    <n v="499"/>
    <n v="1223049"/>
    <n v="0.8"/>
    <n v="4.0999999999999996"/>
    <n v="2451"/>
    <s v="Very Low"/>
    <n v="0"/>
    <n v="0"/>
    <n v="0"/>
    <s v="Electronic supplies"/>
    <x v="293"/>
  </r>
  <r>
    <s v="B0BNVBJW2S"/>
    <s v="boAt Newly Launched Wave Electra with 1.81 HD Display, Smart Calling Ultra-Seamless BT Calling Chip, 20 Built-in Watch Faces, 100 + Sports Modes, Menu Personalization, in-Built Games(Cherry Blossom)"/>
    <x v="1"/>
    <s v="WearableTechnology|SmartWatches"/>
    <n v="2499"/>
    <n v="7990"/>
    <n v="1230460"/>
    <n v="0.69"/>
    <n v="4.0999999999999996"/>
    <n v="154"/>
    <s v="Medium"/>
    <n v="0"/>
    <n v="0"/>
    <n v="0"/>
    <s v="Electronic supplies"/>
    <x v="271"/>
  </r>
  <r>
    <s v="B0B2DJ5RVQ"/>
    <s v="WeCool B1 Mobile Holder "/>
    <x v="1"/>
    <s v="Mobiles&amp;Accessories|MobileAccessories|Mounts|HandlebarMounts"/>
    <n v="689"/>
    <n v="1999"/>
    <n v="2384807"/>
    <n v="0.66"/>
    <n v="4.3"/>
    <n v="1193"/>
    <s v="Medium"/>
    <n v="0"/>
    <n v="0"/>
    <n v="0"/>
    <s v="Electronic supplies"/>
    <x v="294"/>
  </r>
  <r>
    <s v="B096TWZRJC"/>
    <s v="Sounce 360 Adjustable Mobile Phone Holder, Universal Phone Holder Clip Lazy Bracket Flexible Gooseneck Clamp Long Arms Mount "/>
    <x v="1"/>
    <s v="Mobiles&amp;Accessories|MobileAccessories|Mounts|Bedstand&amp;DeskMounts"/>
    <n v="499"/>
    <n v="1899"/>
    <n v="2801025"/>
    <n v="0.74"/>
    <n v="4.0999999999999996"/>
    <n v="1475"/>
    <s v="Medium"/>
    <n v="0"/>
    <n v="0"/>
    <n v="0"/>
    <s v="Electronic supplies"/>
    <x v="295"/>
  </r>
  <r>
    <s v="B09GP6FBZT"/>
    <s v="OpenTech¬Æ Military-Grade Tempered Glass Screen Protector Compatible "/>
    <x v="1"/>
    <s v="Mobiles&amp;Accessories|MobileAccessories|Maintenance,Upkeep&amp;Repairs|ScreenProtectors"/>
    <n v="299"/>
    <n v="999"/>
    <n v="8882109"/>
    <n v="0.7"/>
    <n v="4.3"/>
    <n v="8891"/>
    <s v="Medium"/>
    <n v="0"/>
    <n v="0"/>
    <n v="0"/>
    <s v="Electronic supplies"/>
    <x v="296"/>
  </r>
  <r>
    <s v="B0B3DV7S9B"/>
    <s v="EN LIGNE Adjustable Cell Phone Stand, Foldable Portable Phone Stand Phone Holder "/>
    <x v="1"/>
    <s v="Mobiles&amp;Accessories|MobileAccessories|Stands"/>
    <n v="209"/>
    <n v="499"/>
    <n v="51896"/>
    <n v="0.57999999999999996"/>
    <n v="3.6"/>
    <n v="104"/>
    <s v="Medium"/>
    <n v="0"/>
    <n v="0"/>
    <n v="0"/>
    <s v="Electronic supplies"/>
    <x v="297"/>
  </r>
  <r>
    <s v="B09MKP344P"/>
    <s v="Tecno Spark 8T (Turquoise Cyan, 4GB RAM,64GB Storage) | 50MP AI Camera | 7GB Expandable RAM"/>
    <x v="1"/>
    <s v="Mobiles&amp;Accessories|Smartphones&amp;BasicMobiles|Smartphones"/>
    <n v="8499"/>
    <n v="12999"/>
    <n v="86599338"/>
    <n v="0.35"/>
    <n v="4.0999999999999996"/>
    <n v="6662"/>
    <s v="High"/>
    <n v="0"/>
    <n v="0"/>
    <n v="0"/>
    <s v="Electronic supplies"/>
    <x v="298"/>
  </r>
  <r>
    <s v="B08JW1GVS7"/>
    <s v="URBN 20000 mAh Lithium_Polymer 22.5W Super Fast Charging Ultra Compact Power Bank with Quick Charge &amp; Power Delivery, Type C Input/Output, Made in India, Type C Cable Included (Camo)"/>
    <x v="1"/>
    <s v="Mobiles&amp;Accessories|MobileAccessories|Chargers|PowerBanks"/>
    <n v="2179"/>
    <n v="3999"/>
    <n v="33511620"/>
    <n v="0.46"/>
    <n v="4"/>
    <n v="8380"/>
    <s v="Medium"/>
    <n v="0"/>
    <n v="0"/>
    <n v="0"/>
    <s v="Electronic supplies"/>
    <x v="299"/>
  </r>
  <r>
    <s v="B09LHZSMRR"/>
    <s v="Redmi Note 11T 5G (Stardust White, 6GB RAM, 128GB ROM)| Dimensity 810 5G | 33W Pro Fast Charging | Charger Included | Additional Exchange Offers|Get 2 Months of YouTube Premium Free!"/>
    <x v="1"/>
    <s v="Mobiles&amp;Accessories|Smartphones&amp;BasicMobiles|Smartphones"/>
    <n v="16999"/>
    <n v="20999"/>
    <n v="668230178"/>
    <n v="0.19"/>
    <n v="4.0999999999999996"/>
    <n v="31822"/>
    <s v="Very High"/>
    <n v="0"/>
    <n v="0"/>
    <n v="0"/>
    <s v="Electronic supplies"/>
    <x v="286"/>
  </r>
  <r>
    <s v="B0B5V47VK4"/>
    <s v="OnePlus 10T 5G (Moonstone Black, 8GB RAM, 128GB Storage)"/>
    <x v="1"/>
    <s v="Mobiles&amp;Accessories|Smartphones&amp;BasicMobiles|Smartphones"/>
    <n v="44999"/>
    <n v="49999"/>
    <n v="153746925"/>
    <n v="0.1"/>
    <n v="4.3"/>
    <n v="3075"/>
    <s v="Very High"/>
    <n v="0"/>
    <n v="0"/>
    <n v="0"/>
    <s v="Electronic supplies"/>
    <x v="300"/>
  </r>
  <r>
    <s v="B08H21B6V7"/>
    <s v="Nokia 150 (2020) (Cyan)"/>
    <x v="1"/>
    <s v="Mobiles&amp;Accessories|Smartphones&amp;BasicMobiles|BasicMobiles"/>
    <n v="2599"/>
    <n v="2999"/>
    <n v="42783734"/>
    <n v="0.13"/>
    <n v="3.9"/>
    <n v="14266"/>
    <s v="Medium"/>
    <n v="0"/>
    <n v="0"/>
    <n v="0"/>
    <s v="Electronic supplies"/>
    <x v="301"/>
  </r>
  <r>
    <s v="B09BNXQ6BR"/>
    <s v="Noise ColorFit Ultra SE Smart Watch with 1.75(4.3cm) HD Display, Aluminium Alloy Body, 60 Sports Modes, Spo2, Lightweight, Stock Market Info, Calls &amp; SMS Reply (Vintage Brown)"/>
    <x v="1"/>
    <s v="WearableTechnology|SmartWatches"/>
    <n v="2799"/>
    <n v="6499"/>
    <n v="252674621"/>
    <n v="0.56999999999999995"/>
    <n v="4.0999999999999996"/>
    <n v="38879"/>
    <s v="Medium"/>
    <n v="0"/>
    <n v="0"/>
    <n v="0"/>
    <s v="Electronic supplies"/>
    <x v="302"/>
  </r>
  <r>
    <s v="B01FSYQ2A4"/>
    <s v="boAt Rockerz 400 Bluetooth On Ear Headphones With Mic With Upto 8 Hours Playback &amp; Soft Padded Ear Cushions(Grey/Green)"/>
    <x v="1"/>
    <s v="Headphones,Earbuds&amp;Accessories|Headphones|On-Ear"/>
    <n v="1399"/>
    <n v="2990"/>
    <n v="290553250"/>
    <n v="0.53"/>
    <n v="4.0999999999999996"/>
    <n v="97175"/>
    <s v="Medium"/>
    <n v="0"/>
    <n v="0"/>
    <n v="0"/>
    <s v="Electronic supplies"/>
    <x v="303"/>
  </r>
  <r>
    <s v="B08L5FM4JC"/>
    <s v="SanDisk Ultra microSD UHS-I Card 64GB, 120MB/s R"/>
    <x v="1"/>
    <s v="Accessories|MemoryCards|MicroSD"/>
    <n v="649"/>
    <n v="2400"/>
    <n v="161424000"/>
    <n v="0.73"/>
    <n v="4.4000000000000004"/>
    <n v="67260"/>
    <s v="Medium"/>
    <n v="0"/>
    <n v="0"/>
    <n v="0"/>
    <s v="Electronic supplies"/>
    <x v="214"/>
  </r>
  <r>
    <s v="B0B54Y2SNX"/>
    <s v="iPhone Original 20W C Type Fast PD Charger Compatible with I-Phone13/13 mini/13pro/13 pro Max I-Phone 12/12 Pro/12mini/12 Pro Max, I-Phone11/11 Pro/11 Pro Max 2020 (Only Adapter)"/>
    <x v="1"/>
    <s v="Mobiles&amp;Accessories|MobileAccessories|Chargers|WallChargers"/>
    <n v="799"/>
    <n v="3990"/>
    <n v="474810"/>
    <n v="0.8"/>
    <n v="3.8"/>
    <n v="119"/>
    <s v="Medium"/>
    <n v="0"/>
    <n v="0"/>
    <n v="0"/>
    <s v="Electronic supplies"/>
    <x v="304"/>
  </r>
  <r>
    <s v="B08BQ947H3"/>
    <s v="LIRAMARK Webcam Cover Slide, Ultra Thin Laptop Camera Cover Slide Blocker "/>
    <x v="0"/>
    <s v="Accessories&amp;Peripherals|LaptopAccessories|CameraPrivacyCovers"/>
    <n v="149"/>
    <n v="149"/>
    <n v="1614117"/>
    <n v="0"/>
    <n v="4.3"/>
    <n v="10833"/>
    <s v="Very Low"/>
    <n v="1"/>
    <n v="1"/>
    <n v="1"/>
    <s v="Technology"/>
    <x v="305"/>
  </r>
  <r>
    <s v="B082T6V3DT"/>
    <s v="AmazonBasics New Release Nylon USB-A to Lightning Cable Cord, Fast Charging MFi Certified Charger "/>
    <x v="0"/>
    <s v="Accessories&amp;Peripherals|Cables&amp;Accessories|Cables|USBCables"/>
    <n v="799"/>
    <n v="2100"/>
    <n v="17194800"/>
    <n v="0.62"/>
    <n v="4.3"/>
    <n v="8188"/>
    <s v="Medium"/>
    <n v="0"/>
    <n v="0"/>
    <n v="0"/>
    <s v="Technology"/>
    <x v="40"/>
  </r>
  <r>
    <s v="B0B7DHSKS7"/>
    <s v="Nokia 8210 4G Volte keypad Phone with Dual SIM, Big Display, inbuilt MP3 Player &amp; Wireless FM Radio | Blue"/>
    <x v="1"/>
    <s v="Mobiles&amp;Accessories|Smartphones&amp;BasicMobiles|BasicMobiles"/>
    <n v="3799"/>
    <n v="5299"/>
    <n v="8695659"/>
    <n v="0.28000000000000003"/>
    <n v="3.5"/>
    <n v="1641"/>
    <s v="Medium"/>
    <n v="0"/>
    <n v="0"/>
    <n v="0"/>
    <s v="Electronic supplies"/>
    <x v="306"/>
  </r>
  <r>
    <s v="B09SJ1FTYV"/>
    <s v="Sounce Protective Case Cover Compatible Boat Xtend Overall Protective Case TPU HD Clear Ultra-Thin Cover with Unbreakable Screen Guard"/>
    <x v="1"/>
    <s v="Mobiles&amp;Accessories|MobileAccessories|Cases&amp;Covers|BasicCases"/>
    <n v="199"/>
    <n v="1899"/>
    <n v="9001260"/>
    <n v="0.9"/>
    <n v="4"/>
    <n v="4740"/>
    <s v="Very Low"/>
    <n v="0"/>
    <n v="0"/>
    <n v="0"/>
    <s v="Electronic supplies"/>
    <x v="307"/>
  </r>
  <r>
    <s v="B09XJ5LD6L"/>
    <s v="Samsung Galaxy M53 5G (Deep Ocean Blue, 6GB, 128GB Storage) | 108MP | sAmoled+ 120Hz | 12GB RAM with RAM Plus | Travel Adapter to be Purchased Separately"/>
    <x v="1"/>
    <s v="Mobiles&amp;Accessories|Smartphones&amp;BasicMobiles|Smartphones"/>
    <n v="23999"/>
    <n v="32999"/>
    <n v="292569134"/>
    <n v="0.27"/>
    <n v="3.9"/>
    <n v="8866"/>
    <s v="Very High"/>
    <n v="0"/>
    <n v="0"/>
    <n v="0"/>
    <s v="Electronic supplies"/>
    <x v="308"/>
  </r>
  <r>
    <s v="B07WHS7MZ1"/>
    <s v="iQOO 9 SE 5G (Sunset Sierra, 8GB RAM, 128GB Storage) | Qualcomm Snapdragon 888 | 66W Flash Charge"/>
    <x v="1"/>
    <s v="Mobiles&amp;Accessories|Smartphones&amp;BasicMobiles|Smartphones"/>
    <n v="29990"/>
    <n v="39990"/>
    <n v="335876010"/>
    <n v="0.25"/>
    <n v="4.3"/>
    <n v="8399"/>
    <s v="Very High"/>
    <n v="0"/>
    <n v="0"/>
    <n v="0"/>
    <s v="Electronic supplies"/>
    <x v="309"/>
  </r>
  <r>
    <s v="B0BBVKRP7B"/>
    <s v="SHREENOVA ID116 Plus Bluetooth Fitness Smart Watch "/>
    <x v="1"/>
    <s v="WearableTechnology|SmartWatches"/>
    <n v="281"/>
    <n v="1999"/>
    <n v="173913"/>
    <n v="0.86"/>
    <n v="2.8"/>
    <n v="87"/>
    <s v="Medium"/>
    <n v="0"/>
    <n v="0"/>
    <n v="0"/>
    <s v="Electronic supplies"/>
    <x v="310"/>
  </r>
  <r>
    <s v="B09NY7W8YD"/>
    <s v="POCO C31 (Shadow Gray, 64 GB) (4 GB RAM)"/>
    <x v="1"/>
    <s v="Mobiles&amp;Accessories|Smartphones&amp;BasicMobiles|Smartphones"/>
    <n v="7998"/>
    <n v="11999"/>
    <n v="1499875"/>
    <n v="0.33"/>
    <n v="3.8"/>
    <n v="125"/>
    <s v="High"/>
    <n v="0"/>
    <n v="0"/>
    <n v="0"/>
    <s v="Electronic supplies"/>
    <x v="50"/>
  </r>
  <r>
    <s v="B0BMM7R92G"/>
    <s v="Noise_Colorfit Smart Watch Charger 2 Pin USB Fast Charger Magnetic Charging Cable Adapter (Smart Watch Charger 2 pin)"/>
    <x v="1"/>
    <s v="WearableTechnology|SmartWatches"/>
    <n v="249"/>
    <n v="999"/>
    <n v="37962"/>
    <n v="0.75"/>
    <n v="4.5"/>
    <n v="38"/>
    <s v="Medium"/>
    <n v="0"/>
    <n v="0"/>
    <n v="0"/>
    <s v="Electronic supplies"/>
    <x v="311"/>
  </r>
  <r>
    <s v="B08M66K48D"/>
    <s v="POPIO Tempered Glass Screen Protector Compatible "/>
    <x v="1"/>
    <s v="Mobiles&amp;Accessories|MobileAccessories|Maintenance,Upkeep&amp;Repairs|ScreenProtectors"/>
    <n v="299"/>
    <n v="599"/>
    <n v="2799726"/>
    <n v="0.5"/>
    <n v="4.3"/>
    <n v="4674"/>
    <s v="Medium"/>
    <n v="0"/>
    <n v="0"/>
    <n v="0"/>
    <s v="Electronic supplies"/>
    <x v="312"/>
  </r>
  <r>
    <s v="B09RFB2SJQ"/>
    <s v="10WeRun Id-116 Bluetooth Smartwatch Wireless Fitness Band "/>
    <x v="1"/>
    <s v="WearableTechnology|SmartWatches"/>
    <n v="499"/>
    <n v="1899"/>
    <n v="782388"/>
    <n v="0.74"/>
    <n v="4.0999999999999996"/>
    <n v="412"/>
    <s v="Medium"/>
    <n v="0"/>
    <n v="0"/>
    <n v="0"/>
    <s v="Electronic supplies"/>
    <x v="313"/>
  </r>
  <r>
    <s v="B0B82YGCF6"/>
    <s v="Tokdis MX-1 Pro Bluetooth Calling Smartwatch - 1.69‚Äù LCD Display, Multiple Watch Faces, Sleep Monitor, Heart &amp; SpO2 Monitoring, Multiple Sports Modes, Water Resistant"/>
    <x v="1"/>
    <s v="WearableTechnology|SmartWatches"/>
    <n v="899"/>
    <n v="3499"/>
    <n v="2382819"/>
    <n v="0.74"/>
    <n v="3"/>
    <n v="681"/>
    <s v="Medium"/>
    <n v="0"/>
    <n v="0"/>
    <n v="0"/>
    <s v="Electronic supplies"/>
    <x v="314"/>
  </r>
  <r>
    <s v="B08HF4W2CT"/>
    <s v="URBN 20000 mAh lithium_polymer Power Bank with 12 Watt Fast Charging, Camo"/>
    <x v="1"/>
    <s v="Mobiles&amp;Accessories|MobileAccessories|Chargers|PowerBanks"/>
    <n v="1599"/>
    <n v="3499"/>
    <n v="127307616"/>
    <n v="0.54"/>
    <n v="4"/>
    <n v="36384"/>
    <s v="Medium"/>
    <n v="0"/>
    <n v="0"/>
    <n v="0"/>
    <s v="Electronic supplies"/>
    <x v="48"/>
  </r>
  <r>
    <s v="B08BCKN299"/>
    <s v="Sounce Gold Plated 3.5 mm Headphone Splitter "/>
    <x v="1"/>
    <s v="Headphones,Earbuds&amp;Accessories|Adapters"/>
    <n v="120"/>
    <n v="999"/>
    <n v="6484509"/>
    <n v="0.88"/>
    <n v="3.9"/>
    <n v="6491"/>
    <s v="Very Low"/>
    <n v="0"/>
    <n v="0"/>
    <n v="0"/>
    <s v="Electronic supplies"/>
    <x v="315"/>
  </r>
  <r>
    <s v="B0B2X35B1K"/>
    <s v="Noise ColorFit Ultra 2 Buzz 1.78 AMOLED Bluetooth Calling Watch with 368*448px Always On Display, Premium Metallic Finish, 100+ Watch Faces, 100+ Sports Modes, Health Suite (Jet Black)"/>
    <x v="1"/>
    <s v="WearableTechnology|SmartWatches"/>
    <n v="3999"/>
    <n v="6999"/>
    <n v="71592771"/>
    <n v="0.43"/>
    <n v="4.0999999999999996"/>
    <n v="10229"/>
    <s v="Medium"/>
    <n v="0"/>
    <n v="0"/>
    <n v="0"/>
    <s v="Electronic supplies"/>
    <x v="316"/>
  </r>
  <r>
    <s v="B09QS9CWLV"/>
    <s v="Redmi Note 11 (Horizon Blue, 6GB RAM, 64GB Storage)|90Hz FHD+ AMOLED Display | Qualcomm¬Æ Snapdragon‚Ñ¢ 680-6nm | 33W Charger Included"/>
    <x v="1"/>
    <s v="Mobiles&amp;Accessories|Smartphones&amp;BasicMobiles|Smartphones"/>
    <n v="12999"/>
    <n v="18999"/>
    <n v="964617228"/>
    <n v="0.32"/>
    <n v="4.0999999999999996"/>
    <n v="50772"/>
    <s v="Very High"/>
    <n v="0"/>
    <n v="0"/>
    <n v="0"/>
    <s v="Electronic supplies"/>
    <x v="256"/>
  </r>
  <r>
    <s v="B0B1NX6JTN"/>
    <s v="Spigen Ultra Hybrid Back Cover Case Compatible with iPhone 14 Pro max (TPU + Poly Carbonate | Crystal Clear)"/>
    <x v="1"/>
    <s v="Mobiles&amp;Accessories|MobileAccessories|Cases&amp;Covers|BasicCases"/>
    <n v="1599"/>
    <n v="2599"/>
    <n v="4680799"/>
    <n v="0.38"/>
    <n v="4.3"/>
    <n v="1801"/>
    <s v="Medium"/>
    <n v="0"/>
    <n v="0"/>
    <n v="0"/>
    <s v="Electronic supplies"/>
    <x v="317"/>
  </r>
  <r>
    <s v="B078G6ZF5Z"/>
    <s v="Oraimo 18W USB &amp; Type-C Dual Output Super Fast Charger Wall Adapter PE2.0&amp;Quick Charge 3.0 &amp; Power Delivery 3.0 Compatible "/>
    <x v="1"/>
    <s v="Mobiles&amp;Accessories|MobileAccessories|Chargers|WallChargers"/>
    <n v="699"/>
    <n v="1199"/>
    <n v="17270396"/>
    <n v="0.42"/>
    <n v="4"/>
    <n v="14404"/>
    <s v="Medium"/>
    <n v="0"/>
    <n v="0"/>
    <n v="0"/>
    <s v="Electronic supplies"/>
    <x v="18"/>
  </r>
  <r>
    <s v="B0BBW521YC"/>
    <s v="LAPSTER 12pcs Spiral Cable Protectors "/>
    <x v="1"/>
    <s v="Mobiles&amp;Accessories|MobileAccessories|D√©cor|PhoneCharms"/>
    <n v="99"/>
    <n v="999"/>
    <n v="304695"/>
    <n v="0.9"/>
    <n v="4.4000000000000004"/>
    <n v="305"/>
    <s v="Very Low"/>
    <n v="0"/>
    <n v="0"/>
    <n v="0"/>
    <s v="Electronic supplies"/>
    <x v="318"/>
  </r>
  <r>
    <s v="B09HSKYMB3"/>
    <s v="MI REDMI 9i Sport (Carbon Black, 64 GB) (4 GB RAM)"/>
    <x v="1"/>
    <s v="Mobiles&amp;Accessories|Smartphones&amp;BasicMobiles|Smartphones"/>
    <n v="7915"/>
    <n v="9999"/>
    <n v="13758624"/>
    <n v="0.21"/>
    <n v="4.3"/>
    <n v="1376"/>
    <s v="High"/>
    <n v="0"/>
    <n v="0"/>
    <n v="0"/>
    <s v="Electronic supplies"/>
    <x v="18"/>
  </r>
  <r>
    <s v="B09YV42QHZ"/>
    <s v="Fire-Boltt Ninja 3 Smartwatch Full Touch 1.69  &amp; 60 Sports Modes with IP68, Sp02 Tracking, Over 100 Cloud based watch faces ( Green )"/>
    <x v="1"/>
    <s v="WearableTechnology|SmartWatches"/>
    <n v="1499"/>
    <n v="7999"/>
    <n v="181081362"/>
    <n v="0.81"/>
    <n v="4.2"/>
    <n v="22638"/>
    <s v="Medium"/>
    <n v="0"/>
    <n v="0"/>
    <n v="0"/>
    <s v="Electronic supplies"/>
    <x v="226"/>
  </r>
  <r>
    <s v="B09BF8JBWX"/>
    <s v="Lava A1 Josh 21(Blue Silver) -Dual Sim,Call Blink Notification,Military Grade Certified with 4 Day Battery Backup, Keypad Mobile"/>
    <x v="1"/>
    <s v="Mobiles&amp;Accessories|Smartphones&amp;BasicMobiles|BasicMobiles"/>
    <n v="1055"/>
    <n v="1249"/>
    <n v="2937648"/>
    <n v="0.16"/>
    <n v="3.8"/>
    <n v="2352"/>
    <s v="Medium"/>
    <n v="0"/>
    <n v="0"/>
    <n v="0"/>
    <s v="Electronic supplies"/>
    <x v="319"/>
  </r>
  <r>
    <s v="B0B5YBGCKD"/>
    <s v="POPIO Tempered Glass Compatible "/>
    <x v="1"/>
    <s v="Mobiles&amp;Accessories|MobileAccessories|Maintenance,Upkeep&amp;Repairs|ScreenProtectors"/>
    <n v="150"/>
    <n v="599"/>
    <n v="427686"/>
    <n v="0.75"/>
    <n v="4.3"/>
    <n v="714"/>
    <s v="Very Low"/>
    <n v="0"/>
    <n v="0"/>
    <n v="0"/>
    <s v="Electronic supplies"/>
    <x v="320"/>
  </r>
  <r>
    <s v="B01GGKYKQM"/>
    <s v="Amazon Basics USB Type-C to USB-A 2.0 Male Fast Charging Cable "/>
    <x v="0"/>
    <s v="Accessories&amp;Peripherals|Cables&amp;Accessories|Cables|USBCables"/>
    <n v="219"/>
    <n v="700"/>
    <n v="14036400"/>
    <n v="0.69"/>
    <n v="4.3"/>
    <n v="20052"/>
    <s v="Medium"/>
    <n v="0"/>
    <n v="0"/>
    <n v="0"/>
    <s v="Technology"/>
    <x v="52"/>
  </r>
  <r>
    <s v="B09MY4W73Q"/>
    <s v="Amozo Ultra Hybrid Camera and Drop Protection Back Cover Case "/>
    <x v="1"/>
    <s v="Mobiles&amp;Accessories|MobileAccessories|Cases&amp;Covers|BasicCases"/>
    <n v="474"/>
    <n v="1799"/>
    <n v="2615746"/>
    <n v="0.74"/>
    <n v="4.3"/>
    <n v="1454"/>
    <s v="Medium"/>
    <n v="0"/>
    <n v="0"/>
    <n v="0"/>
    <s v="Electronic supplies"/>
    <x v="321"/>
  </r>
  <r>
    <s v="B08R69VDHT"/>
    <s v="Pinnaclz Original Combo of 2 Micro USB Fast Charging Cable, USB Charging Cable "/>
    <x v="0"/>
    <s v="Accessories&amp;Peripherals|Cables&amp;Accessories|Cables|USBCables"/>
    <n v="115"/>
    <n v="499"/>
    <n v="3858268"/>
    <n v="0.77"/>
    <n v="4"/>
    <n v="7732"/>
    <s v="Very Low"/>
    <n v="0"/>
    <n v="0"/>
    <n v="0"/>
    <s v="Technology"/>
    <x v="55"/>
  </r>
  <r>
    <s v="B09T37CKQ5"/>
    <s v="FLiX Usb Charger,Flix (Beetel) Bolt 2.4 Dual Poart,5V/2.4A/12W Usb Wall Charger Fast Charging,Adapter For Android/Iphone 11/Xs/Xs Max/Xr/X/8/7/6/Plus,Ipad Pro/Air 2/Mini 3/4,Samsung S4/S5 &amp; More-Black"/>
    <x v="1"/>
    <s v="Mobiles&amp;Accessories|MobileAccessories|Chargers|WallChargers"/>
    <n v="239"/>
    <n v="599"/>
    <n v="1286053"/>
    <n v="0.6"/>
    <n v="3.9"/>
    <n v="2147"/>
    <s v="Medium"/>
    <n v="0"/>
    <n v="0"/>
    <n v="0"/>
    <s v="Electronic supplies"/>
    <x v="291"/>
  </r>
  <r>
    <s v="B09GFPN6TP"/>
    <s v="Redmi 9A Sport (Coral Green, 3GB RAM, 32GB Storage) | 2GHz Octa-core Helio G25 Processor | 5000 mAh Battery"/>
    <x v="1"/>
    <s v="Mobiles&amp;Accessories|Smartphones&amp;BasicMobiles|Smartphones"/>
    <n v="7499"/>
    <n v="9499"/>
    <n v="2981090168"/>
    <n v="0.21"/>
    <n v="4.0999999999999996"/>
    <n v="313832"/>
    <s v="High"/>
    <n v="0"/>
    <n v="0"/>
    <n v="0"/>
    <s v="Electronic supplies"/>
    <x v="230"/>
  </r>
  <r>
    <s v="B0B298D54H"/>
    <s v="Prolet Classic Bumper Case Cover "/>
    <x v="1"/>
    <s v="WearableTechnology|SmartWatches"/>
    <n v="265"/>
    <n v="999"/>
    <n v="464535"/>
    <n v="0.73"/>
    <n v="3.7"/>
    <n v="465"/>
    <s v="Medium"/>
    <n v="0"/>
    <n v="0"/>
    <n v="0"/>
    <s v="Electronic supplies"/>
    <x v="3"/>
  </r>
  <r>
    <s v="B08VB57558"/>
    <s v="Samsung Galaxy S20 FE 5G (Cloud Navy, 8GB RAM, 128GB Storage) with No Cost EMI &amp; Additional Exchange Offers"/>
    <x v="1"/>
    <s v="Mobiles&amp;Accessories|Smartphones&amp;BasicMobiles|Smartphones"/>
    <n v="37990"/>
    <n v="74999"/>
    <n v="2084222210"/>
    <n v="0.49"/>
    <n v="4.2"/>
    <n v="27790"/>
    <s v="Very High"/>
    <n v="0"/>
    <n v="0"/>
    <n v="0"/>
    <s v="Electronic supplies"/>
    <x v="322"/>
  </r>
  <r>
    <s v="B09CMP1SC8"/>
    <s v="Ambrane 2 in 1 Type-C &amp; Micro USB Cable with 60W / 3A Fast Charging, 480 mbps High Data, PD Technology &amp; Quick Charge 3.0, Compatible with All Type-C &amp; Micro USB Devices (ABDC-10, Black)"/>
    <x v="0"/>
    <s v="Accessories&amp;Peripherals|Cables&amp;Accessories|Cables|USBCables"/>
    <n v="199"/>
    <n v="499"/>
    <n v="300398"/>
    <n v="0.6"/>
    <n v="4.0999999999999996"/>
    <n v="602"/>
    <s v="Very Low"/>
    <n v="0"/>
    <n v="0"/>
    <n v="0"/>
    <s v="Technology"/>
    <x v="3"/>
  </r>
  <r>
    <s v="B09YLXYP7Y"/>
    <s v="Ambrane 60W / 3A Fast Charging Output Cable with Type-C to USB "/>
    <x v="0"/>
    <s v="Accessories&amp;Peripherals|Cables&amp;Accessories|Cables|USBCables"/>
    <n v="179"/>
    <n v="399"/>
    <n v="567777"/>
    <n v="0.55000000000000004"/>
    <n v="4"/>
    <n v="1423"/>
    <s v="Very Low"/>
    <n v="0"/>
    <n v="0"/>
    <n v="0"/>
    <s v="Technology"/>
    <x v="18"/>
  </r>
  <r>
    <s v="B0B9BXKBC7"/>
    <s v="WeCool S5 Long Selfie Stick, with Large Rein"/>
    <x v="1"/>
    <s v="Mobiles&amp;Accessories|MobileAccessories|Photo&amp;VideoAccessories|SelfieSticks"/>
    <n v="1799"/>
    <n v="3999"/>
    <n v="979755"/>
    <n v="0.55000000000000004"/>
    <n v="4.5999999999999996"/>
    <n v="245"/>
    <s v="Medium"/>
    <n v="0"/>
    <n v="0"/>
    <n v="0"/>
    <s v="Electronic supplies"/>
    <x v="18"/>
  </r>
  <r>
    <s v="B09NY6TRXG"/>
    <s v="POCO C31 (Royal Blue, 64 GB) (4 GB RAM)"/>
    <x v="1"/>
    <s v="Mobiles&amp;Accessories|Smartphones&amp;BasicMobiles|Smartphones"/>
    <n v="8499"/>
    <n v="11999"/>
    <n v="3311724"/>
    <n v="0.28999999999999998"/>
    <n v="3.9"/>
    <n v="276"/>
    <s v="High"/>
    <n v="0"/>
    <n v="0"/>
    <n v="0"/>
    <s v="Electronic supplies"/>
    <x v="323"/>
  </r>
  <r>
    <s v="B09NVPJ3P4"/>
    <s v="Noise ColorFit Pulse Grand Smart Watch with 1.69(4.29cm) HD Display, 60 Sports Modes, 150 Watch Faces, Fast Charge, Spo2, Stress, Sleep, Heart Rate Monitoring &amp; IP68 Waterproof (Electric Blue)"/>
    <x v="1"/>
    <s v="WearableTechnology|SmartWatches"/>
    <n v="1999"/>
    <n v="3999"/>
    <n v="120985746"/>
    <n v="0.5"/>
    <n v="4"/>
    <n v="30254"/>
    <s v="Medium"/>
    <n v="0"/>
    <n v="0"/>
    <n v="0"/>
    <s v="Electronic supplies"/>
    <x v="225"/>
  </r>
  <r>
    <s v="B0B3NDPCS9"/>
    <s v="Fire-Boltt Visionary 1.78 AMOLED Bluetooth Calling Smartwatch with 368*448 Pixel Resolution 100+ Sports Mode, TWS Connection, Voice Assistance, SPO2 &amp; Heart Rate Monitoring"/>
    <x v="1"/>
    <s v="WearableTechnology|SmartWatches"/>
    <n v="3999"/>
    <n v="17999"/>
    <n v="308880839"/>
    <n v="0.78"/>
    <n v="4.3"/>
    <n v="17161"/>
    <s v="Medium"/>
    <n v="0"/>
    <n v="0"/>
    <n v="0"/>
    <s v="Electronic supplies"/>
    <x v="231"/>
  </r>
  <r>
    <s v="B09VGKFM7Y"/>
    <s v="Amazon Basics 2 Amp USB Wall Charger &amp; Micro USB Cable (White)"/>
    <x v="1"/>
    <s v="Mobiles&amp;Accessories|MobileAccessories|Chargers|WallChargers"/>
    <n v="219"/>
    <n v="499"/>
    <n v="6986"/>
    <n v="0.56000000000000005"/>
    <n v="4.4000000000000004"/>
    <n v="14"/>
    <s v="Medium"/>
    <n v="0"/>
    <n v="0"/>
    <n v="0"/>
    <s v="Electronic supplies"/>
    <x v="324"/>
  </r>
  <r>
    <s v="B07QCWY5XV"/>
    <s v="Mobilife Bluetooth Extendable Selfie Stick with Tripod Stand and Wireless Remote,3-in-1 Multifunctional Selfie Stick Tripod "/>
    <x v="1"/>
    <s v="Mobiles&amp;Accessories|MobileAccessories|Photo&amp;VideoAccessories|SelfieSticks"/>
    <n v="599"/>
    <n v="1399"/>
    <n v="20369440"/>
    <n v="0.56999999999999995"/>
    <n v="4.0999999999999996"/>
    <n v="14560"/>
    <s v="Medium"/>
    <n v="0"/>
    <n v="0"/>
    <n v="0"/>
    <s v="Electronic supplies"/>
    <x v="325"/>
  </r>
  <r>
    <s v="B098QXR9X2"/>
    <s v="Ambrane 27000mAh Power Bank, 20W Fast Charging, Triple Output, Type C PD (Input &amp; Output), Quick Charge, Li-Polymer, Multi-Layer Protection "/>
    <x v="1"/>
    <s v="Mobiles&amp;Accessories|MobileAccessories|Chargers|PowerBanks"/>
    <n v="2499"/>
    <n v="2999"/>
    <n v="9464844"/>
    <n v="0.17"/>
    <n v="4.0999999999999996"/>
    <n v="3156"/>
    <s v="Medium"/>
    <n v="0"/>
    <n v="0"/>
    <n v="0"/>
    <s v="Electronic supplies"/>
    <x v="326"/>
  </r>
  <r>
    <s v="B07H1S7XW8"/>
    <s v="STRIFF Wall Mount Phone Holder Wall Mount with Adhesive Strips, Charging Holder Compatible with iPhone, Smartphone and Mini Tablet (Pack of 1) (White)"/>
    <x v="1"/>
    <s v="Mobiles&amp;Accessories|MobileAccessories|Mounts|Shower&amp;WallMounts"/>
    <n v="89"/>
    <n v="499"/>
    <n v="4660660"/>
    <n v="0.82"/>
    <n v="4.0999999999999996"/>
    <n v="9340"/>
    <s v="Very Low"/>
    <n v="0"/>
    <n v="0"/>
    <n v="0"/>
    <s v="Electronic supplies"/>
    <x v="18"/>
  </r>
  <r>
    <s v="B0BNXFDTZ2"/>
    <s v="Fire-Boltt Tank 1.85 Bluetooth Calling Smart Watch, 123 Sports Mode, 8 UI Interactions, Built in Speaker &amp; Mic, 7 Days Battery &amp; Fire-Boltt Health Suite"/>
    <x v="1"/>
    <s v="WearableTechnology|SmartWatches"/>
    <n v="2999"/>
    <n v="11999"/>
    <n v="9215232"/>
    <n v="0.75"/>
    <n v="4.4000000000000004"/>
    <n v="768"/>
    <s v="Medium"/>
    <n v="0"/>
    <n v="0"/>
    <n v="0"/>
    <s v="Electronic supplies"/>
    <x v="327"/>
  </r>
  <r>
    <s v="B088ZFJY82"/>
    <s v="Elv Aluminium Adjustable Mobile Phone Foldable Holder Tabletop Stand Dock Mount "/>
    <x v="1"/>
    <s v="Mobiles&amp;Accessories|MobileAccessories|Stands"/>
    <n v="314"/>
    <n v="1499"/>
    <n v="43438022"/>
    <n v="0.79"/>
    <n v="4.5"/>
    <n v="28978"/>
    <s v="Medium"/>
    <n v="0"/>
    <n v="0"/>
    <n v="0"/>
    <s v="Electronic supplies"/>
    <x v="260"/>
  </r>
  <r>
    <s v="B0B4F4QZ1H"/>
    <s v="Samsung Galaxy M13 5G (Stardust Brown, 6GB, 128GB Storage) | 5000mAh Battery | Upto 12GB RAM with RAM Plus"/>
    <x v="1"/>
    <s v="Mobiles&amp;Accessories|Smartphones&amp;BasicMobiles|Smartphones"/>
    <n v="13999"/>
    <n v="19499"/>
    <n v="370442002"/>
    <n v="0.28000000000000003"/>
    <n v="4.0999999999999996"/>
    <n v="18998"/>
    <s v="Very High"/>
    <n v="0"/>
    <n v="0"/>
    <n v="0"/>
    <s v="Electronic supplies"/>
    <x v="228"/>
  </r>
  <r>
    <s v="B09BCNQ9R2"/>
    <s v="DYAZO USB 3.0 Type C Female to USB A Male Connector/Converter/Adapter Compatible "/>
    <x v="1"/>
    <s v="Mobiles&amp;Accessories|MobileAccessories|Cables&amp;Adapters|OTGAdapters"/>
    <n v="139"/>
    <n v="499"/>
    <n v="2480529"/>
    <n v="0.72"/>
    <n v="4.2"/>
    <n v="4971"/>
    <s v="Very Low"/>
    <n v="0"/>
    <n v="0"/>
    <n v="0"/>
    <s v="Electronic supplies"/>
    <x v="18"/>
  </r>
  <r>
    <s v="B0B9BD2YL4"/>
    <s v="KINGONE Wireless Charging Pencil (2nd Generation) "/>
    <x v="1"/>
    <s v="Mobiles&amp;Accessories|MobileAccessories|StylusPens"/>
    <n v="2599"/>
    <n v="6999"/>
    <n v="10680474"/>
    <n v="0.63"/>
    <n v="4.5"/>
    <n v="1526"/>
    <s v="Medium"/>
    <n v="0"/>
    <n v="0"/>
    <n v="0"/>
    <s v="Electronic supplies"/>
    <x v="328"/>
  </r>
  <r>
    <s v="B071Z8M4KX"/>
    <s v="boAt BassHeads 100 in-Ear Wired Headphones with Mic (Black)"/>
    <x v="1"/>
    <s v="Headphones,Earbuds&amp;Accessories|Headphones|In-Ear"/>
    <n v="365"/>
    <n v="999"/>
    <n v="363347289"/>
    <n v="0.63"/>
    <n v="4.0999999999999996"/>
    <n v="363711"/>
    <s v="Medium"/>
    <n v="0"/>
    <n v="0"/>
    <n v="0"/>
    <s v="Electronic supplies"/>
    <x v="221"/>
  </r>
  <r>
    <s v="B09N3ZNHTY"/>
    <s v="boAt Airdopes 141 Bluetooth Truly Wireless in Ear Earbuds with mic, 42H Playtime, Beast Mode(Low Latency Upto 80ms) "/>
    <x v="1"/>
    <s v="Headphones,Earbuds&amp;Accessories|Headphones|In-Ear"/>
    <n v="1499"/>
    <n v="4490"/>
    <n v="614923460"/>
    <n v="0.67"/>
    <n v="3.9"/>
    <n v="136954"/>
    <s v="Medium"/>
    <n v="0"/>
    <n v="0"/>
    <n v="0"/>
    <s v="Electronic supplies"/>
    <x v="329"/>
  </r>
  <r>
    <s v="B0B3RRWSF6"/>
    <s v="Fire-Boltt Phoenix Smart Watch with Bluetooth Calling 1.3,120+ Sports Modes, 240*240 PX High Res with SpO2, Heart Rate Monitoring &amp; IP67 Rating"/>
    <x v="1"/>
    <s v="WearableTechnology|SmartWatches"/>
    <n v="1998"/>
    <n v="9999"/>
    <n v="277062291"/>
    <n v="0.8"/>
    <n v="4.3"/>
    <n v="27709"/>
    <s v="Medium"/>
    <n v="0"/>
    <n v="0"/>
    <n v="0"/>
    <s v="Electronic supplies"/>
    <x v="209"/>
  </r>
  <r>
    <s v="B0B5B6PQCT"/>
    <s v="boAt Wave Call Smart Watch, Smart Talk with Advanced Dedicated Bluetooth Calling Chip, 1.69‚Äù HD Display with 550 NITS &amp; 70% Color Gamut, 150+ Watch Faces, Multi-Sport Modes,HR,SpO2, IP68(Active Black)"/>
    <x v="1"/>
    <s v="WearableTechnology|SmartWatches"/>
    <n v="1799"/>
    <n v="7990"/>
    <n v="142485670"/>
    <n v="0.77"/>
    <n v="3.8"/>
    <n v="17833"/>
    <s v="Medium"/>
    <n v="0"/>
    <n v="0"/>
    <n v="0"/>
    <s v="Electronic supplies"/>
    <x v="210"/>
  </r>
  <r>
    <s v="B005FYNT3G"/>
    <s v="SanDisk Cruzer Blade 32GB USB Flash Drive"/>
    <x v="0"/>
    <s v="ExternalDevices&amp;DataStorage|PenDrives"/>
    <n v="289"/>
    <n v="650"/>
    <n v="164518250"/>
    <n v="0.56000000000000005"/>
    <n v="4.3"/>
    <n v="253105"/>
    <s v="Medium"/>
    <n v="0"/>
    <n v="0"/>
    <n v="0"/>
    <s v="Technology"/>
    <x v="3"/>
  </r>
  <r>
    <s v="B01J0XWYKQ"/>
    <s v="Logitech B170 Wireless Mouse, 2.4 GHz with USB Nano Receiver, Optical Tracking, 12-Months Battery Life, Ambidextrous, PC/Mac/Laptop - Black"/>
    <x v="0"/>
    <s v="Accessories&amp;Peripherals|Keyboards,Mice&amp;InputDevices|Mice"/>
    <n v="599"/>
    <n v="895"/>
    <n v="54876030"/>
    <n v="0.33"/>
    <n v="4.4000000000000004"/>
    <n v="61314"/>
    <s v="Medium"/>
    <n v="0"/>
    <n v="0"/>
    <n v="0"/>
    <s v="Technology"/>
    <x v="330"/>
  </r>
  <r>
    <s v="B09CTRPSJR"/>
    <s v="Storio Kids Toys LCD Writing Tablet 8.5Inch E-Note Pad Best Birthday Gift "/>
    <x v="0"/>
    <s v="Accessories&amp;Peripherals|Keyboards,Mice&amp;InputDevices|GraphicTablets"/>
    <n v="217"/>
    <n v="237"/>
    <n v="1742898"/>
    <n v="0.08"/>
    <n v="3.8"/>
    <n v="7354"/>
    <s v="Medium"/>
    <n v="0"/>
    <n v="0"/>
    <n v="0"/>
    <s v="Technology"/>
    <x v="3"/>
  </r>
  <r>
    <s v="B08JQN8DGZ"/>
    <s v="boAt Airdopes 121v2 in-Ear True Wireless Earbuds with Upto 14 Hours Playback, 8MM Drivers, Battery Indicators, Lightweight Earbuds &amp; Multifunction Controls (Active Black, with Mic)"/>
    <x v="1"/>
    <s v="Headphones,Earbuds&amp;Accessories|Headphones|In-Ear"/>
    <n v="1299"/>
    <n v="2990"/>
    <n v="541184020"/>
    <n v="0.56999999999999995"/>
    <n v="3.8"/>
    <n v="180998"/>
    <s v="Medium"/>
    <n v="0"/>
    <n v="0"/>
    <n v="0"/>
    <s v="Electronic supplies"/>
    <x v="331"/>
  </r>
  <r>
    <s v="B0B72BSW7K"/>
    <s v="SKE Bed Study Table Portable Wood Multifunction Laptop-Table Lapdesk "/>
    <x v="0"/>
    <s v="Accessories&amp;Peripherals|LaptopAccessories|Lapdesks"/>
    <n v="263"/>
    <n v="699"/>
    <n v="482310"/>
    <n v="0.62"/>
    <n v="3.5"/>
    <n v="690"/>
    <s v="Medium"/>
    <n v="0"/>
    <n v="0"/>
    <n v="0"/>
    <s v="Technology"/>
    <x v="332"/>
  </r>
  <r>
    <s v="B0BDRVFDKP"/>
    <s v="SanDisk Ultra¬Æ microSDXC‚Ñ¢ UHS-I Card, 64GB, 140MB/s R, 10 Y Warranty, "/>
    <x v="1"/>
    <s v="Accessories|MemoryCards|MicroSD"/>
    <n v="569"/>
    <n v="1000"/>
    <n v="67262000"/>
    <n v="0.43"/>
    <n v="4.4000000000000004"/>
    <n v="67262"/>
    <s v="Medium"/>
    <n v="0"/>
    <n v="0"/>
    <n v="0"/>
    <s v="Electronic supplies"/>
    <x v="214"/>
  </r>
  <r>
    <s v="B0B5LVS732"/>
    <s v="Noise Pulse Go Buzz Smart Watch Bluetooth Calling with 1.69 Display, 550 NITS, 150+ Cloud Watch Face, SPo2, Heart Rate Tracking, 100 Sports Mode with Auto Detection, Longer Battery (Jet Black)"/>
    <x v="1"/>
    <s v="WearableTechnology|SmartWatches"/>
    <n v="1999"/>
    <n v="4999"/>
    <n v="53434311"/>
    <n v="0.6"/>
    <n v="4.0999999999999996"/>
    <n v="10689"/>
    <s v="Medium"/>
    <n v="0"/>
    <n v="0"/>
    <n v="0"/>
    <s v="Electronic supplies"/>
    <x v="215"/>
  </r>
  <r>
    <s v="B08TV2P1N8"/>
    <s v="boAt Rockerz 255 Pro+ in-Ear Bluetooth Neckband with Upto 40 Hours Playback, ASAP  Charge, IPX7, Dual Pairing, BT v5.0, with Mic (Active Black)"/>
    <x v="1"/>
    <s v="Headphones,Earbuds&amp;Accessories|Headphones|In-Ear"/>
    <n v="1399"/>
    <n v="3990"/>
    <n v="565945590"/>
    <n v="0.65"/>
    <n v="4.0999999999999996"/>
    <n v="141841"/>
    <s v="Medium"/>
    <n v="0"/>
    <n v="0"/>
    <n v="0"/>
    <s v="Electronic supplies"/>
    <x v="333"/>
  </r>
  <r>
    <s v="B07XCM6T4N"/>
    <s v="STRIFF Adjustable Laptop Tabletop Stand Patented Riser Ventilated Portable Foldable Compatible with MacBook Notebook Tablet Tray Desk Table Book with Free Phone Stand (Black)"/>
    <x v="0"/>
    <s v="Accessories&amp;Peripherals|LaptopAccessories|NotebookComputerStands"/>
    <n v="349"/>
    <n v="1499"/>
    <n v="37161709"/>
    <n v="0.77"/>
    <n v="4.3"/>
    <n v="24791"/>
    <s v="Medium"/>
    <n v="0"/>
    <n v="0"/>
    <n v="0"/>
    <s v="Technology"/>
    <x v="334"/>
  </r>
  <r>
    <s v="B07T5DKR5D"/>
    <s v="ZEBRONICS Zeb-Bro in Ear Wired Earphones with Mic, 3.5mm Audio Jack, 10mm Drivers, Phone/Tablet Compatible(Black)"/>
    <x v="1"/>
    <s v="Headphones,Earbuds&amp;Accessories|Headphones|In-Ear"/>
    <n v="149"/>
    <n v="399"/>
    <n v="8683836"/>
    <n v="0.63"/>
    <n v="3.5"/>
    <n v="21764"/>
    <s v="Very Low"/>
    <n v="0"/>
    <n v="0"/>
    <n v="0"/>
    <s v="Electronic supplies"/>
    <x v="335"/>
  </r>
  <r>
    <s v="B01DEWVZ2C"/>
    <s v="JBL C100SI Wired In Ear Headphones with Mic, JBL Pure Bass Sound, One Button Multi-function Remote, Angled Buds "/>
    <x v="1"/>
    <s v="Headphones,Earbuds&amp;Accessories|Headphones|In-Ear"/>
    <n v="599"/>
    <n v="999"/>
    <n v="192394413"/>
    <n v="0.4"/>
    <n v="4.0999999999999996"/>
    <n v="192587"/>
    <s v="Medium"/>
    <n v="0"/>
    <n v="0"/>
    <n v="0"/>
    <s v="Electronic supplies"/>
    <x v="218"/>
  </r>
  <r>
    <s v="B07PR1CL3S"/>
    <s v="boAt Rockerz 450 Bluetooth On Ear Headphones with Mic, Upto 15 Hours Playback, 40MM Drivers, Padded Ear Cushions, Integrated Controls and Dual Modes(Luscious Black)"/>
    <x v="1"/>
    <s v="Headphones,Earbuds&amp;Accessories|Headphones|On-Ear"/>
    <n v="1220"/>
    <n v="3990"/>
    <n v="427532490"/>
    <n v="0.69"/>
    <n v="4.0999999999999996"/>
    <n v="107151"/>
    <s v="Medium"/>
    <n v="0"/>
    <n v="0"/>
    <n v="0"/>
    <s v="Electronic supplies"/>
    <x v="336"/>
  </r>
  <r>
    <s v="B09V12K8NT"/>
    <s v="boAt Wave Lite Smartwatch with 1.69 HD Display, Sleek Metal Body, HR &amp; SpO2 Level Monitor, 140+ Watch Faces, Activity Tracker, Multiple Sports Modes, IP68 &amp; 7 Days Battery Life(Active Black)"/>
    <x v="1"/>
    <s v="WearableTechnology|SmartWatches"/>
    <n v="1499"/>
    <n v="6990"/>
    <n v="152361030"/>
    <n v="0.79"/>
    <n v="3.9"/>
    <n v="21797"/>
    <s v="Medium"/>
    <n v="0"/>
    <n v="0"/>
    <n v="0"/>
    <s v="Electronic supplies"/>
    <x v="337"/>
  </r>
  <r>
    <s v="B07JQKQ91F"/>
    <s v="JBL C50HI, Wired in Ear Headphones with Mic, One Button Multi-Function Remote, Lightweight &amp; Com"/>
    <x v="1"/>
    <s v="Headphones,Earbuds&amp;Accessories|Headphones|In-Ear"/>
    <n v="499"/>
    <n v="999"/>
    <n v="92902005"/>
    <n v="0.5"/>
    <n v="3.9"/>
    <n v="92995"/>
    <s v="Medium"/>
    <n v="0"/>
    <n v="0"/>
    <n v="0"/>
    <s v="Electronic supplies"/>
    <x v="18"/>
  </r>
  <r>
    <s v="B08W56G1K9"/>
    <s v="LAPSTER Spiral Charger Spiral Charger Cable Protectors "/>
    <x v="0"/>
    <s v="Accessories&amp;Peripherals|Cables&amp;Accessories|CableConnectionProtectors"/>
    <n v="99"/>
    <n v="999"/>
    <n v="8742249"/>
    <n v="0.9"/>
    <n v="4.0999999999999996"/>
    <n v="8751"/>
    <s v="Very Low"/>
    <n v="0"/>
    <n v="0"/>
    <n v="0"/>
    <s v="Technology"/>
    <x v="338"/>
  </r>
  <r>
    <s v="B07WG8PDCW"/>
    <s v="pTron Bullet Pro 36W PD Quick Charger, 3 Port Fast Car Charger Adapter - Compatible with All Smartphones &amp; Tablets (Black)"/>
    <x v="1"/>
    <s v="Mobiles&amp;Accessories|MobileAccessories|Chargers|AutomobileChargers"/>
    <n v="349"/>
    <n v="1299"/>
    <n v="18553617"/>
    <n v="0.73"/>
    <n v="4"/>
    <n v="14283"/>
    <s v="Medium"/>
    <n v="0"/>
    <n v="0"/>
    <n v="0"/>
    <s v="Electronic supplies"/>
    <x v="18"/>
  </r>
  <r>
    <s v="B01L8ZNWN2"/>
    <s v="HP v236w USB 2.0 64GB Pen Drive, Metal"/>
    <x v="0"/>
    <s v="ExternalDevices&amp;DataStorage|PenDrives"/>
    <n v="475"/>
    <n v="1500"/>
    <n v="96409500"/>
    <n v="0.68"/>
    <n v="4.2"/>
    <n v="64273"/>
    <s v="Medium"/>
    <n v="0"/>
    <n v="0"/>
    <n v="0"/>
    <s v="Technology"/>
    <x v="339"/>
  </r>
  <r>
    <s v="B009VCGPSY"/>
    <s v="HP X1000 Wired USB Mouse with 3 Handy Buttons, Fast-Moving Scroll Wheel and Optical Sensor works on most Surfaces (H2C21AA, Black/Grey)"/>
    <x v="0"/>
    <s v="Accessories&amp;Peripherals|Keyboards,Mice&amp;InputDevices|Mice"/>
    <n v="269"/>
    <n v="649"/>
    <n v="35250435"/>
    <n v="0.59"/>
    <n v="4.3"/>
    <n v="54315"/>
    <s v="Medium"/>
    <n v="0"/>
    <n v="0"/>
    <n v="0"/>
    <s v="Technology"/>
    <x v="340"/>
  </r>
  <r>
    <s v="B0B296NTFV"/>
    <s v="Portronics Toad 23 Wireless Optical Mouse with 2.4GHz, USB Nano Dongle, Optical Orientation, Click Wheel, Adjustable DPI(Black)"/>
    <x v="0"/>
    <s v="Accessories&amp;Peripherals|Keyboards,Mice&amp;InputDevices|Mice"/>
    <n v="299"/>
    <n v="599"/>
    <n v="956603"/>
    <n v="0.5"/>
    <n v="4.0999999999999996"/>
    <n v="1597"/>
    <s v="Medium"/>
    <n v="0"/>
    <n v="0"/>
    <n v="0"/>
    <s v="Technology"/>
    <x v="341"/>
  </r>
  <r>
    <s v="B09NVPSCQT"/>
    <s v="Noise ColorFit Pulse Grand Smart Watch with 1.69(4.29cm) HD Display, 60 Sports Modes, 150 Watch Faces, Fast Charge, Spo2, Stress, Sleep, Heart Rate Monitoring &amp; IP68 Waterproof (Jet Black)"/>
    <x v="1"/>
    <s v="WearableTechnology|SmartWatches"/>
    <n v="1599"/>
    <n v="3999"/>
    <n v="120985746"/>
    <n v="0.6"/>
    <n v="4"/>
    <n v="30254"/>
    <s v="Medium"/>
    <n v="0"/>
    <n v="0"/>
    <n v="0"/>
    <s v="Electronic supplies"/>
    <x v="225"/>
  </r>
  <r>
    <s v="B09YV4RG4D"/>
    <s v="Fire-Boltt Ninja 3 Smartwatch Full Touch 1.69 &amp; 60 Sports Modes with IP68, Sp02 Tracking, Over 100 Cloud based watch faces - Black"/>
    <x v="1"/>
    <s v="WearableTechnology|SmartWatches"/>
    <n v="1499"/>
    <n v="7999"/>
    <n v="181081362"/>
    <n v="0.81"/>
    <n v="4.2"/>
    <n v="22638"/>
    <s v="Medium"/>
    <n v="0"/>
    <n v="0"/>
    <n v="0"/>
    <s v="Electronic supplies"/>
    <x v="226"/>
  </r>
  <r>
    <s v="B07TCN5VR9"/>
    <s v="Boult Audio BassBuds X1 in-Ear Wired Earphones with 10mm Extra Bass Driver and HD Sound with mic(Black)"/>
    <x v="1"/>
    <s v="Headphones,Earbuds&amp;Accessories|Headphones|In-Ear"/>
    <n v="329"/>
    <n v="999"/>
    <n v="76949973"/>
    <n v="0.67"/>
    <n v="3.9"/>
    <n v="77027"/>
    <s v="Medium"/>
    <n v="0"/>
    <n v="0"/>
    <n v="0"/>
    <s v="Electronic supplies"/>
    <x v="342"/>
  </r>
  <r>
    <s v="B00ZYLMQH0"/>
    <s v="Dell KB216 Wired Multimedia USB Keyboard with Super Quite Plunger Keys with Spill-Resistant ‚Äì Black"/>
    <x v="0"/>
    <s v="Accessories&amp;Peripherals|Keyboards,Mice&amp;InputDevices|Keyboards"/>
    <n v="549"/>
    <n v="1799"/>
    <n v="51863371"/>
    <n v="0.69"/>
    <n v="4.3"/>
    <n v="28829"/>
    <s v="Medium"/>
    <n v="0"/>
    <n v="0"/>
    <n v="0"/>
    <s v="Technology"/>
    <x v="343"/>
  </r>
  <r>
    <s v="B09YV4MW2T"/>
    <s v="Fire-Boltt India's No 1 Smartwatch Brand Talk 2 Bluetooth Calling Smartwatch with Dual Button, Hands On Voice Assistance, 60 Sports Modes, in Built Mic &amp; Speaker with IP68 Rating"/>
    <x v="1"/>
    <s v="WearableTechnology|SmartWatches"/>
    <n v="2199"/>
    <n v="9999"/>
    <n v="294750522"/>
    <n v="0.78"/>
    <n v="4.2"/>
    <n v="29478"/>
    <s v="Medium"/>
    <n v="0"/>
    <n v="0"/>
    <n v="0"/>
    <s v="Electronic supplies"/>
    <x v="48"/>
  </r>
  <r>
    <s v="B01HJI0FS2"/>
    <s v="Dell MS116 1000Dpi USB Wired Optical Mouse, Led Tracking, Scrolling Wheel, Plug and Play."/>
    <x v="0"/>
    <s v="Accessories&amp;Peripherals|Keyboards,Mice&amp;InputDevices|Mice"/>
    <n v="299"/>
    <n v="650"/>
    <n v="21564400"/>
    <n v="0.54"/>
    <n v="4.5"/>
    <n v="33176"/>
    <s v="Medium"/>
    <n v="0"/>
    <n v="0"/>
    <n v="0"/>
    <s v="Technology"/>
    <x v="344"/>
  </r>
  <r>
    <s v="B076B8G5D8"/>
    <s v="Boya ByM1 Auxiliary Omnidirectional Lavalier Condenser Microphone with 20ft Audio Cable (Black)"/>
    <x v="2"/>
    <s v="Microphones|Condenser"/>
    <n v="798"/>
    <n v="1995"/>
    <n v="136984680"/>
    <n v="0.6"/>
    <n v="4"/>
    <n v="68664"/>
    <s v="Medium"/>
    <n v="0"/>
    <n v="0"/>
    <n v="0"/>
    <s v="Other"/>
    <x v="345"/>
  </r>
  <r>
    <s v="B07JW9H4J1"/>
    <s v="Wayona Nylon Braided USB to Lightning Fast Charging and Data Sync Cable Compatible "/>
    <x v="0"/>
    <s v="Accessories&amp;Peripherals|Cables&amp;Accessories|Cables|USBCables"/>
    <n v="399"/>
    <n v="1099"/>
    <n v="26671631"/>
    <n v="0.64"/>
    <n v="4.2"/>
    <n v="24269"/>
    <s v="Medium"/>
    <n v="0"/>
    <n v="0"/>
    <n v="0"/>
    <s v="Technology"/>
    <x v="0"/>
  </r>
  <r>
    <s v="B014SZO90Y"/>
    <s v="Duracell Ultra Alkaline AA Battery, 8 Pcs"/>
    <x v="1"/>
    <s v="GeneralPurposeBatteries&amp;BatteryChargers|DisposableBatteries"/>
    <n v="266"/>
    <n v="315"/>
    <n v="8829450"/>
    <n v="0.16"/>
    <n v="4.5"/>
    <n v="28030"/>
    <s v="Medium"/>
    <n v="0"/>
    <n v="0"/>
    <n v="0"/>
    <s v="Electronic supplies"/>
    <x v="346"/>
  </r>
  <r>
    <s v="B07KCMR8D6"/>
    <s v="Classmate Octane Neon- Blue Gel Pens(Pack of 5)|Smooth Writing Pen|Attractive body colour "/>
    <x v="3"/>
    <s v="OfficePaperProducts|Paper|Stationery|Pens,Pencils&amp;WritingSupplies|Pens&amp;Refills|GelInkRollerballPens"/>
    <n v="50"/>
    <n v="50"/>
    <n v="289600"/>
    <n v="0"/>
    <n v="4.3"/>
    <n v="5792"/>
    <s v="Very Low"/>
    <n v="1"/>
    <n v="1"/>
    <n v="1"/>
    <s v="Office supplies"/>
    <x v="347"/>
  </r>
  <r>
    <s v="B00N1U9AJS"/>
    <s v="3M Scotch Double Sided Heavy Duty Tape(1m holds 4.5Kgs) "/>
    <x v="4"/>
    <s v="CraftMaterials|Scrapbooking|Tape"/>
    <n v="130"/>
    <n v="165"/>
    <n v="2438370"/>
    <n v="0.21"/>
    <n v="3.9"/>
    <n v="14778"/>
    <s v="Very Low"/>
    <n v="0"/>
    <n v="0"/>
    <n v="0"/>
    <s v="Homes supplies"/>
    <x v="348"/>
  </r>
  <r>
    <s v="B07KY3FNQP"/>
    <s v="boAt Bassheads 152 in Ear Wired Earphones with Mic(Active Black)"/>
    <x v="1"/>
    <s v="Headphones,Earbuds&amp;Accessories|Headphones|In-Ear"/>
    <n v="449"/>
    <n v="1290"/>
    <n v="118383300"/>
    <n v="0.65"/>
    <n v="4.0999999999999996"/>
    <n v="91770"/>
    <s v="Medium"/>
    <n v="0"/>
    <n v="0"/>
    <n v="0"/>
    <s v="Electronic supplies"/>
    <x v="349"/>
  </r>
  <r>
    <s v="B0B3N7LR6K"/>
    <s v="Fire-Boltt Visionary 1.78 AMOLED Bluetooth Calling Smartwatch with 368*448 Pixel Resolution 100+ Sports Mode, TWS Connection, Voice Assistance, SPO2 &amp; Heart Rate Monitoring"/>
    <x v="1"/>
    <s v="WearableTechnology|SmartWatches"/>
    <n v="3999"/>
    <n v="16999"/>
    <n v="291736838"/>
    <n v="0.76"/>
    <n v="4.3"/>
    <n v="17162"/>
    <s v="Medium"/>
    <n v="0"/>
    <n v="0"/>
    <n v="0"/>
    <s v="Electronic supplies"/>
    <x v="231"/>
  </r>
  <r>
    <s v="B07QZ3CZ48"/>
    <s v="boAt BassHeads 122 Wired Earphones with Heavy Bass, Integrated Controls and Mic (Gun Metal)"/>
    <x v="1"/>
    <s v="Headphones,Earbuds&amp;Accessories|Headphones|In-Ear"/>
    <n v="399"/>
    <n v="1290"/>
    <n v="265740"/>
    <n v="0.69"/>
    <n v="4.2"/>
    <n v="206"/>
    <s v="Medium"/>
    <n v="0"/>
    <n v="0"/>
    <n v="0"/>
    <s v="Electronic supplies"/>
    <x v="350"/>
  </r>
  <r>
    <s v="B09T3H12GV"/>
    <s v="Dell USB Wireless Keyboard and Mouse Set- KM3322W, Anti-Fade &amp; Spill-Resistant Keys, up to 36 Month Battery Life, 3Y Advance Exchange Warranty, Black"/>
    <x v="0"/>
    <s v="Accessories&amp;Peripherals|Keyboards,Mice&amp;InputDevices|Keyboard&amp;MouseSets"/>
    <n v="1399"/>
    <n v="2498"/>
    <n v="84225066"/>
    <n v="0.44"/>
    <n v="4.2"/>
    <n v="33717"/>
    <s v="Medium"/>
    <n v="0"/>
    <n v="0"/>
    <n v="0"/>
    <s v="Technology"/>
    <x v="351"/>
  </r>
  <r>
    <s v="B098NS6PVG"/>
    <s v="Ambrane Unbreakable 60W / 3A Fast Charging 1.5m Braided Type C Cable "/>
    <x v="0"/>
    <s v="Accessories&amp;Peripherals|Cables&amp;Accessories|Cables|USBCables"/>
    <n v="199"/>
    <n v="349"/>
    <n v="15353906"/>
    <n v="0.43"/>
    <n v="4"/>
    <n v="43994"/>
    <s v="Very Low"/>
    <n v="0"/>
    <n v="0"/>
    <n v="0"/>
    <s v="Technology"/>
    <x v="1"/>
  </r>
  <r>
    <s v="B096MSW6CT"/>
    <s v="Sounce Fast Phone Charging Cable &amp; Data Sync USB Cable Compatible "/>
    <x v="0"/>
    <s v="Accessories&amp;Peripherals|Cables&amp;Accessories|Cables|USBCables"/>
    <n v="199"/>
    <n v="999"/>
    <n v="7920072"/>
    <n v="0.8"/>
    <n v="3.9"/>
    <n v="7928"/>
    <s v="Very Low"/>
    <n v="0"/>
    <n v="0"/>
    <n v="0"/>
    <s v="Technology"/>
    <x v="2"/>
  </r>
  <r>
    <s v="B09ZQK9X8G"/>
    <s v="Noise ColorFit Pro 4 Advanced Bluetooth Calling Smart Watch with 1.72 TruView Display, Fully-Functional Digital Crown, 311 PPI, 60Hz Refresh Rate, 500 NITS Brightness (Charcoal Black)"/>
    <x v="1"/>
    <s v="WearableTechnology|SmartWatches"/>
    <n v="2998"/>
    <n v="5999"/>
    <n v="31068821"/>
    <n v="0.5"/>
    <n v="4.0999999999999996"/>
    <n v="5179"/>
    <s v="Medium"/>
    <n v="0"/>
    <n v="0"/>
    <n v="0"/>
    <s v="Electronic supplies"/>
    <x v="232"/>
  </r>
  <r>
    <s v="B08ZJDWTJ1"/>
    <s v="Seagate Expansion 1TB External HDD - USB 3.0 "/>
    <x v="0"/>
    <s v="ExternalDevices&amp;DataStorage|ExternalHardDisks"/>
    <n v="4098"/>
    <n v="4999"/>
    <n v="253999190"/>
    <n v="0.18"/>
    <n v="4.5"/>
    <n v="50810"/>
    <s v="Medium"/>
    <n v="0"/>
    <n v="0"/>
    <n v="0"/>
    <s v="Technology"/>
    <x v="18"/>
  </r>
  <r>
    <s v="B08FTFXNNB"/>
    <s v="HP w100 480P 30 FPS Digital Webcam with Built-in Mic, Plug and Play Setup, Wide-Angle View "/>
    <x v="1"/>
    <s v="Cameras&amp;Photography|VideoCameras"/>
    <n v="499"/>
    <n v="1999"/>
    <n v="6734631"/>
    <n v="0.75"/>
    <n v="3.7"/>
    <n v="3369"/>
    <s v="Medium"/>
    <n v="0"/>
    <n v="0"/>
    <n v="0"/>
    <s v="Electronic supplies"/>
    <x v="50"/>
  </r>
  <r>
    <s v="B08YDFX7Y1"/>
    <s v="ZEBRONICS Zeb-Dash Plus 2.4GHz High Precision Wireless Mouse with up to 1600 DPI, Power Saving Mode, Nano Receiver and Plug &amp; Play Usage - USB"/>
    <x v="0"/>
    <s v="Accessories&amp;Peripherals|Keyboards,Mice&amp;InputDevices|Mice"/>
    <n v="299"/>
    <n v="449"/>
    <n v="5310323"/>
    <n v="0.33"/>
    <n v="3.5"/>
    <n v="11827"/>
    <s v="Medium"/>
    <n v="0"/>
    <n v="0"/>
    <n v="0"/>
    <s v="Technology"/>
    <x v="352"/>
  </r>
  <r>
    <s v="B08HDJ86NZ"/>
    <s v="boAt Deuce USB 300 2 in 1 Type-C &amp; Micro USB Stress Resistant, Tangle-Free, Sturdy Cable with 3A Fast Charging &amp; 480mbps Data Transmission, 10000+ Bends Lifespan and Extended 1.5m Length(Martian Red)"/>
    <x v="0"/>
    <s v="Accessories&amp;Peripherals|Cables&amp;Accessories|Cables|USBCables"/>
    <n v="329"/>
    <n v="699"/>
    <n v="65960436"/>
    <n v="0.53"/>
    <n v="4.2"/>
    <n v="94364"/>
    <s v="Medium"/>
    <n v="0"/>
    <n v="0"/>
    <n v="0"/>
    <s v="Technology"/>
    <x v="3"/>
  </r>
  <r>
    <s v="B087FXHB6J"/>
    <s v="Zebronics Zeb-Companion 107 USB Wireless Keyboard and Mouse Set with Nano Receiver (Black)"/>
    <x v="0"/>
    <s v="Accessories&amp;Peripherals|Keyboards,Mice&amp;InputDevices|Keyboard&amp;MouseSets"/>
    <n v="699"/>
    <n v="999"/>
    <n v="15279705"/>
    <n v="0.3"/>
    <n v="3.5"/>
    <n v="15295"/>
    <s v="Medium"/>
    <n v="0"/>
    <n v="0"/>
    <n v="0"/>
    <s v="Technology"/>
    <x v="353"/>
  </r>
  <r>
    <s v="B07N42JB4S"/>
    <s v="SYVO WT 3130 Aluminum Tripod (133CM), Universal Lightweight Tripod with Mobile Phone Holder Mount &amp; Carry Bag "/>
    <x v="1"/>
    <s v="Cameras&amp;Photography|Accessories|Tripods&amp;Monopods|Tabletop&amp;TravelTripods"/>
    <n v="799"/>
    <n v="3990"/>
    <n v="108284610"/>
    <n v="0.8"/>
    <n v="4.3"/>
    <n v="27139"/>
    <s v="Medium"/>
    <n v="0"/>
    <n v="0"/>
    <n v="0"/>
    <s v="Electronic supplies"/>
    <x v="354"/>
  </r>
  <r>
    <s v="B0B31BYXQQ"/>
    <s v="Boult Audio Airbass Z20 True Wireless, 40H Battery Life, Zen ENC Mic, Type-C Lightning Boult Fast Charging (10Mins=100Mins), BoomX Tech Bass, ENC, IPX5 in Ear Earbuds with mic (Green)"/>
    <x v="1"/>
    <s v="Headphones,Earbuds&amp;Accessories|Headphones|In-Ear"/>
    <n v="1399"/>
    <n v="5499"/>
    <n v="52262496"/>
    <n v="0.75"/>
    <n v="3.9"/>
    <n v="9504"/>
    <s v="Medium"/>
    <n v="0"/>
    <n v="0"/>
    <n v="0"/>
    <s v="Electronic supplies"/>
    <x v="355"/>
  </r>
  <r>
    <s v="B08CF3B7N1"/>
    <s v="Portronics Konnect L 1.2M Fast Charging 3A 8 Pin USB Cable with Charge &amp; Sync Function "/>
    <x v="0"/>
    <s v="Accessories&amp;Peripherals|Cables&amp;Accessories|Cables|USBCables"/>
    <n v="154"/>
    <n v="399"/>
    <n v="6745095"/>
    <n v="0.61"/>
    <n v="4.2"/>
    <n v="16905"/>
    <s v="Very Low"/>
    <n v="0"/>
    <n v="0"/>
    <n v="0"/>
    <s v="Technology"/>
    <x v="4"/>
  </r>
  <r>
    <s v="B07SLMR1K6"/>
    <s v="SanDisk Ultra Flair 64GB USB 3.0 Pen Drive, Multicolor"/>
    <x v="0"/>
    <s v="ExternalDevices&amp;DataStorage|PenDrives"/>
    <n v="519"/>
    <n v="1350"/>
    <n v="40578300"/>
    <n v="0.62"/>
    <n v="4.3"/>
    <n v="30058"/>
    <s v="Medium"/>
    <n v="0"/>
    <n v="0"/>
    <n v="0"/>
    <s v="Technology"/>
    <x v="356"/>
  </r>
  <r>
    <s v="B09MQSCJQ1"/>
    <s v="boAt Xtend Smartwatch with Alexa Built-in, 1.69‚Äù HD Display, Multiple Watch Faces, Stress Monitor, Heart &amp; SpO2 Monitoring, 14 Sports Modes, Sleep Monitor, 5 ATM &amp; 7 Days Battery(Charcoal Black)"/>
    <x v="1"/>
    <s v="WearableTechnology|SmartWatches"/>
    <n v="2299"/>
    <n v="7990"/>
    <n v="556255810"/>
    <n v="0.71"/>
    <n v="4.2"/>
    <n v="69619"/>
    <s v="Medium"/>
    <n v="0"/>
    <n v="0"/>
    <n v="0"/>
    <s v="Electronic supplies"/>
    <x v="241"/>
  </r>
  <r>
    <s v="B094YFFSMY"/>
    <s v="Tygot Bluetooth Extendable Selfie Sticks with Wireless Remote and Tripod Stand, 3-in-1 Multifunctional Selfie Stick with Tripod Stand Compatible with iPhone/OnePlus/Samsung/Oppo/Vivo and All Phones"/>
    <x v="1"/>
    <s v="Mobiles&amp;Accessories|MobileAccessories|Photo&amp;VideoAccessories|SelfieSticks"/>
    <n v="399"/>
    <n v="1999"/>
    <n v="6760618"/>
    <n v="0.8"/>
    <n v="4"/>
    <n v="3382"/>
    <s v="Medium"/>
    <n v="0"/>
    <n v="0"/>
    <n v="0"/>
    <s v="Electronic supplies"/>
    <x v="50"/>
  </r>
  <r>
    <s v="B092X94QNQ"/>
    <s v="boAt Rockerz 330 in-Ear Bluetooth Neckband with Upto 30 Hours Playtime, ASAP  Charge, Signature Sound, Dual Pairing &amp; IPX5 with Mic (Active Black)"/>
    <x v="1"/>
    <s v="Headphones,Earbuds&amp;Accessories|Headphones|In-Ear"/>
    <n v="1499"/>
    <n v="3990"/>
    <n v="438357360"/>
    <n v="0.62"/>
    <n v="4.0999999999999996"/>
    <n v="109864"/>
    <s v="Medium"/>
    <n v="0"/>
    <n v="0"/>
    <n v="0"/>
    <s v="Electronic supplies"/>
    <x v="357"/>
  </r>
  <r>
    <s v="B0846D5CBP"/>
    <s v="Casio FX-991ES Plus-2nd Edition Scientific Calculator, Black"/>
    <x v="3"/>
    <s v="OfficeElectronics|Calculators|Scientific"/>
    <n v="1295"/>
    <n v="1295"/>
    <n v="7459200"/>
    <n v="0"/>
    <n v="4.5"/>
    <n v="5760"/>
    <s v="Medium"/>
    <n v="1"/>
    <n v="1"/>
    <n v="1"/>
    <s v="Office supplies"/>
    <x v="26"/>
  </r>
  <r>
    <s v="B00KXULGJQ"/>
    <s v="TP-Link AC750 Wifi Range Extender | Up to 750Mbps | Dual Band WiFi Extender, Repeater, Wifi Signal Booster, Access Point| Easy Set-Up | Extends Wifi to Smart Home &amp; Alexa Devices (RE200)"/>
    <x v="0"/>
    <s v="NetworkingDevices|Repeaters&amp;Extenders"/>
    <n v="1889"/>
    <n v="5499"/>
    <n v="272480949"/>
    <n v="0.66"/>
    <n v="4.2"/>
    <n v="49551"/>
    <s v="Medium"/>
    <n v="0"/>
    <n v="0"/>
    <n v="0"/>
    <s v="Technology"/>
    <x v="358"/>
  </r>
  <r>
    <s v="B08H9Z3XQW"/>
    <s v="boAt Bassheads 242 in Ear Wired Earphones with Mic(Blue)"/>
    <x v="1"/>
    <s v="Headphones,Earbuds&amp;Accessories|Headphones|In-Ear"/>
    <n v="455"/>
    <n v="1490"/>
    <n v="240898730"/>
    <n v="0.69"/>
    <n v="4.0999999999999996"/>
    <n v="161677"/>
    <s v="Medium"/>
    <n v="0"/>
    <n v="0"/>
    <n v="0"/>
    <s v="Electronic supplies"/>
    <x v="259"/>
  </r>
  <r>
    <s v="B08LPJZSSW"/>
    <s v="DIGITEK¬Æ (DTR 260 GT) Gorilla Tripod/Mini 33 cm (13 Inch) Tripod "/>
    <x v="1"/>
    <s v="Cameras&amp;Photography|Accessories|Tripods&amp;Monopods|TripodLegs"/>
    <n v="399"/>
    <n v="995"/>
    <n v="21265140"/>
    <n v="0.6"/>
    <n v="3.9"/>
    <n v="21372"/>
    <s v="Medium"/>
    <n v="0"/>
    <n v="0"/>
    <n v="0"/>
    <s v="Electronic supplies"/>
    <x v="359"/>
  </r>
  <r>
    <s v="B09MT84WV5"/>
    <s v="Samsung EVO Plus 128GB microSDXC UHS-I U3 130MB/s Full HD &amp; 4K UHD Memory Card with Adapter (MB-MC128KA), Blue"/>
    <x v="1"/>
    <s v="Accessories|MemoryCards|MicroSD"/>
    <n v="1059"/>
    <n v="3999"/>
    <n v="559999965"/>
    <n v="0.74"/>
    <n v="4.3"/>
    <n v="140035"/>
    <s v="Medium"/>
    <n v="0"/>
    <n v="0"/>
    <n v="0"/>
    <s v="Electronic supplies"/>
    <x v="360"/>
  </r>
  <r>
    <s v="B08Y1TFSP6"/>
    <s v="pTron Solero TB301 3A Type-C Data and Fast Charging Cable, Made in India, 480Mbps Data Sync, Strong and Durable 1.5-Meter Nylon Braided USB Cable "/>
    <x v="0"/>
    <s v="Accessories&amp;Peripherals|Cables&amp;Accessories|Cables|USBCables"/>
    <n v="149"/>
    <n v="1000"/>
    <n v="24870000"/>
    <n v="0.85"/>
    <n v="3.9"/>
    <n v="24870"/>
    <s v="Very Low"/>
    <n v="0"/>
    <n v="0"/>
    <n v="0"/>
    <s v="Technology"/>
    <x v="5"/>
  </r>
  <r>
    <s v="B08CYPB15D"/>
    <s v="HP 805 Black Original Ink Cartridge"/>
    <x v="0"/>
    <s v="Printers,Inks&amp;Accessories|Inks,Toners&amp;Cartridges|InkjetInkCartridges"/>
    <n v="717"/>
    <n v="761"/>
    <n v="5478439"/>
    <n v="0.06"/>
    <n v="4"/>
    <n v="7199"/>
    <s v="Medium"/>
    <n v="0"/>
    <n v="0"/>
    <n v="0"/>
    <s v="Technology"/>
    <x v="361"/>
  </r>
  <r>
    <s v="B085HY1DGR"/>
    <s v="Sounce Spiral Charger Cable Protector Data Cable Saver Charging Cord Protective Cable Cover Headphone MacBook Laptop Earphone Cell Phone Set of 3 (Cable Protector (12 Units))"/>
    <x v="0"/>
    <s v="Accessories&amp;Peripherals|Cables&amp;Accessories|CableConnectionProtectors"/>
    <n v="99"/>
    <n v="999"/>
    <n v="1394604"/>
    <n v="0.9"/>
    <n v="4"/>
    <n v="1396"/>
    <s v="Very Low"/>
    <n v="0"/>
    <n v="0"/>
    <n v="0"/>
    <s v="Technology"/>
    <x v="247"/>
  </r>
  <r>
    <s v="B00MFPCY5C"/>
    <s v="GIZGA essentials Universal Silicone Keyboard Protector Skin "/>
    <x v="0"/>
    <s v="Accessories&amp;Peripherals|Keyboards,Mice&amp;InputDevices|Keyboard&amp;MiceAccessories|DustCovers"/>
    <n v="39"/>
    <n v="299"/>
    <n v="4554667"/>
    <n v="0.87"/>
    <n v="3.5"/>
    <n v="15233"/>
    <s v="Very Low"/>
    <n v="0"/>
    <n v="0"/>
    <n v="0"/>
    <s v="Technology"/>
    <x v="18"/>
  </r>
  <r>
    <s v="B07JJFSG2B"/>
    <s v="SanDisk Ultra 128 GB USB 3.0 Pen Drive (Black)"/>
    <x v="0"/>
    <s v="ExternalDevices&amp;DataStorage|PenDrives"/>
    <n v="889"/>
    <n v="2500"/>
    <n v="139367500"/>
    <n v="0.64"/>
    <n v="4.3"/>
    <n v="55747"/>
    <s v="Medium"/>
    <n v="0"/>
    <n v="0"/>
    <n v="0"/>
    <s v="Technology"/>
    <x v="362"/>
  </r>
  <r>
    <s v="B09NR6G588"/>
    <s v="Boult Audio ZCharge Bluetooth Wireless in Ear Earphones with Mic, 40H Playtime and Super Fast Charging, Environmental Noise Cancellation "/>
    <x v="1"/>
    <s v="Headphones,Earbuds&amp;Accessories|Headphones|In-Ear"/>
    <n v="1199"/>
    <n v="4999"/>
    <n v="74790039"/>
    <n v="0.76"/>
    <n v="3.8"/>
    <n v="14961"/>
    <s v="Medium"/>
    <n v="0"/>
    <n v="0"/>
    <n v="0"/>
    <s v="Electronic supplies"/>
    <x v="363"/>
  </r>
  <r>
    <s v="B07JPX9CR7"/>
    <s v="Dell WM118 Wireless Mouse, 2.4 Ghz with USB Nano Receiver, Optical Tracking, 12-Months Battery Life, Ambidextrous, Pc/Mac/Laptop - Black."/>
    <x v="0"/>
    <s v="Accessories&amp;Peripherals|Keyboards,Mice&amp;InputDevices|Mice"/>
    <n v="569"/>
    <n v="1299"/>
    <n v="12048225"/>
    <n v="0.56000000000000005"/>
    <n v="4.4000000000000004"/>
    <n v="9275"/>
    <s v="Medium"/>
    <n v="0"/>
    <n v="0"/>
    <n v="0"/>
    <s v="Technology"/>
    <x v="364"/>
  </r>
  <r>
    <s v="B08D11DZ2W"/>
    <s v="Boult Audio AirBass PowerBuds with Inbuilt Powerbank, 120H Total Playtime, IPX7 Fully Waterproof, Lightning Boult Type-C Fast Charging, Low Latency Gaming, TWS Earbuds with Pro+ Calling Mic (Black)"/>
    <x v="1"/>
    <s v="Headphones,Earbuds&amp;Accessories|Headphones|In-Ear"/>
    <n v="1499"/>
    <n v="8999"/>
    <n v="254887676"/>
    <n v="0.83"/>
    <n v="3.7"/>
    <n v="28324"/>
    <s v="Medium"/>
    <n v="0"/>
    <n v="0"/>
    <n v="0"/>
    <s v="Electronic supplies"/>
    <x v="365"/>
  </r>
  <r>
    <s v="B07Q7561HD"/>
    <s v="Eveready 1015 Carbon Zinc AA Battery - 10 Pieces"/>
    <x v="1"/>
    <s v="GeneralPurposeBatteries&amp;BatteryChargers|DisposableBatteries"/>
    <n v="149"/>
    <n v="180"/>
    <n v="115920"/>
    <n v="0.17"/>
    <n v="4.4000000000000004"/>
    <n v="644"/>
    <s v="Very Low"/>
    <n v="0"/>
    <n v="0"/>
    <n v="0"/>
    <s v="Electronic supplies"/>
    <x v="50"/>
  </r>
  <r>
    <s v="B0819HZPXL"/>
    <s v="Zebronics Zeb-Trans"/>
    <x v="0"/>
    <s v="Accessories&amp;Peripherals|PCGamingPeripherals|GamingMice"/>
    <n v="399"/>
    <n v="549"/>
    <n v="9958311"/>
    <n v="0.27"/>
    <n v="4.4000000000000004"/>
    <n v="18139"/>
    <s v="Medium"/>
    <n v="0"/>
    <n v="0"/>
    <n v="0"/>
    <s v="Technology"/>
    <x v="366"/>
  </r>
  <r>
    <s v="B00LXTFMRS"/>
    <s v="PIDILITE Fevicryl Acrylic Colours Sunflower Kit (10 Colors x 15 ml) DIY Paint, Rich Pigment, Non-Craking Paint "/>
    <x v="4"/>
    <s v="CraftMaterials|PaintingMaterials|Paints"/>
    <n v="191"/>
    <n v="225"/>
    <n v="1620675"/>
    <n v="0.15"/>
    <n v="4.4000000000000004"/>
    <n v="7203"/>
    <s v="Very Low"/>
    <n v="0"/>
    <n v="0"/>
    <n v="0"/>
    <s v="Homes supplies"/>
    <x v="367"/>
  </r>
  <r>
    <s v="B0B9LDCX89"/>
    <s v="STRIFF Mpad Mouse Mat 230X190X3mm Gaming Mouse Pad, Non-Slip Rubber Base, Waterproof Surface, Premium-Textured, Compatible with Laser and Optical Mice(Universe Black)"/>
    <x v="0"/>
    <s v="Accessories&amp;Peripherals|Keyboards,Mice&amp;InputDevices|Keyboard&amp;MiceAccessories|MousePads"/>
    <n v="129"/>
    <n v="999"/>
    <n v="490509"/>
    <n v="0.87"/>
    <n v="4.2"/>
    <n v="491"/>
    <s v="Very Low"/>
    <n v="0"/>
    <n v="0"/>
    <n v="0"/>
    <s v="Technology"/>
    <x v="368"/>
  </r>
  <r>
    <s v="B0765B3TH7"/>
    <s v="Gizga Essentials Hard Drive Case Shell, 6.35cm/2.5-inch, Portable Storage Organizer Bag "/>
    <x v="0"/>
    <s v="Accessories&amp;Peripherals|HardDiskBags"/>
    <n v="199"/>
    <n v="599"/>
    <n v="8127232"/>
    <n v="0.67"/>
    <n v="4.5"/>
    <n v="13568"/>
    <s v="Very Low"/>
    <n v="0"/>
    <n v="0"/>
    <n v="0"/>
    <s v="Technology"/>
    <x v="369"/>
  </r>
  <r>
    <s v="B0B1F6GQPS"/>
    <s v="Boult Audio FXCharge with ENC, 32H Playtime, 5min=7H Type C Fast Charging, Zen ENC, 14.2 mm BoomX Rich Bass, IPX5, Bluetooth Wireless in Ear Earphones Neckband with mic (Black)"/>
    <x v="1"/>
    <s v="Headphones,Earbuds&amp;Accessories|Headphones|In-Ear"/>
    <n v="999"/>
    <n v="4499"/>
    <n v="15251610"/>
    <n v="0.78"/>
    <n v="3.8"/>
    <n v="3390"/>
    <s v="Medium"/>
    <n v="0"/>
    <n v="0"/>
    <n v="0"/>
    <s v="Electronic supplies"/>
    <x v="370"/>
  </r>
  <r>
    <s v="B07LG59NPV"/>
    <s v="Boult Audio Probass Curve Bluetooth Wireless in Ear Earphones with Mic with Ipx5 Water Resistant, 12H Battery Life &amp; Extra Bass (Black)"/>
    <x v="1"/>
    <s v="Headphones,Earbuds&amp;Accessories|Headphones|In-Ear"/>
    <n v="899"/>
    <n v="4499"/>
    <n v="463630948"/>
    <n v="0.8"/>
    <n v="3.8"/>
    <n v="103052"/>
    <s v="Medium"/>
    <n v="0"/>
    <n v="0"/>
    <n v="0"/>
    <s v="Electronic supplies"/>
    <x v="371"/>
  </r>
  <r>
    <s v="B07RD611Z8"/>
    <s v="Ambrane 20000mAh Power Bank with 20W Fast Charging, Triple Output, Power Delivery, Type C Input, Made in India, Multi-Layer Protection, Li-Polymer + Type C Cable (Stylo-20k, Black)"/>
    <x v="1"/>
    <s v="Mobiles&amp;Accessories|MobileAccessories|Chargers|PowerBanks"/>
    <n v="1799"/>
    <n v="2499"/>
    <n v="46676322"/>
    <n v="0.28000000000000003"/>
    <n v="4.0999999999999996"/>
    <n v="18678"/>
    <s v="Medium"/>
    <n v="0"/>
    <n v="0"/>
    <n v="0"/>
    <s v="Electronic supplies"/>
    <x v="253"/>
  </r>
  <r>
    <s v="B08WRWPM22"/>
    <s v="boAt Micro USB 55 Tangle-free, Sturdy Micro USB Cable with 3A Fast Charging &amp; 480mbps Data Transmission (Black)"/>
    <x v="0"/>
    <s v="Accessories&amp;Peripherals|Cables&amp;Accessories|Cables|USBCables"/>
    <n v="177"/>
    <n v="499"/>
    <n v="7579311"/>
    <n v="0.65"/>
    <n v="4.0999999999999996"/>
    <n v="15189"/>
    <s v="Very Low"/>
    <n v="0"/>
    <n v="0"/>
    <n v="0"/>
    <s v="Technology"/>
    <x v="6"/>
  </r>
  <r>
    <s v="B00AXHBBXU"/>
    <s v="Casio FX-82MS 2nd Gen Non-Programmable Scientific Calculator, 240 Functions and 2-line Display, Black"/>
    <x v="3"/>
    <s v="OfficeElectronics|Calculators|Scientific"/>
    <n v="522"/>
    <n v="550"/>
    <n v="6698450"/>
    <n v="0.05"/>
    <n v="4.4000000000000004"/>
    <n v="12179"/>
    <s v="Medium"/>
    <n v="0"/>
    <n v="0"/>
    <n v="0"/>
    <s v="Office supplies"/>
    <x v="372"/>
  </r>
  <r>
    <s v="B08MCD9JFY"/>
    <s v="Tygot 10 Inches Big LED Ring Light "/>
    <x v="1"/>
    <s v="Cameras&amp;Photography|Flashes|Macro&amp;RinglightFlashes"/>
    <n v="799"/>
    <n v="1999"/>
    <n v="25903042"/>
    <n v="0.6"/>
    <n v="3.8"/>
    <n v="12958"/>
    <s v="Medium"/>
    <n v="0"/>
    <n v="0"/>
    <n v="0"/>
    <s v="Electronic supplies"/>
    <x v="373"/>
  </r>
  <r>
    <s v="B083RCTXLL"/>
    <s v="HP X200 Wireless Mouse with 2.4 GHz Wireless connectivity, Adjustable DPI up to 1600, ambidextrous Design, and 18-Month Long Battery Life. 3-Years Warranty (6VY95AA)"/>
    <x v="0"/>
    <s v="Accessories&amp;Peripherals|Keyboards,Mice&amp;InputDevices|Mice"/>
    <n v="681"/>
    <n v="1199"/>
    <n v="9901342"/>
    <n v="0.43"/>
    <n v="4.2"/>
    <n v="8258"/>
    <s v="Medium"/>
    <n v="0"/>
    <n v="0"/>
    <n v="0"/>
    <s v="Technology"/>
    <x v="374"/>
  </r>
  <r>
    <s v="B08HLZ28QC"/>
    <s v="Oakter Mini UPS "/>
    <x v="0"/>
    <s v="NetworkingDevices"/>
    <n v="1199"/>
    <n v="3490"/>
    <n v="40888840"/>
    <n v="0.66"/>
    <n v="4.0999999999999996"/>
    <n v="11716"/>
    <s v="Medium"/>
    <n v="0"/>
    <n v="0"/>
    <n v="0"/>
    <s v="Technology"/>
    <x v="375"/>
  </r>
  <r>
    <s v="B07GVR9TG7"/>
    <s v="TP-Link Archer AC1200 Archer C6 Wi-Fi Speed Up to 867 Mbps/5 GHz + 400 Mbps/2.4 GHz, 5 Gigabit Ports, 4 External Antennas, MU-MIMO, Dual Band, WiFi Coverage with Access Point Mode, Black"/>
    <x v="0"/>
    <s v="NetworkingDevices|Routers"/>
    <n v="2499"/>
    <n v="4999"/>
    <n v="175084976"/>
    <n v="0.5"/>
    <n v="4.4000000000000004"/>
    <n v="35024"/>
    <s v="Medium"/>
    <n v="0"/>
    <n v="0"/>
    <n v="0"/>
    <s v="Technology"/>
    <x v="376"/>
  </r>
  <r>
    <s v="B0856HY85J"/>
    <s v="boAt Rockerz 550 Over Ear Bluetooth Headphones with Upto 20 Hours Playback, 50MM Drivers, Soft Padded Ear Cushions and Physical Noise Isolation, Without Mic (Black)"/>
    <x v="1"/>
    <s v="Headphones,Earbuds&amp;Accessories|Headphones|Over-Ear"/>
    <n v="1799"/>
    <n v="4999"/>
    <n v="275904808"/>
    <n v="0.64"/>
    <n v="4.0999999999999996"/>
    <n v="55192"/>
    <s v="Medium"/>
    <n v="0"/>
    <n v="0"/>
    <n v="0"/>
    <s v="Electronic supplies"/>
    <x v="377"/>
  </r>
  <r>
    <s v="B07CD2BN46"/>
    <s v="Xiaomi Mi Wired in Ear Earphones with Mic Basic with Ultra Deep Bass &amp; Aluminum Alloy Sound Chamber (Black)"/>
    <x v="1"/>
    <s v="Headphones,Earbuds&amp;Accessories|Headphones|In-Ear"/>
    <n v="429"/>
    <n v="599"/>
    <n v="71560134"/>
    <n v="0.28000000000000003"/>
    <n v="4.0999999999999996"/>
    <n v="119466"/>
    <s v="Medium"/>
    <n v="0"/>
    <n v="0"/>
    <n v="0"/>
    <s v="Electronic supplies"/>
    <x v="378"/>
  </r>
  <r>
    <s v="B07PLHTTB4"/>
    <s v="Zodo 8. 5 inch LCD E-Writer Electronic Writing Pad/Tablet Drawing Board (Paperless Memo Digital Tablet)"/>
    <x v="0"/>
    <s v="Accessories&amp;Peripherals|Keyboards,Mice&amp;InputDevices|GraphicTablets"/>
    <n v="100"/>
    <n v="499"/>
    <n v="4809362"/>
    <n v="0.8"/>
    <n v="3.5"/>
    <n v="9638"/>
    <s v="Very Low"/>
    <n v="0"/>
    <n v="0"/>
    <n v="0"/>
    <s v="Technology"/>
    <x v="18"/>
  </r>
  <r>
    <s v="B077T3BG5L"/>
    <s v="Zebronics ZEB-KM2100 Multimedia USB Keyboard Comes with 114 Keys Including 12 Dedicated Multimedia Keys &amp; with Rupee Key"/>
    <x v="0"/>
    <s v="Accessories&amp;Peripherals|Keyboards,Mice&amp;InputDevices|Keyboards"/>
    <n v="329"/>
    <n v="399"/>
    <n v="13460265"/>
    <n v="0.18"/>
    <n v="3.6"/>
    <n v="33735"/>
    <s v="Medium"/>
    <n v="0"/>
    <n v="0"/>
    <n v="0"/>
    <s v="Technology"/>
    <x v="379"/>
  </r>
  <r>
    <s v="B08DDRGWTJ"/>
    <s v="MI Usb Type-C Cable Smartphone (Black)"/>
    <x v="0"/>
    <s v="Accessories&amp;Peripherals|Cables&amp;Accessories|Cables|USBCables"/>
    <n v="229"/>
    <n v="299"/>
    <n v="9092889"/>
    <n v="0.23"/>
    <n v="4.3"/>
    <n v="30411"/>
    <s v="Medium"/>
    <n v="0"/>
    <n v="0"/>
    <n v="0"/>
    <s v="Technology"/>
    <x v="7"/>
  </r>
  <r>
    <s v="B079Y6JZC8"/>
    <s v="ZEBRONICS Zeb-Com"/>
    <x v="0"/>
    <s v="Accessories&amp;Peripherals|Keyboards,Mice&amp;InputDevices|Mice"/>
    <n v="139"/>
    <n v="299"/>
    <n v="910156"/>
    <n v="0.54"/>
    <n v="3.8"/>
    <n v="3044"/>
    <s v="Very Low"/>
    <n v="0"/>
    <n v="0"/>
    <n v="0"/>
    <s v="Technology"/>
    <x v="26"/>
  </r>
  <r>
    <s v="B0856HNMR7"/>
    <s v="boAt Rockerz 370 On Ear Bluetooth Headphones with Upto 12 Hours Playtime, Cozy Padded Earcups and Bluetooth v5.0, with Mic (Buoyant Black)"/>
    <x v="1"/>
    <s v="Headphones,Earbuds&amp;Accessories|Headphones|On-Ear"/>
    <n v="1199"/>
    <n v="2499"/>
    <n v="83926416"/>
    <n v="0.52"/>
    <n v="4"/>
    <n v="33584"/>
    <s v="Medium"/>
    <n v="0"/>
    <n v="0"/>
    <n v="0"/>
    <s v="Electronic supplies"/>
    <x v="380"/>
  </r>
  <r>
    <s v="B0B12K5BPM"/>
    <s v="ZEBRONICS Zeb-Astra 20 Wireless BT v5.0 Portable Speaker with 10W RMS Output, TWS, 10H Backup Approx, Built in Rechargeable Battery FM Radio, AUX, mSD, USB, Call Function and Dual 52mm Drivers Multi"/>
    <x v="1"/>
    <s v="HomeAudio|Speakers|BluetoothSpeakers"/>
    <n v="1049"/>
    <n v="2299"/>
    <n v="4089921"/>
    <n v="0.54"/>
    <n v="3.9"/>
    <n v="1779"/>
    <s v="Medium"/>
    <n v="0"/>
    <n v="0"/>
    <n v="0"/>
    <s v="Electronic supplies"/>
    <x v="381"/>
  </r>
  <r>
    <s v="B08MTCKDYN"/>
    <s v="Gizga Essentials Spiral Cable Protector Cord Saver "/>
    <x v="1"/>
    <s v="Mobiles&amp;Accessories|MobileAccessories|D√©cor"/>
    <n v="119"/>
    <n v="299"/>
    <n v="1793701"/>
    <n v="0.6"/>
    <n v="4.0999999999999996"/>
    <n v="5999"/>
    <s v="Very Low"/>
    <n v="0"/>
    <n v="0"/>
    <n v="0"/>
    <s v="Electronic supplies"/>
    <x v="202"/>
  </r>
  <r>
    <s v="B08CF3D7QR"/>
    <s v="Portronics Konnect L POR-1081 Fast Charging 3A Type-C Cable 1.2Meter with Charge &amp; Sync Function "/>
    <x v="0"/>
    <s v="Accessories&amp;Peripherals|Cables&amp;Accessories|Cables|USBCables"/>
    <n v="154"/>
    <n v="339"/>
    <n v="4539549"/>
    <n v="0.55000000000000004"/>
    <n v="4.3"/>
    <n v="13391"/>
    <s v="Very Low"/>
    <n v="0"/>
    <n v="0"/>
    <n v="0"/>
    <s v="Technology"/>
    <x v="9"/>
  </r>
  <r>
    <s v="B00LVMTA2A"/>
    <s v="Panasonic CR-2032/5BE Lithium Coin Battery - Pack of 5"/>
    <x v="1"/>
    <s v="GeneralPurposeBatteries&amp;BatteryChargers"/>
    <n v="225"/>
    <n v="250"/>
    <n v="6639000"/>
    <n v="0.1"/>
    <n v="4.4000000000000004"/>
    <n v="26556"/>
    <s v="Medium"/>
    <n v="0"/>
    <n v="0"/>
    <n v="0"/>
    <s v="Electronic supplies"/>
    <x v="382"/>
  </r>
  <r>
    <s v="B07TR5HSR9"/>
    <s v="MemeHo¬Æ Smart Standard Multi-Purpose Laptop Table with Dock Stand/Study Table/Bed Table/Foldable and Portable/Ergonomic &amp; Rounded Edges/Non-Slip Legs/Engineered Wood with Cup Holder (Black)"/>
    <x v="0"/>
    <s v="Accessories&amp;Peripherals|LaptopAccessories|Lapdesks"/>
    <n v="656"/>
    <n v="1499"/>
    <n v="38828597"/>
    <n v="0.56000000000000005"/>
    <n v="4.3"/>
    <n v="25903"/>
    <s v="Medium"/>
    <n v="0"/>
    <n v="0"/>
    <n v="0"/>
    <s v="Technology"/>
    <x v="383"/>
  </r>
  <r>
    <s v="B0819ZZK5K"/>
    <s v="SanDisk Ultra Dual Drive Go USB Type C Pendrive "/>
    <x v="0"/>
    <s v="ExternalDevices&amp;DataStorage|PenDrives"/>
    <n v="1109"/>
    <n v="2800"/>
    <n v="149699200"/>
    <n v="0.6"/>
    <n v="4.3"/>
    <n v="53464"/>
    <s v="Medium"/>
    <n v="0"/>
    <n v="0"/>
    <n v="0"/>
    <s v="Technology"/>
    <x v="384"/>
  </r>
  <r>
    <s v="B096VF5YYF"/>
    <s v="boAt Xtend Smartwatch with Alexa Built-in, 1.69‚Äù HD Display, Multiple Watch Faces, Stress Monitor, Heart &amp; SpO2 Monitoring, 14 Sports Modes, Sleep Monitor, 5 ATM &amp; 7 Days Battery(Pitch Black)"/>
    <x v="1"/>
    <s v="WearableTechnology|SmartWatches"/>
    <n v="2999"/>
    <n v="7990"/>
    <n v="387099520"/>
    <n v="0.62"/>
    <n v="4.0999999999999996"/>
    <n v="48448"/>
    <s v="Medium"/>
    <n v="0"/>
    <n v="0"/>
    <n v="0"/>
    <s v="Electronic supplies"/>
    <x v="254"/>
  </r>
  <r>
    <s v="B08QJJCY2Q"/>
    <s v="Tizum Mouse Pad/ Computer Mouse Mat with Anti-Slip Rubber Base | Smooth Mouse Control | Spill-Resistant Surface "/>
    <x v="0"/>
    <s v="Accessories&amp;Peripherals|Keyboards,Mice&amp;InputDevices|Keyboard&amp;MiceAccessories|MousePads"/>
    <n v="169"/>
    <n v="299"/>
    <n v="1547624"/>
    <n v="0.43"/>
    <n v="4.4000000000000004"/>
    <n v="5176"/>
    <s v="Very Low"/>
    <n v="0"/>
    <n v="0"/>
    <n v="0"/>
    <s v="Technology"/>
    <x v="251"/>
  </r>
  <r>
    <s v="B07L5L4GTB"/>
    <s v="Epson 003 65 ml "/>
    <x v="0"/>
    <s v="Printers,Inks&amp;Accessories|Inks,Toners&amp;Cartridges|InkjetInkCartridges"/>
    <n v="309"/>
    <n v="404"/>
    <n v="3480056"/>
    <n v="0.24"/>
    <n v="4.4000000000000004"/>
    <n v="8614"/>
    <s v="Medium"/>
    <n v="0"/>
    <n v="0"/>
    <n v="0"/>
    <s v="Technology"/>
    <x v="385"/>
  </r>
  <r>
    <s v="B07L8KNP5F"/>
    <s v="ZEBRONICS Zeb-Thunder Bluetooth Wireless Over Ear Headphone FM, mSD, 9 hrs Playback with Mic (Black)"/>
    <x v="1"/>
    <s v="Headphones,Earbuds&amp;Accessories|Headphones|On-Ear"/>
    <n v="599"/>
    <n v="1399"/>
    <n v="83976374"/>
    <n v="0.56999999999999995"/>
    <n v="3.8"/>
    <n v="60026"/>
    <s v="Medium"/>
    <n v="0"/>
    <n v="0"/>
    <n v="0"/>
    <s v="Electronic supplies"/>
    <x v="386"/>
  </r>
  <r>
    <s v="B08CF4SCNP"/>
    <s v="Quantum QHM-7406 Full-Sized Keyboard with () Rupee Symbol, Hotkeys and 3-pieces LED function "/>
    <x v="0"/>
    <s v="Accessories&amp;Peripherals|Keyboards,Mice&amp;InputDevices|Keyboards"/>
    <n v="299"/>
    <n v="599"/>
    <n v="1836534"/>
    <n v="0.5"/>
    <n v="3.8"/>
    <n v="3066"/>
    <s v="Medium"/>
    <n v="0"/>
    <n v="0"/>
    <n v="0"/>
    <s v="Technology"/>
    <x v="387"/>
  </r>
  <r>
    <s v="B09XX51X2G"/>
    <s v="STRIFF Laptop Tabletop Stand, Fold-Up, Adjustable, Ventilated, Portable Holder "/>
    <x v="0"/>
    <s v="Accessories&amp;Peripherals|LaptopAccessories|Lapdesks"/>
    <n v="449"/>
    <n v="999"/>
    <n v="2099898"/>
    <n v="0.55000000000000004"/>
    <n v="4"/>
    <n v="2102"/>
    <s v="Medium"/>
    <n v="0"/>
    <n v="0"/>
    <n v="0"/>
    <s v="Technology"/>
    <x v="388"/>
  </r>
  <r>
    <s v="B01M72LILF"/>
    <s v="Logitech M221 Wireless Mouse, Silent Buttons, 2.4 GHz with USB Mini Receiver, 1000 DPI Optical Tracking, 18-Month Battery Life, Ambidextrous PC / Mac / Laptop - Charcoal Grey"/>
    <x v="0"/>
    <s v="Accessories&amp;Peripherals|Keyboards,Mice&amp;InputDevices|Mice"/>
    <n v="799"/>
    <n v="1295"/>
    <n v="45133340"/>
    <n v="0.38"/>
    <n v="4.4000000000000004"/>
    <n v="34852"/>
    <s v="Medium"/>
    <n v="0"/>
    <n v="0"/>
    <n v="0"/>
    <s v="Technology"/>
    <x v="389"/>
  </r>
  <r>
    <s v="B07KSMBL2H"/>
    <s v="AmazonBasics Flexible Premium HDMI Cable (Black, 4K@60Hz, 18Gbps), 3-Foot"/>
    <x v="1"/>
    <s v="HomeTheater,TV&amp;Video|Accessories|Cables|HDMICables"/>
    <n v="219"/>
    <n v="700"/>
    <n v="298880400"/>
    <n v="0.69"/>
    <n v="4.4000000000000004"/>
    <n v="426972"/>
    <s v="Medium"/>
    <n v="0"/>
    <n v="0"/>
    <n v="0"/>
    <s v="Electronic supplies"/>
    <x v="10"/>
  </r>
  <r>
    <s v="B00LZLQ624"/>
    <s v="Classmate Soft Cover 6 Subject Spiral Binding Notebook, Single Line, 300 Pages"/>
    <x v="3"/>
    <s v="OfficePaperProducts|Paper|Stationery|Notebooks,WritingPads&amp;Diaries|WireboundNotebooks"/>
    <n v="157"/>
    <n v="160"/>
    <n v="1378880"/>
    <n v="0.02"/>
    <n v="4.5"/>
    <n v="8618"/>
    <s v="Very Low"/>
    <n v="0"/>
    <n v="0"/>
    <n v="0"/>
    <s v="Office supplies"/>
    <x v="390"/>
  </r>
  <r>
    <s v="B07DJLFMPS"/>
    <s v="HP 32GB Class 10 MicroSD Memory Card (U1 TF Card¬†32GB)"/>
    <x v="1"/>
    <s v="Accessories|MemoryCards|MicroSD"/>
    <n v="369"/>
    <n v="1600"/>
    <n v="52200000"/>
    <n v="0.77"/>
    <n v="4"/>
    <n v="32625"/>
    <s v="Medium"/>
    <n v="0"/>
    <n v="0"/>
    <n v="0"/>
    <s v="Electronic supplies"/>
    <x v="194"/>
  </r>
  <r>
    <s v="B09GB5B4BK"/>
    <s v="HP 150 Wireless USB Mouse with Ergonomic and ambidextrous Design, 1600 DPI Optical Tracking, 2.4 GHz Wireless connectivity, Dual-Function Scroll Wheel and 12 Month Long Battery Life. 3-Years Warranty."/>
    <x v="0"/>
    <s v="Accessories&amp;Peripherals|Keyboards,Mice&amp;InputDevices|Mice"/>
    <n v="599"/>
    <n v="899"/>
    <n v="3612182"/>
    <n v="0.33"/>
    <n v="4"/>
    <n v="4018"/>
    <s v="Medium"/>
    <n v="0"/>
    <n v="0"/>
    <n v="0"/>
    <s v="Technology"/>
    <x v="26"/>
  </r>
  <r>
    <s v="B015ZXUDD0"/>
    <s v="Duracell Rechargeable AA 1300mAh Batteries, 4Pcs"/>
    <x v="1"/>
    <s v="GeneralPurposeBatteries&amp;BatteryChargers|RechargeableBatteries"/>
    <n v="479"/>
    <n v="599"/>
    <n v="7000513"/>
    <n v="0.2"/>
    <n v="4.3"/>
    <n v="11687"/>
    <s v="Medium"/>
    <n v="0"/>
    <n v="0"/>
    <n v="0"/>
    <s v="Electronic supplies"/>
    <x v="391"/>
  </r>
  <r>
    <s v="B085DTN6R2"/>
    <s v="Portronics Konnect CL 20W POR-1067 Type-C to 8 Pin USB 1.2M Cable with Power Delivery &amp; 3A Quick Charge Support, Nylon Braided "/>
    <x v="0"/>
    <s v="Accessories&amp;Peripherals|Cables&amp;Accessories|Cables|USBCables"/>
    <n v="350"/>
    <n v="899"/>
    <n v="2033538"/>
    <n v="0.61"/>
    <n v="4.2"/>
    <n v="2262"/>
    <s v="Medium"/>
    <n v="0"/>
    <n v="0"/>
    <n v="0"/>
    <s v="Technology"/>
    <x v="11"/>
  </r>
  <r>
    <s v="B09PL79D2X"/>
    <s v="boAt Airdopes 181 in-Ear True Wireless Earbuds with ENx  Tech, Beast  Mode(Low Latency Upto 60ms) "/>
    <x v="1"/>
    <s v="Headphones,Earbuds&amp;Accessories|Headphones|In-Ear"/>
    <n v="1598"/>
    <n v="2990"/>
    <n v="32934850"/>
    <n v="0.47"/>
    <n v="3.8"/>
    <n v="11015"/>
    <s v="Medium"/>
    <n v="0"/>
    <n v="0"/>
    <n v="0"/>
    <s v="Electronic supplies"/>
    <x v="392"/>
  </r>
  <r>
    <s v="B098K3H92Z"/>
    <s v="TP-Link USB Bluetooth Adapter "/>
    <x v="0"/>
    <s v="NetworkingDevices|NetworkAdapters|BluetoothAdapters"/>
    <n v="599"/>
    <n v="899"/>
    <n v="85509284"/>
    <n v="0.33"/>
    <n v="4.3"/>
    <n v="95116"/>
    <s v="Medium"/>
    <n v="0"/>
    <n v="0"/>
    <n v="0"/>
    <s v="Technology"/>
    <x v="393"/>
  </r>
  <r>
    <s v="B09KLVMZ3B"/>
    <s v="Portronics Konnect L 1.2M POR-1401 Fast Charging 3A 8 Pin USB Cable with Charge &amp; Sync Function (White)"/>
    <x v="0"/>
    <s v="Accessories&amp;Peripherals|Cables&amp;Accessories|Cables|USBCables"/>
    <n v="159"/>
    <n v="399"/>
    <n v="1902432"/>
    <n v="0.6"/>
    <n v="4.0999999999999996"/>
    <n v="4768"/>
    <s v="Very Low"/>
    <n v="0"/>
    <n v="0"/>
    <n v="0"/>
    <s v="Technology"/>
    <x v="12"/>
  </r>
  <r>
    <s v="B084PJSSQ1"/>
    <s v="SanDisk Ultra Dual Drive Luxe USB Type C Flash Drive (Silver, 128 GB, 5Y - SDDDC4-128G-I35)"/>
    <x v="0"/>
    <s v="ExternalDevices&amp;DataStorage|PenDrives"/>
    <n v="1299"/>
    <n v="3000"/>
    <n v="69066000"/>
    <n v="0.56999999999999995"/>
    <n v="4.3"/>
    <n v="23022"/>
    <s v="Medium"/>
    <n v="0"/>
    <n v="0"/>
    <n v="0"/>
    <s v="Technology"/>
    <x v="394"/>
  </r>
  <r>
    <s v="B097R25DP7"/>
    <s v="Noise ColorFit Pulse Smartwatch with 3.56 cm (1.4) Full Touch HD Display, SpO2, Heart Rate, Sleep Monitors &amp; 10-Day Battery - Jet Black"/>
    <x v="1"/>
    <s v="WearableTechnology|SmartWatches"/>
    <n v="1599"/>
    <n v="4999"/>
    <n v="339687049"/>
    <n v="0.68"/>
    <n v="4"/>
    <n v="67951"/>
    <s v="Medium"/>
    <n v="0"/>
    <n v="0"/>
    <n v="0"/>
    <s v="Electronic supplies"/>
    <x v="263"/>
  </r>
  <r>
    <s v="B097C564GC"/>
    <s v="rts [2 Pack] Mini USB C Type C Adapter Plug, Type C Female to USB A Male Charger Charging Cable Adapter Converter compatible "/>
    <x v="0"/>
    <s v="Accessories&amp;Peripherals|Adapters|USBtoUSBAdapters"/>
    <n v="294"/>
    <n v="4999"/>
    <n v="22125574"/>
    <n v="0.94"/>
    <n v="4.3"/>
    <n v="4426"/>
    <s v="Medium"/>
    <n v="0"/>
    <n v="0"/>
    <n v="0"/>
    <s v="Technology"/>
    <x v="395"/>
  </r>
  <r>
    <s v="B08CYNJ5KY"/>
    <s v="HP 682 Black Original Ink Cartridge"/>
    <x v="0"/>
    <s v="Printers,Inks&amp;Accessories|Inks,Toners&amp;Cartridges|InkjetInkCartridges"/>
    <n v="828"/>
    <n v="861"/>
    <n v="3932187"/>
    <n v="0.04"/>
    <n v="4.2"/>
    <n v="4567"/>
    <s v="Medium"/>
    <n v="0"/>
    <n v="0"/>
    <n v="0"/>
    <s v="Technology"/>
    <x v="396"/>
  </r>
  <r>
    <s v="B00Y4ORQ46"/>
    <s v="Logitech H111 Wired On Ear Headphones With Mic Black"/>
    <x v="1"/>
    <s v="Headphones,Earbuds&amp;Accessories|Headphones|On-Ear"/>
    <n v="745"/>
    <n v="795"/>
    <n v="10968615"/>
    <n v="0.06"/>
    <n v="4"/>
    <n v="13797"/>
    <s v="Medium"/>
    <n v="0"/>
    <n v="0"/>
    <n v="0"/>
    <s v="Electronic supplies"/>
    <x v="397"/>
  </r>
  <r>
    <s v="B074CWD7MS"/>
    <s v="Digitek DTR 550 LW (67 Inch) Tripod For DSLR, Camera |Operating Height: 5.57 Feet | Maximum Load Capacity up to 4.5kg | Portable Lightweight Aluminum Tripod with 360 Degree Ball Head | Carry Bag Included (Black) (DTR 550LW)"/>
    <x v="1"/>
    <s v="Cameras&amp;Photography|Accessories|Tripods&amp;Monopods|CompleteTripodUnits"/>
    <n v="1549"/>
    <n v="2495"/>
    <n v="37766815"/>
    <n v="0.38"/>
    <n v="4.4000000000000004"/>
    <n v="15137"/>
    <s v="Medium"/>
    <n v="0"/>
    <n v="0"/>
    <n v="0"/>
    <s v="Electronic supplies"/>
    <x v="398"/>
  </r>
  <r>
    <s v="B083342NKJ"/>
    <s v="MI Braided USB Type-C Cable "/>
    <x v="0"/>
    <s v="Accessories&amp;Peripherals|Cables&amp;Accessories|Cables|USBCables"/>
    <n v="349"/>
    <n v="399"/>
    <n v="7484043"/>
    <n v="0.13"/>
    <n v="4.4000000000000004"/>
    <n v="18757"/>
    <s v="Medium"/>
    <n v="0"/>
    <n v="0"/>
    <n v="0"/>
    <s v="Technology"/>
    <x v="3"/>
  </r>
  <r>
    <s v="B09C6HXFC1"/>
    <s v="Duracell USB Lightning Apple Certified (Mfi) Braided Sync &amp; Charge Cable For Iphone, Ipad And Ipod. Fast Charging Lightning Cable, 3.9 Feet (1.2M) - Black"/>
    <x v="0"/>
    <s v="Accessories&amp;Peripherals|Cables&amp;Accessories|Cables|USBCables"/>
    <n v="970"/>
    <n v="1799"/>
    <n v="1466185"/>
    <n v="0.46"/>
    <n v="4.5"/>
    <n v="815"/>
    <s v="Medium"/>
    <n v="0"/>
    <n v="0"/>
    <n v="0"/>
    <s v="Technology"/>
    <x v="16"/>
  </r>
  <r>
    <s v="B00A0VCJPI"/>
    <s v="TP-Link TL-WA850RE Single_Band 300Mbps RJ45 Wireless Range Extender, Broadband/Wi-Fi Extender, Wi-Fi Booster/Hotspot with 1 Ethernet Port, Plug and Play, Built-in Access Point Mode, White"/>
    <x v="0"/>
    <s v="NetworkingDevices|Repeaters&amp;Extenders"/>
    <n v="1469"/>
    <n v="2499"/>
    <n v="391438362"/>
    <n v="0.41"/>
    <n v="4.2"/>
    <n v="156638"/>
    <s v="Medium"/>
    <n v="0"/>
    <n v="0"/>
    <n v="0"/>
    <s v="Technology"/>
    <x v="399"/>
  </r>
  <r>
    <s v="B00UGZWM2I"/>
    <s v="COI Note Pad/Memo Book with Sticky Notes &amp; Clip Holder with Pen "/>
    <x v="3"/>
    <s v="OfficePaperProducts|Paper|Stationery|Notebooks,WritingPads&amp;Diaries|Notepads&amp;MemoBooks"/>
    <n v="198"/>
    <n v="800"/>
    <n v="7475200"/>
    <n v="0.75"/>
    <n v="4.0999999999999996"/>
    <n v="9344"/>
    <s v="Very Low"/>
    <n v="0"/>
    <n v="0"/>
    <n v="0"/>
    <s v="Office supplies"/>
    <x v="400"/>
  </r>
  <r>
    <s v="B00R1P3B4O"/>
    <s v="Fujifilm Instax Mini Single Pack 10 Sheets Instant Film "/>
    <x v="1"/>
    <s v="Cameras&amp;Photography|Accessories|Film"/>
    <n v="549"/>
    <n v="549"/>
    <n v="2676375"/>
    <n v="0"/>
    <n v="4.5"/>
    <n v="4875"/>
    <s v="Medium"/>
    <n v="1"/>
    <n v="1"/>
    <n v="1"/>
    <s v="Electronic supplies"/>
    <x v="401"/>
  </r>
  <r>
    <s v="B0B3MWYCHQ"/>
    <s v="Fire-Boltt Ring 3 Smart Watch 1.8 Biggest Display with Advanced Bluetooth Calling Chip, Voice Assistance,118 Sports Modes, in Built Calculator &amp; Games, SpO2, Heart Rate Monitoring"/>
    <x v="1"/>
    <s v="WearableTechnology|SmartWatches"/>
    <n v="2999"/>
    <n v="9999"/>
    <n v="208789119"/>
    <n v="0.7"/>
    <n v="4.2"/>
    <n v="20881"/>
    <s v="Medium"/>
    <n v="0"/>
    <n v="0"/>
    <n v="0"/>
    <s v="Electronic supplies"/>
    <x v="275"/>
  </r>
  <r>
    <s v="B09DG9VNWB"/>
    <s v="Samsung Galaxy Watch4 Bluetooth(4.4 cm, Black, Compatible with Android only)"/>
    <x v="1"/>
    <s v="WearableTechnology|SmartWatches"/>
    <n v="12000"/>
    <n v="29999"/>
    <n v="142315256"/>
    <n v="0.6"/>
    <n v="4.3"/>
    <n v="4744"/>
    <s v="Very High"/>
    <n v="0"/>
    <n v="0"/>
    <n v="0"/>
    <s v="Electronic supplies"/>
    <x v="402"/>
  </r>
  <r>
    <s v="B09Y5MP7C4"/>
    <s v="Noise Buds Vs104 Bluetooth Truly Wireless in Ear Earbuds with Mic, 30-Hours of Playtime, Instacharge, 13Mm Driver and Hyper Sync (Charcoal Black)"/>
    <x v="1"/>
    <s v="Headphones,Earbuds&amp;Accessories|Headphones|In-Ear"/>
    <n v="1299"/>
    <n v="3499"/>
    <n v="43569548"/>
    <n v="0.63"/>
    <n v="3.9"/>
    <n v="12452"/>
    <s v="Medium"/>
    <n v="0"/>
    <n v="0"/>
    <n v="0"/>
    <s v="Electronic supplies"/>
    <x v="403"/>
  </r>
  <r>
    <s v="B01DJJVFPC"/>
    <s v="Duracell Ultra Alkaline AAA Battery, 8 Pcs"/>
    <x v="1"/>
    <s v="GeneralPurposeBatteries&amp;BatteryChargers|DisposableBatteries"/>
    <n v="269"/>
    <n v="315"/>
    <n v="5610150"/>
    <n v="0.15"/>
    <n v="4.5"/>
    <n v="17810"/>
    <s v="Medium"/>
    <n v="0"/>
    <n v="0"/>
    <n v="0"/>
    <s v="Electronic supplies"/>
    <x v="404"/>
  </r>
  <r>
    <s v="B07DFYJRQV"/>
    <s v="JBL C200SI, Premium in Ear Wired Earphones with Mic, Signature Sound, One Button Multi-Function Remote, Angled Earbuds "/>
    <x v="1"/>
    <s v="Headphones,Earbuds&amp;Accessories|Headphones|In-Ear"/>
    <n v="799"/>
    <n v="1499"/>
    <n v="80418352"/>
    <n v="0.47"/>
    <n v="4.0999999999999996"/>
    <n v="53648"/>
    <s v="Medium"/>
    <n v="0"/>
    <n v="0"/>
    <n v="0"/>
    <s v="Electronic supplies"/>
    <x v="405"/>
  </r>
  <r>
    <s v="B08L879JSN"/>
    <s v="Acer EK220Q 21.5 Inch (54.61 cm) Full HD (1920x1080) VA Panel LCD Monitor with LED Back Light I 250 Nits I HDMI, VGA Ports I Eye Care Features Like Bluelight Shield, Flickerless &amp; Comfy View (Black)"/>
    <x v="0"/>
    <s v="Monitors"/>
    <n v="6299"/>
    <n v="13750"/>
    <n v="27692500"/>
    <n v="0.54"/>
    <n v="4.2"/>
    <n v="2014"/>
    <s v="High"/>
    <n v="0"/>
    <n v="0"/>
    <n v="0"/>
    <s v="Technology"/>
    <x v="406"/>
  </r>
  <r>
    <s v="B08TDJNM3G"/>
    <s v="E-COSMOS 5V 1.2W Portable Flexible USB LED Light (Colors May Vary, Small) - Set of 2 Pieces"/>
    <x v="0"/>
    <s v="Accessories&amp;Peripherals|USBGadgets|Lamps"/>
    <n v="59"/>
    <n v="59"/>
    <n v="351522"/>
    <n v="0"/>
    <n v="3.8"/>
    <n v="5958"/>
    <s v="Very Low"/>
    <n v="1"/>
    <n v="1"/>
    <n v="1"/>
    <s v="Technology"/>
    <x v="18"/>
  </r>
  <r>
    <s v="B06XSK3XL6"/>
    <s v="boAt Dual Port Rapid Car Charger (Qualcomm Certified) with Quick Charge 3.0 + Free Micro USB Cable - (Black)"/>
    <x v="1"/>
    <s v="Mobiles&amp;Accessories|MobileAccessories|Chargers|AutomobileChargers"/>
    <n v="571"/>
    <n v="999"/>
    <n v="38182779"/>
    <n v="0.43"/>
    <n v="4.3"/>
    <n v="38221"/>
    <s v="Medium"/>
    <n v="0"/>
    <n v="0"/>
    <n v="0"/>
    <s v="Electronic supplies"/>
    <x v="3"/>
  </r>
  <r>
    <s v="B07YNTJ8ZM"/>
    <s v="Zebronics ZEB-COUNTY 3W Wireless Bluetooth Portable Speaker With Supporting Carry Handle, USB, SD Card, AUX, FM &amp; Call Function. (Green)"/>
    <x v="1"/>
    <s v="HomeAudio|Speakers|BluetoothSpeakers"/>
    <n v="549"/>
    <n v="999"/>
    <n v="64640295"/>
    <n v="0.45"/>
    <n v="3.9"/>
    <n v="64705"/>
    <s v="Medium"/>
    <n v="0"/>
    <n v="0"/>
    <n v="0"/>
    <s v="Electronic supplies"/>
    <x v="407"/>
  </r>
  <r>
    <s v="B09KGV7WSV"/>
    <s v="KINGONE Upgraded Stylus Pen, iPad Pencil, Ultra High Precision &amp; Sensitivity, Palm Rejection, Prevents False ON/Off Touch, Power Display, Tilt Sensitivity, Magnetic Adsorption "/>
    <x v="1"/>
    <s v="Mobiles&amp;Accessories|MobileAccessories|StylusPens"/>
    <n v="2099"/>
    <n v="5999"/>
    <n v="102756871"/>
    <n v="0.65"/>
    <n v="4.3"/>
    <n v="17129"/>
    <s v="Medium"/>
    <n v="0"/>
    <n v="0"/>
    <n v="0"/>
    <s v="Electronic supplies"/>
    <x v="269"/>
  </r>
  <r>
    <s v="B08DPLCM6T"/>
    <s v="LG 80 cm (32 inches) HD Ready Smart LED TV 32LM563BPTC (Dark Iron Gray)"/>
    <x v="1"/>
    <s v="HomeTheater,TV&amp;Video|Televisions|SmartTelevisions"/>
    <n v="13490"/>
    <n v="21990"/>
    <n v="263352240"/>
    <n v="0.39"/>
    <n v="4.3"/>
    <n v="11976"/>
    <s v="Very High"/>
    <n v="0"/>
    <n v="0"/>
    <n v="0"/>
    <s v="Electronic supplies"/>
    <x v="15"/>
  </r>
  <r>
    <s v="B07KR5P3YD"/>
    <s v="Zebronics Wired Keyboard and Mouse Combo with 104 Keys and a USB Mouse with 1200 DPI - JUDWAA 750"/>
    <x v="0"/>
    <s v="Accessories&amp;Peripherals|Keyboards,Mice&amp;InputDevices|Keyboard&amp;MouseSets"/>
    <n v="448"/>
    <n v="699"/>
    <n v="12126252"/>
    <n v="0.36"/>
    <n v="3.9"/>
    <n v="17348"/>
    <s v="Medium"/>
    <n v="0"/>
    <n v="0"/>
    <n v="0"/>
    <s v="Technology"/>
    <x v="408"/>
  </r>
  <r>
    <s v="B08FB2LNSZ"/>
    <s v="JBL Tune 215BT, 16 Hrs Playtime with Quick Charge, in Ear Bluetooth Wireless Earphones with Mic, 12.5mm Premium Earbuds with Pure Bass, BT 5.0, Dual Pairing, Type C &amp; Voice Assistant Support (Black)"/>
    <x v="1"/>
    <s v="Headphones,Earbuds&amp;Accessories|Headphones|In-Ear"/>
    <n v="1499"/>
    <n v="2999"/>
    <n v="263306202"/>
    <n v="0.5"/>
    <n v="3.7"/>
    <n v="87798"/>
    <s v="Medium"/>
    <n v="0"/>
    <n v="0"/>
    <n v="0"/>
    <s v="Electronic supplies"/>
    <x v="409"/>
  </r>
  <r>
    <s v="B01IBRHE3E"/>
    <s v="Gizga Essentials Professional 3-in-1 Cleaning Kit "/>
    <x v="1"/>
    <s v="Cameras&amp;Photography|Accessories|Cleaners|CleaningKits"/>
    <n v="299"/>
    <n v="499"/>
    <n v="12191568"/>
    <n v="0.4"/>
    <n v="4.2"/>
    <n v="24432"/>
    <s v="Medium"/>
    <n v="0"/>
    <n v="0"/>
    <n v="0"/>
    <s v="Electronic supplies"/>
    <x v="410"/>
  </r>
  <r>
    <s v="B01N6LU1VF"/>
    <s v="SanDisk Ultra Dual 64 GB USB 3.0 OTG Pen Drive (Black)"/>
    <x v="0"/>
    <s v="ExternalDevices&amp;DataStorage|PenDrives"/>
    <n v="579"/>
    <n v="1400"/>
    <n v="264745600"/>
    <n v="0.59"/>
    <n v="4.3"/>
    <n v="189104"/>
    <s v="Medium"/>
    <n v="0"/>
    <n v="0"/>
    <n v="0"/>
    <s v="Technology"/>
    <x v="411"/>
  </r>
  <r>
    <s v="B07XLML2YS"/>
    <s v="TP-Link Tapo 360¬∞ 2MP 1080p Full HD Pan/Tilt Home Security Wi-Fi Smart Camera| Alexa Enabled| 2-Way Audio| Night Vision| Motion Detection| Sound and Light Alarm| Indoor CCTV (Tapo C200) White"/>
    <x v="1"/>
    <s v="Cameras&amp;Photography|SecurityCameras|DomeCameras"/>
    <n v="2499"/>
    <n v="3299"/>
    <n v="307176488"/>
    <n v="0.24"/>
    <n v="4.2"/>
    <n v="93112"/>
    <s v="Medium"/>
    <n v="0"/>
    <n v="0"/>
    <n v="0"/>
    <s v="Electronic supplies"/>
    <x v="412"/>
  </r>
  <r>
    <s v="B086WMSCN3"/>
    <s v="boAt Airdopes 171 in Ear Bluetooth True Wireless Earbuds with Upto 13 Hours Battery, IPX4, Bluetooth v5.0, Dual Tone Finish with Mic (Mysterious Blue)"/>
    <x v="1"/>
    <s v="Headphones,Earbuds&amp;Accessories|Headphones|In-Ear"/>
    <n v="1199"/>
    <n v="5999"/>
    <n v="285078479"/>
    <n v="0.8"/>
    <n v="3.9"/>
    <n v="47521"/>
    <s v="Medium"/>
    <n v="0"/>
    <n v="0"/>
    <n v="0"/>
    <s v="Electronic supplies"/>
    <x v="18"/>
  </r>
  <r>
    <s v="B003B00484"/>
    <s v="Duracell Plus AAA Rechargeable Batteries (750 mAh) Pack of 4"/>
    <x v="1"/>
    <s v="GeneralPurposeBatteries&amp;BatteryChargers|RechargeableBatteries"/>
    <n v="399"/>
    <n v="499"/>
    <n v="13573299"/>
    <n v="0.2"/>
    <n v="4.3"/>
    <n v="27201"/>
    <s v="Medium"/>
    <n v="0"/>
    <n v="0"/>
    <n v="0"/>
    <s v="Electronic supplies"/>
    <x v="413"/>
  </r>
  <r>
    <s v="B085194JFL"/>
    <s v="tizum HDMI to VGA Adapter Cable 1080P "/>
    <x v="1"/>
    <s v="HomeTheater,TV&amp;Video|Accessories|Cables|HDMICables"/>
    <n v="279"/>
    <n v="499"/>
    <n v="5470038"/>
    <n v="0.44"/>
    <n v="3.7"/>
    <n v="10962"/>
    <s v="Medium"/>
    <n v="0"/>
    <n v="0"/>
    <n v="0"/>
    <s v="Electronic supplies"/>
    <x v="17"/>
  </r>
  <r>
    <s v="B09F6S8BT6"/>
    <s v="Samsung 80 cm (32 Inches) Wondertainment Series HD Ready LED Smart TV UA32T4340BKXXL (Glossy Black)"/>
    <x v="1"/>
    <s v="HomeTheater,TV&amp;Video|Televisions|SmartTelevisions"/>
    <n v="13490"/>
    <n v="22900"/>
    <n v="373247100"/>
    <n v="0.41"/>
    <n v="4.3"/>
    <n v="16299"/>
    <s v="Very High"/>
    <n v="0"/>
    <n v="0"/>
    <n v="0"/>
    <s v="Electronic supplies"/>
    <x v="18"/>
  </r>
  <r>
    <s v="B003L62T7W"/>
    <s v="Logitech B100 Wired USB Mouse, 3 yr Warranty, 800 DPI Optical Tracking, Ambidextrous PC/Mac/Laptop - Black"/>
    <x v="0"/>
    <s v="Accessories&amp;Peripherals|Keyboards,Mice&amp;InputDevices|Mice"/>
    <n v="279"/>
    <n v="375"/>
    <n v="11825250"/>
    <n v="0.26"/>
    <n v="4.3"/>
    <n v="31534"/>
    <s v="Medium"/>
    <n v="0"/>
    <n v="0"/>
    <n v="0"/>
    <s v="Technology"/>
    <x v="414"/>
  </r>
  <r>
    <s v="B09P18XVW6"/>
    <s v="Noise Pulse Buzz 1.69 Bluetooth Calling Smart Watch with Call Function, 150 Watch Faces, 60 Sports Modes, Spo2 &amp; Heart Rate Monitoring, Calling Smart Watch for Men &amp; Women - Jet Black"/>
    <x v="1"/>
    <s v="WearableTechnology|SmartWatches"/>
    <n v="2499"/>
    <n v="4999"/>
    <n v="37847429"/>
    <n v="0.5"/>
    <n v="3.9"/>
    <n v="7571"/>
    <s v="Medium"/>
    <n v="0"/>
    <n v="0"/>
    <n v="0"/>
    <s v="Electronic supplies"/>
    <x v="281"/>
  </r>
  <r>
    <s v="B00LZLPYHW"/>
    <s v="Classmate 2100117 Soft Cover 6 Subject Spiral Binding Notebook, Single Line, 300 Pages"/>
    <x v="3"/>
    <s v="OfficePaperProducts|Paper|Stationery|Notebooks,WritingPads&amp;Diaries|WireboundNotebooks"/>
    <n v="137"/>
    <n v="160"/>
    <n v="1045920"/>
    <n v="0.14000000000000001"/>
    <n v="4.4000000000000004"/>
    <n v="6537"/>
    <s v="Very Low"/>
    <n v="0"/>
    <n v="0"/>
    <n v="0"/>
    <s v="Office supplies"/>
    <x v="18"/>
  </r>
  <r>
    <s v="B09NHVCHS9"/>
    <s v="Flix Micro Usb Cable For Smartphone (Black)"/>
    <x v="0"/>
    <s v="Accessories&amp;Peripherals|Cables&amp;Accessories|Cables|USBCables"/>
    <n v="59"/>
    <n v="199"/>
    <n v="1866023"/>
    <n v="0.7"/>
    <n v="4"/>
    <n v="9377"/>
    <s v="Very Low"/>
    <n v="0"/>
    <n v="0"/>
    <n v="0"/>
    <s v="Technology"/>
    <x v="19"/>
  </r>
  <r>
    <s v="B00NNQMYNE"/>
    <s v="AirCase Rugged Hard Drive Case "/>
    <x v="0"/>
    <s v="Accessories&amp;Peripherals|HardDiskBags"/>
    <n v="299"/>
    <n v="499"/>
    <n v="10483990"/>
    <n v="0.4"/>
    <n v="4.5"/>
    <n v="21010"/>
    <s v="Medium"/>
    <n v="0"/>
    <n v="0"/>
    <n v="0"/>
    <s v="Technology"/>
    <x v="415"/>
  </r>
  <r>
    <s v="B0B217Z5VK"/>
    <s v="Noise Buds VS402 Truly Wireless in Ear Earbuds, 35-Hours of Playtime, Instacharge, Quad Mic with ENC, Hyper Sync, Low Latency, 10mm Driver, Bluetooth v5.3 and Breathing LED Lights (Neon Black)"/>
    <x v="1"/>
    <s v="Headphones,Earbuds&amp;Accessories|Headphones|In-Ear"/>
    <n v="1799"/>
    <n v="3999"/>
    <n v="14064483"/>
    <n v="0.55000000000000004"/>
    <n v="3.9"/>
    <n v="3517"/>
    <s v="Medium"/>
    <n v="0"/>
    <n v="0"/>
    <n v="0"/>
    <s v="Electronic supplies"/>
    <x v="416"/>
  </r>
  <r>
    <s v="B07B88KQZ8"/>
    <s v="JBL Go 2, Wireless Portable Bluetooth Speaker with Mic, JBL Signature Sound, Vibrant Color Options with IPX7 Waterproof &amp; AUX (Blue)"/>
    <x v="1"/>
    <s v="HomeAudio|Speakers|BluetoothSpeakers"/>
    <n v="1999"/>
    <n v="2999"/>
    <n v="191633101"/>
    <n v="0.33"/>
    <n v="4.3"/>
    <n v="63899"/>
    <s v="Medium"/>
    <n v="0"/>
    <n v="0"/>
    <n v="0"/>
    <s v="Electronic supplies"/>
    <x v="417"/>
  </r>
  <r>
    <s v="B01M4GGIVU"/>
    <s v="Tizum High Speed HDMI Cable with Ethernet | Supports 3D 4K | "/>
    <x v="1"/>
    <s v="HomeTheater,TV&amp;Video|Accessories|Cables|HDMICables"/>
    <n v="199"/>
    <n v="699"/>
    <n v="8494947"/>
    <n v="0.72"/>
    <n v="4.2"/>
    <n v="12153"/>
    <s v="Very Low"/>
    <n v="0"/>
    <n v="0"/>
    <n v="0"/>
    <s v="Electronic supplies"/>
    <x v="21"/>
  </r>
  <r>
    <s v="B07Z3K96FR"/>
    <s v="Robustrion Tempered Glass Screen Protector "/>
    <x v="0"/>
    <s v="Accessories&amp;Peripherals|TabletAccessories|ScreenProtectors"/>
    <n v="399"/>
    <n v="1499"/>
    <n v="8589270"/>
    <n v="0.73"/>
    <n v="4.0999999999999996"/>
    <n v="5730"/>
    <s v="Medium"/>
    <n v="0"/>
    <n v="0"/>
    <n v="0"/>
    <s v="Technology"/>
    <x v="418"/>
  </r>
  <r>
    <s v="B0756CLQWL"/>
    <s v="Redgear Pro Wireless Gamepad with 2.4GHz Wireless Technology, Integrated Dual Intensity Motor, Illuminated Keys "/>
    <x v="0"/>
    <s v="Accessories&amp;Peripherals|PCGamingPeripherals|Gamepads"/>
    <n v="1699"/>
    <n v="3999"/>
    <n v="101926512"/>
    <n v="0.57999999999999996"/>
    <n v="4.2"/>
    <n v="25488"/>
    <s v="Medium"/>
    <n v="0"/>
    <n v="0"/>
    <n v="0"/>
    <s v="Technology"/>
    <x v="50"/>
  </r>
  <r>
    <s v="B004IO5BMQ"/>
    <s v="Logitech M235 Wireless Mouse, 1000 DPI Optical Tracking, 12 Month Life Battery, Compatible with Windows, Mac, Chromebook/PC/Laptop"/>
    <x v="0"/>
    <s v="Accessories&amp;Peripherals|Keyboards,Mice&amp;InputDevices|Mice"/>
    <n v="699"/>
    <n v="995"/>
    <n v="54132975"/>
    <n v="0.3"/>
    <n v="4.5"/>
    <n v="54405"/>
    <s v="Medium"/>
    <n v="0"/>
    <n v="0"/>
    <n v="0"/>
    <s v="Technology"/>
    <x v="419"/>
  </r>
  <r>
    <s v="B09Z6WH2N1"/>
    <s v="STRIFF 12 Pieces Highly Flexible Silicone Micro USB Protector, Mouse Cable Protector, Suit "/>
    <x v="1"/>
    <s v="Mobiles&amp;Accessories|MobileAccessories|D√©cor"/>
    <n v="95"/>
    <n v="499"/>
    <n v="972551"/>
    <n v="0.81"/>
    <n v="4.2"/>
    <n v="1949"/>
    <s v="Very Low"/>
    <n v="0"/>
    <n v="0"/>
    <n v="0"/>
    <s v="Electronic supplies"/>
    <x v="86"/>
  </r>
  <r>
    <s v="B01HGCLUH6"/>
    <s v="TP-link N300 WiFi Wireless Router TL-WR845N | 300Mbps Wi-Fi Speed | Three 5dBi high gain Antennas | IPv6 Compatible | AP/RE/WISP Mode | Parental Control | Guest Network"/>
    <x v="0"/>
    <s v="NetworkingDevices|Routers"/>
    <n v="1149"/>
    <n v="1699"/>
    <n v="208090122"/>
    <n v="0.32"/>
    <n v="4.2"/>
    <n v="122478"/>
    <s v="Medium"/>
    <n v="0"/>
    <n v="0"/>
    <n v="0"/>
    <s v="Technology"/>
    <x v="420"/>
  </r>
  <r>
    <s v="B01N4EV2TL"/>
    <s v="Logitech MK240 Nano Wireless USB Keyboard and Mouse Set, 12 Function Keys 2.4GHz Wireless, 1000DPI, Spill-Resistant Design, PC/Mac, Black/Chartreuse Yellow"/>
    <x v="0"/>
    <s v="Accessories&amp;Peripherals|Keyboards,Mice&amp;InputDevices|Keyboard&amp;MouseSets"/>
    <n v="1495"/>
    <n v="1995"/>
    <n v="14445795"/>
    <n v="0.25"/>
    <n v="4.3"/>
    <n v="7241"/>
    <s v="Medium"/>
    <n v="0"/>
    <n v="0"/>
    <n v="0"/>
    <s v="Technology"/>
    <x v="421"/>
  </r>
  <r>
    <s v="B08MZQBFLN"/>
    <s v="Callas Multipurpose Foldable Laptop Table with Cup Holder | Drawer | Mac Holder | Table Holder Study Table, Breakfast Table, Foldable and Portable/Ergonomic &amp; Rounded Edges/Non-Slip Legs (WA-27-Black)"/>
    <x v="0"/>
    <s v="Accessories&amp;Peripherals|LaptopAccessories|Lapdesks"/>
    <n v="849"/>
    <n v="4999"/>
    <n v="102264543"/>
    <n v="0.83"/>
    <n v="4"/>
    <n v="20457"/>
    <s v="Medium"/>
    <n v="0"/>
    <n v="0"/>
    <n v="0"/>
    <s v="Technology"/>
    <x v="422"/>
  </r>
  <r>
    <s v="B0752LL57V"/>
    <s v="Casio MJ-12D 150 Steps Check and Correct Desktop Calculator"/>
    <x v="3"/>
    <s v="OfficeElectronics|Calculators|Basic"/>
    <n v="440"/>
    <n v="440"/>
    <n v="3788400"/>
    <n v="0"/>
    <n v="4.5"/>
    <n v="8610"/>
    <s v="Medium"/>
    <n v="1"/>
    <n v="1"/>
    <n v="1"/>
    <s v="Office supplies"/>
    <x v="423"/>
  </r>
  <r>
    <s v="B08K4PSZ3V"/>
    <s v="Tukzer Capacitive Stylus Pen "/>
    <x v="1"/>
    <s v="Mobiles&amp;Accessories|MobileAccessories|StylusPens"/>
    <n v="349"/>
    <n v="999"/>
    <n v="16540443"/>
    <n v="0.65"/>
    <n v="3.8"/>
    <n v="16557"/>
    <s v="Medium"/>
    <n v="0"/>
    <n v="0"/>
    <n v="0"/>
    <s v="Electronic supplies"/>
    <x v="277"/>
  </r>
  <r>
    <s v="B09Z28BQZT"/>
    <s v="Amazon Basics Multipurpose Foldable Laptop Table with Cup Holder, Brown"/>
    <x v="0"/>
    <s v="Accessories&amp;Peripherals|LaptopAccessories|Lapdesks"/>
    <n v="599"/>
    <n v="3999"/>
    <n v="4346913"/>
    <n v="0.85"/>
    <n v="3.9"/>
    <n v="1087"/>
    <s v="Medium"/>
    <n v="0"/>
    <n v="0"/>
    <n v="0"/>
    <s v="Technology"/>
    <x v="424"/>
  </r>
  <r>
    <s v="B094DQWV9B"/>
    <s v="Kanget [2 Pack] Type C Female to USB A Male Charger | Charging Cable Adapter Converter compatible "/>
    <x v="0"/>
    <s v="Accessories&amp;Peripherals|Adapters|USBtoUSBAdapters"/>
    <n v="149"/>
    <n v="399"/>
    <n v="614460"/>
    <n v="0.63"/>
    <n v="4"/>
    <n v="1540"/>
    <s v="Very Low"/>
    <n v="0"/>
    <n v="0"/>
    <n v="0"/>
    <s v="Technology"/>
    <x v="425"/>
  </r>
  <r>
    <s v="B0BBMPH39N"/>
    <s v="Amazon Basics Magic Slate 8.5-inch LCD Writing Tablet with Stylus Pen, "/>
    <x v="0"/>
    <s v="Accessories&amp;Peripherals|Keyboards,Mice&amp;InputDevices|GraphicTablets"/>
    <n v="289"/>
    <n v="999"/>
    <n v="400599"/>
    <n v="0.71"/>
    <n v="4.0999999999999996"/>
    <n v="401"/>
    <s v="Medium"/>
    <n v="0"/>
    <n v="0"/>
    <n v="0"/>
    <s v="Technology"/>
    <x v="426"/>
  </r>
  <r>
    <s v="B097JQ1J5G"/>
    <s v="Zebronics ZEB-90HB USB Hub, 4 Ports, Pocket Sized, Plug &amp; Play, "/>
    <x v="0"/>
    <s v="Accessories&amp;Peripherals|USBHubs"/>
    <n v="179"/>
    <n v="499"/>
    <n v="4683115"/>
    <n v="0.64"/>
    <n v="3.4"/>
    <n v="9385"/>
    <s v="Very Low"/>
    <n v="0"/>
    <n v="0"/>
    <n v="0"/>
    <s v="Technology"/>
    <x v="427"/>
  </r>
  <r>
    <s v="B07YY1BY5B"/>
    <s v="Noise ColorFit Pro 2 Full Touch Control Smart Watch with 35g Weight &amp; Upgraded LCD Display,IP68 Waterproof,Heart Rate Monitor,Sleep &amp; Step Tracker,Call &amp; Message Alerts &amp; Long Battery Life (Jet Black)"/>
    <x v="1"/>
    <s v="WearableTechnology|SmartWatches"/>
    <n v="1499"/>
    <n v="4999"/>
    <n v="462847412"/>
    <n v="0.7"/>
    <n v="4"/>
    <n v="92588"/>
    <s v="Medium"/>
    <n v="0"/>
    <n v="0"/>
    <n v="0"/>
    <s v="Electronic supplies"/>
    <x v="251"/>
  </r>
  <r>
    <s v="B08VRMK55F"/>
    <s v="Zebronics Zeb Buds C2 in Ear Type C Wired Earphones with Mic, Braided 1.2 Metre Cable, Metallic Design, 10mm Drivers, in Line Mic &amp; Volume Controller (Blue)"/>
    <x v="1"/>
    <s v="Headphones,Earbuds&amp;Accessories|Headphones|In-Ear"/>
    <n v="399"/>
    <n v="699"/>
    <n v="2414346"/>
    <n v="0.43"/>
    <n v="3.4"/>
    <n v="3454"/>
    <s v="Medium"/>
    <n v="0"/>
    <n v="0"/>
    <n v="0"/>
    <s v="Electronic supplies"/>
    <x v="428"/>
  </r>
  <r>
    <s v="B08CHZ3ZQ7"/>
    <s v="Redgear A-15 Wired Gaming Mouse with Upto 6400 DPI, RGB &amp; Driver Customization "/>
    <x v="0"/>
    <s v="Accessories&amp;Peripherals|PCGamingPeripherals|GamingMice"/>
    <n v="599"/>
    <n v="799"/>
    <n v="12616210"/>
    <n v="0.25"/>
    <n v="4.3"/>
    <n v="15790"/>
    <s v="Medium"/>
    <n v="0"/>
    <n v="0"/>
    <n v="0"/>
    <s v="Technology"/>
    <x v="429"/>
  </r>
  <r>
    <s v="B08SCCG9D4"/>
    <s v="JBL Commercial CSLM20B Auxiliary Omnidirectional Lavalier Microphone with Battery "/>
    <x v="0"/>
    <s v="Accessories&amp;Peripherals|Audio&amp;VideoAccessories|PCMicrophones"/>
    <n v="949"/>
    <n v="2000"/>
    <n v="29938000"/>
    <n v="0.53"/>
    <n v="3.9"/>
    <n v="14969"/>
    <s v="Medium"/>
    <n v="0"/>
    <n v="0"/>
    <n v="0"/>
    <s v="Technology"/>
    <x v="430"/>
  </r>
  <r>
    <s v="B0972BQ2RS"/>
    <s v="Fire-Boltt India's No 1 Smartwatch Brand Ring Bluetooth Calling with SpO2 &amp; 1.7‚Äù Metal Body with Blood Oxygen Monitoring, Continuous Heart Rate, Full Touch &amp; Multiple Watch Faces"/>
    <x v="1"/>
    <s v="WearableTechnology|SmartWatches"/>
    <n v="2499"/>
    <n v="9999"/>
    <n v="421347861"/>
    <n v="0.75"/>
    <n v="4.0999999999999996"/>
    <n v="42139"/>
    <s v="Medium"/>
    <n v="0"/>
    <n v="0"/>
    <n v="0"/>
    <s v="Electronic supplies"/>
    <x v="431"/>
  </r>
  <r>
    <s v="B00ZRBWPA0"/>
    <s v="Eveready Red 1012 AAA Batteries - Pack of 10"/>
    <x v="1"/>
    <s v="GeneralPurposeBatteries&amp;BatteryChargers|DisposableBatteries"/>
    <n v="159"/>
    <n v="180"/>
    <n v="178020"/>
    <n v="0.12"/>
    <n v="4.3"/>
    <n v="989"/>
    <s v="Very Low"/>
    <n v="0"/>
    <n v="0"/>
    <n v="0"/>
    <s v="Electronic supplies"/>
    <x v="432"/>
  </r>
  <r>
    <s v="B0B2DD66GS"/>
    <s v="SanDisk Extreme microSD UHS I Card 128GB "/>
    <x v="1"/>
    <s v="Accessories|MemoryCards|MicroSD"/>
    <n v="1329"/>
    <n v="2900"/>
    <n v="56909600"/>
    <n v="0.54"/>
    <n v="4.5"/>
    <n v="19624"/>
    <s v="Medium"/>
    <n v="0"/>
    <n v="0"/>
    <n v="0"/>
    <s v="Electronic supplies"/>
    <x v="136"/>
  </r>
  <r>
    <s v="B09M869Z5V"/>
    <s v="Portronics MPORT 31C 4-in-1 USB Hub (Type C to 4 USB-A Ports) with Fast Data Transfer"/>
    <x v="0"/>
    <s v="Accessories&amp;Peripherals|USBHubs"/>
    <n v="570"/>
    <n v="999"/>
    <n v="3197799"/>
    <n v="0.43"/>
    <n v="4.2"/>
    <n v="3201"/>
    <s v="Medium"/>
    <n v="0"/>
    <n v="0"/>
    <n v="0"/>
    <s v="Technology"/>
    <x v="433"/>
  </r>
  <r>
    <s v="B07W6VWZ8C"/>
    <s v="Infinity (JBL Fuze Pint, Wireless Ultra Portable Mini Speaker with Mic, Deep Bass, Dual Equalizer, Bluetooth 5.0 with Voice Assistant Support "/>
    <x v="1"/>
    <s v="HomeAudio|Speakers|OutdoorSpeakers"/>
    <n v="899"/>
    <n v="1999"/>
    <n v="60907531"/>
    <n v="0.55000000000000004"/>
    <n v="4.0999999999999996"/>
    <n v="30469"/>
    <s v="Medium"/>
    <n v="0"/>
    <n v="0"/>
    <n v="0"/>
    <s v="Electronic supplies"/>
    <x v="434"/>
  </r>
  <r>
    <s v="B07Z1X6VFC"/>
    <s v="AirCase Protective Laptop Bag Sleeve fits Upto 13.3 Laptop/ MacBook, Wrinkle Free, Padded, Waterproof Light Neoprene case Cover Pouch, for Men &amp; Women, Black- 6 Months Warranty"/>
    <x v="0"/>
    <s v="Accessories&amp;Peripherals|LaptopAccessories|Bags&amp;Sleeves|LaptopSleeves&amp;Slipcases"/>
    <n v="449"/>
    <n v="999"/>
    <n v="9930060"/>
    <n v="0.55000000000000004"/>
    <n v="4.4000000000000004"/>
    <n v="9940"/>
    <s v="Medium"/>
    <n v="0"/>
    <n v="0"/>
    <n v="0"/>
    <s v="Technology"/>
    <x v="435"/>
  </r>
  <r>
    <s v="B07YL54NVJ"/>
    <s v="Brand Conquer 6 in 1 with OTG, SD Card Reader, USB Type C, USB 3.0 and Micro USB, "/>
    <x v="0"/>
    <s v="ExternalDevices&amp;DataStorage|ExternalMemoryCardReaders"/>
    <n v="549"/>
    <n v="999"/>
    <n v="7750242"/>
    <n v="0.45"/>
    <n v="4.3"/>
    <n v="7758"/>
    <s v="Medium"/>
    <n v="0"/>
    <n v="0"/>
    <n v="0"/>
    <s v="Technology"/>
    <x v="81"/>
  </r>
  <r>
    <s v="B0759QMF85"/>
    <s v="TP-Link AC750 Dual Band Wireless Cable Router, 4 10/100 LAN + 10/100 WAN Ports, Support Guest Network and Parental Control, 750Mbps Speed Wi-Fi, 3 Antennas (Archer C20) Blue, 2.4 GHz"/>
    <x v="0"/>
    <s v="NetworkingDevices|Routers"/>
    <n v="1529"/>
    <n v="2399"/>
    <n v="164113191"/>
    <n v="0.36"/>
    <n v="4.3"/>
    <n v="68409"/>
    <s v="Medium"/>
    <n v="0"/>
    <n v="0"/>
    <n v="0"/>
    <s v="Technology"/>
    <x v="436"/>
  </r>
  <r>
    <s v="B00LM4X0KU"/>
    <s v="Parker Quink Ink Bottle, Blue"/>
    <x v="3"/>
    <s v="OfficePaperProducts|Paper|Stationery|Pens,Pencils&amp;WritingSupplies|Pens&amp;Refills|BottledInk"/>
    <n v="100"/>
    <n v="100"/>
    <n v="309500"/>
    <n v="0"/>
    <n v="4.3"/>
    <n v="3095"/>
    <s v="Very Low"/>
    <n v="1"/>
    <n v="1"/>
    <n v="1"/>
    <s v="Office supplies"/>
    <x v="437"/>
  </r>
  <r>
    <s v="B08PFSZ7FH"/>
    <s v="STRIFF Laptop Stand Adjustable Laptop Computer Stand Multi-Angle Stand Phone Stand Portable Foldable Laptop Riser Notebook Holder Stand Compatible "/>
    <x v="0"/>
    <s v="Accessories&amp;Peripherals|LaptopAccessories|NotebookComputerStands"/>
    <n v="299"/>
    <n v="1499"/>
    <n v="1353597"/>
    <n v="0.8"/>
    <n v="4.2"/>
    <n v="903"/>
    <s v="Medium"/>
    <n v="0"/>
    <n v="0"/>
    <n v="0"/>
    <s v="Technology"/>
    <x v="438"/>
  </r>
  <r>
    <s v="B012MQS060"/>
    <s v="Logitech MK215 Wireless Keyboard and Mouse Combo "/>
    <x v="0"/>
    <s v="Accessories&amp;Peripherals|Keyboards,Mice&amp;InputDevices|Keyboard&amp;MouseSets"/>
    <n v="1295"/>
    <n v="1795"/>
    <n v="46258945"/>
    <n v="0.28000000000000003"/>
    <n v="4.0999999999999996"/>
    <n v="25771"/>
    <s v="Medium"/>
    <n v="0"/>
    <n v="0"/>
    <n v="0"/>
    <s v="Technology"/>
    <x v="439"/>
  </r>
  <r>
    <s v="B01MF8MB65"/>
    <s v="boAt Bassheads 225 in Ear Wired Earphones with Mic(Blue)"/>
    <x v="1"/>
    <s v="Headphones,Earbuds&amp;Accessories|Headphones|In-Ear"/>
    <n v="699"/>
    <n v="999"/>
    <n v="272915811"/>
    <n v="0.3"/>
    <n v="4.0999999999999996"/>
    <n v="273189"/>
    <s v="Medium"/>
    <n v="0"/>
    <n v="0"/>
    <n v="0"/>
    <s v="Electronic supplies"/>
    <x v="440"/>
  </r>
  <r>
    <s v="B00LHZWD0C"/>
    <s v="Luxor 5 Subject Single Ruled Notebook - A4, 70 GSM, 300 pages"/>
    <x v="3"/>
    <s v="OfficePaperProducts|Paper|Stationery|Notebooks,WritingPads&amp;Diaries|CompositionNotebooks"/>
    <n v="252"/>
    <n v="315"/>
    <n v="1192275"/>
    <n v="0.2"/>
    <n v="4.5"/>
    <n v="3785"/>
    <s v="Medium"/>
    <n v="0"/>
    <n v="0"/>
    <n v="0"/>
    <s v="Office supplies"/>
    <x v="441"/>
  </r>
  <r>
    <s v="B08QDPB1SL"/>
    <s v="Duracell Chhota Power AA Battery Set of 10 Pcs"/>
    <x v="1"/>
    <s v="GeneralPurposeBatteries&amp;BatteryChargers|DisposableBatteries"/>
    <n v="190"/>
    <n v="220"/>
    <n v="630520"/>
    <n v="0.14000000000000001"/>
    <n v="4.4000000000000004"/>
    <n v="2866"/>
    <s v="Very Low"/>
    <n v="0"/>
    <n v="0"/>
    <n v="0"/>
    <s v="Electronic supplies"/>
    <x v="442"/>
  </r>
  <r>
    <s v="B07BRKK9JQ"/>
    <s v="Zebronics Zeb-Trans"/>
    <x v="0"/>
    <s v="Accessories&amp;Peripherals|Keyboards,Mice&amp;InputDevices|Keyboard&amp;MouseSets"/>
    <n v="1299"/>
    <n v="1599"/>
    <n v="43529577"/>
    <n v="0.19"/>
    <n v="4.3"/>
    <n v="27223"/>
    <s v="Medium"/>
    <n v="0"/>
    <n v="0"/>
    <n v="0"/>
    <s v="Technology"/>
    <x v="443"/>
  </r>
  <r>
    <s v="B01EZ0X3L8"/>
    <s v="SanDisk Ultra 64 GB USB Pen Drives (SDDDC2-064G-I35, Black, Silver)"/>
    <x v="0"/>
    <s v="ExternalDevices&amp;DataStorage|PenDrives"/>
    <n v="729"/>
    <n v="1650"/>
    <n v="135887400"/>
    <n v="0.56000000000000005"/>
    <n v="4.3"/>
    <n v="82356"/>
    <s v="Medium"/>
    <n v="0"/>
    <n v="0"/>
    <n v="0"/>
    <s v="Technology"/>
    <x v="444"/>
  </r>
  <r>
    <s v="B00LM4W1N2"/>
    <s v="Parker Classic Gold Gold Trim Ball Pen"/>
    <x v="3"/>
    <s v="OfficePaperProducts|Paper|Stationery|Pens,Pencils&amp;WritingSupplies|Pens&amp;Refills|RetractableBallpointPens"/>
    <n v="480"/>
    <n v="600"/>
    <n v="3431400"/>
    <n v="0.2"/>
    <n v="4.3"/>
    <n v="5719"/>
    <s v="Medium"/>
    <n v="0"/>
    <n v="0"/>
    <n v="0"/>
    <s v="Office supplies"/>
    <x v="445"/>
  </r>
  <r>
    <s v="B0949SBKMP"/>
    <s v="boAt Flash Edition Smart Watch with Activity Tracker, Multiple Sports Modes, 1.3 Screen, 170+ Watch Faces, Sleep Monitor, Gesture, Camera &amp; Music Control, IP68 &amp; 7 Days Battery Life(Lightning Black)"/>
    <x v="1"/>
    <s v="WearableTechnology|SmartWatches"/>
    <n v="1799"/>
    <n v="6990"/>
    <n v="187891200"/>
    <n v="0.74"/>
    <n v="4"/>
    <n v="26880"/>
    <s v="Medium"/>
    <n v="0"/>
    <n v="0"/>
    <n v="0"/>
    <s v="Electronic supplies"/>
    <x v="284"/>
  </r>
  <r>
    <s v="B08YD264ZS"/>
    <s v="Tarkan Portable Folding Laptop Desk "/>
    <x v="0"/>
    <s v="Accessories&amp;Peripherals|LaptopAccessories|Lapdesks"/>
    <n v="999"/>
    <n v="2499"/>
    <n v="4223310"/>
    <n v="0.6"/>
    <n v="4.3"/>
    <n v="1690"/>
    <s v="Medium"/>
    <n v="0"/>
    <n v="0"/>
    <n v="0"/>
    <s v="Technology"/>
    <x v="18"/>
  </r>
  <r>
    <s v="B094JNXNPV"/>
    <s v="Ambrane Unbreakable 3 in 1 Fast Charging Braided Multipurpose Cable "/>
    <x v="0"/>
    <s v="Accessories&amp;Peripherals|Cables&amp;Accessories|Cables|USBCables"/>
    <n v="299"/>
    <n v="399"/>
    <n v="1103634"/>
    <n v="0.25"/>
    <n v="4"/>
    <n v="2766"/>
    <s v="Medium"/>
    <n v="0"/>
    <n v="0"/>
    <n v="0"/>
    <s v="Technology"/>
    <x v="23"/>
  </r>
  <r>
    <s v="B00GZLB57U"/>
    <s v="Quantum RJ45 Ethernet Patch Cable/LAN Router Cable with Heavy Duty Gold Plated Connectors Supports Hi-Speed Gigabit Upto 1000Mbps, Waterproof and Durable,1-Year Warranty-32.8 Feet (10 Meters)(White)"/>
    <x v="0"/>
    <s v="Accessories&amp;Peripherals|Cables&amp;Accessories|Cables|EthernetCables"/>
    <n v="238"/>
    <n v="699"/>
    <n v="5852028"/>
    <n v="0.66"/>
    <n v="4.4000000000000004"/>
    <n v="8372"/>
    <s v="Medium"/>
    <n v="0"/>
    <n v="0"/>
    <n v="0"/>
    <s v="Technology"/>
    <x v="3"/>
  </r>
  <r>
    <s v="B07V82W5CN"/>
    <s v="HP USB Wireless Spill Resistance Keyboard and Mouse Set with 10m Working Range 2.4G Wireless Technology / 3 Years Warranty (4SC12PA), Black"/>
    <x v="0"/>
    <s v="Accessories&amp;Peripherals|Keyboards,Mice&amp;InputDevices|Keyboard&amp;MouseSets"/>
    <n v="1349"/>
    <n v="2198"/>
    <n v="15634374"/>
    <n v="0.39"/>
    <n v="4"/>
    <n v="7113"/>
    <s v="Medium"/>
    <n v="0"/>
    <n v="0"/>
    <n v="0"/>
    <s v="Technology"/>
    <x v="446"/>
  </r>
  <r>
    <s v="B077Z65HSD"/>
    <s v="boAt A400 USB Type-C to USB-A 2.0 Male Data Cable, 2 Meter (Black)"/>
    <x v="0"/>
    <s v="Accessories&amp;Peripherals|Cables&amp;Accessories|Cables|USBCables"/>
    <n v="299"/>
    <n v="999"/>
    <n v="20829150"/>
    <n v="0.7"/>
    <n v="4.3"/>
    <n v="20850"/>
    <s v="Medium"/>
    <n v="0"/>
    <n v="0"/>
    <n v="0"/>
    <s v="Technology"/>
    <x v="25"/>
  </r>
  <r>
    <s v="B08HD7JQHX"/>
    <s v="HUMBLE Dynamic Lapel Collar Mic Voice Recording Filter Microphone "/>
    <x v="0"/>
    <s v="Accessories&amp;Peripherals|Audio&amp;VideoAccessories|PCMicrophones"/>
    <n v="199"/>
    <n v="499"/>
    <n v="1399196"/>
    <n v="0.6"/>
    <n v="3.3"/>
    <n v="2804"/>
    <s v="Very Low"/>
    <n v="0"/>
    <n v="0"/>
    <n v="0"/>
    <s v="Technology"/>
    <x v="447"/>
  </r>
  <r>
    <s v="B0B31FR4Y2"/>
    <s v="Boult Audio Omega with 30dB ANC+ ENC, 32H Playtime, 45ms Latency Gaming Mode, Quad Mic Zen ENC, 3 Equalizer Modes, ANC, Type-C Fast Charging, IPX5 True Wireless in Ear Bluetooth Earbuds (Black)"/>
    <x v="1"/>
    <s v="Headphones,Earbuds&amp;Accessories|Headphones|In-Ear"/>
    <n v="1999"/>
    <n v="9999"/>
    <n v="19858014"/>
    <n v="0.8"/>
    <n v="3.7"/>
    <n v="1986"/>
    <s v="Medium"/>
    <n v="0"/>
    <n v="0"/>
    <n v="0"/>
    <s v="Electronic supplies"/>
    <x v="448"/>
  </r>
  <r>
    <s v="B09Y14JLP3"/>
    <s v="STRIFF UPH2W Multi Angle Tablet/Mobile Stand. Holder "/>
    <x v="1"/>
    <s v="Mobiles&amp;Accessories|MobileAccessories|Stands"/>
    <n v="99"/>
    <n v="499"/>
    <n v="1223049"/>
    <n v="0.8"/>
    <n v="4.0999999999999996"/>
    <n v="2451"/>
    <s v="Very Low"/>
    <n v="0"/>
    <n v="0"/>
    <n v="0"/>
    <s v="Electronic supplies"/>
    <x v="293"/>
  </r>
  <r>
    <s v="B09ZHCJDP1"/>
    <s v="Amazon Basics Wireless Mouse | 2.4 GHz Connection, 1600 DPI | Type - C Adapter | Upto 12 Months of Battery Life | Ambidextrous Design | Suitable "/>
    <x v="0"/>
    <s v="Accessories&amp;Peripherals|Keyboards,Mice&amp;InputDevices|Mice"/>
    <n v="499"/>
    <n v="1000"/>
    <n v="23000"/>
    <n v="0.5"/>
    <n v="5"/>
    <n v="23"/>
    <s v="Medium"/>
    <n v="0"/>
    <n v="0"/>
    <n v="0"/>
    <s v="Technology"/>
    <x v="449"/>
  </r>
  <r>
    <s v="B08C4Z69LN"/>
    <s v="Crucial RAM 8GB DDR4 3200MHz CL22 (or 2933MHz or 2666MHz) Laptop Memory CT8G4SFRA32A"/>
    <x v="0"/>
    <s v="Components|Memory"/>
    <n v="1792"/>
    <n v="3500"/>
    <n v="91679000"/>
    <n v="0.49"/>
    <n v="4.5"/>
    <n v="26194"/>
    <s v="Medium"/>
    <n v="0"/>
    <n v="0"/>
    <n v="0"/>
    <s v="Technology"/>
    <x v="450"/>
  </r>
  <r>
    <s v="B016XVRKZM"/>
    <s v="APC Back-UPS BX600C-IN 600VA / 360W, 230V, UPS System, an Ideal Power Backup &amp; Protection "/>
    <x v="0"/>
    <s v="Accessories&amp;Peripherals|UninterruptedPowerSupplies"/>
    <n v="3299"/>
    <n v="4100"/>
    <n v="64710300"/>
    <n v="0.2"/>
    <n v="3.9"/>
    <n v="15783"/>
    <s v="Medium"/>
    <n v="0"/>
    <n v="0"/>
    <n v="0"/>
    <s v="Technology"/>
    <x v="451"/>
  </r>
  <r>
    <s v="B00LHZW3XY"/>
    <s v="Luxor 5 Subject Single Ruled Notebook - A5 Size, 70 GSM, 300 Pages"/>
    <x v="3"/>
    <s v="OfficePaperProducts|Paper|Stationery|Notebooks,WritingPads&amp;Diaries|CompositionNotebooks"/>
    <n v="125"/>
    <n v="180"/>
    <n v="1449540"/>
    <n v="0.31"/>
    <n v="4.4000000000000004"/>
    <n v="8053"/>
    <s v="Very Low"/>
    <n v="0"/>
    <n v="0"/>
    <n v="0"/>
    <s v="Office supplies"/>
    <x v="50"/>
  </r>
  <r>
    <s v="B098JYT4SY"/>
    <s v="Zebronics Zeb-Jaguar Wireless Mouse, 2.4GHz with USB Nano Receiver, High Precision Optical Tracking, 4 Buttons, Plug &amp; Play, Ambidextrous, "/>
    <x v="0"/>
    <s v="Accessories&amp;Peripherals|Keyboards,Mice&amp;InputDevices|Mice"/>
    <n v="399"/>
    <n v="1190"/>
    <n v="3342710"/>
    <n v="0.66"/>
    <n v="4.0999999999999996"/>
    <n v="2809"/>
    <s v="Medium"/>
    <n v="0"/>
    <n v="0"/>
    <n v="0"/>
    <s v="Technology"/>
    <x v="452"/>
  </r>
  <r>
    <s v="B08CFCK6CW"/>
    <s v="Boult Audio Truebuds with 30H Playtime, IPX7 Waterproof, Lightning Boult‚Ñ¢ Type C Fast Charging (10 Min=100Mins), BoomX‚Ñ¢ Tech Rich Bass, Pro+ Calling HD Mic, Touch Controls in Ear Earbuds TWS (Grey)"/>
    <x v="1"/>
    <s v="Headphones,Earbuds&amp;Accessories|Headphones|In-Ear"/>
    <n v="1199"/>
    <n v="7999"/>
    <n v="207254090"/>
    <n v="0.85"/>
    <n v="3.6"/>
    <n v="25910"/>
    <s v="Medium"/>
    <n v="0"/>
    <n v="0"/>
    <n v="0"/>
    <s v="Electronic supplies"/>
    <x v="453"/>
  </r>
  <r>
    <s v="B09P564ZTJ"/>
    <s v="Wembley LCD Writing Pad/Tab | Writing, Drawing, Reusable, Portable Pad with Colorful Letters | 9 Inch Graphic Tablet (Assorted)"/>
    <x v="0"/>
    <s v="Accessories&amp;Peripherals|Keyboards,Mice&amp;InputDevices|GraphicTablets"/>
    <n v="235"/>
    <n v="1599"/>
    <n v="1875627"/>
    <n v="0.85"/>
    <n v="3.8"/>
    <n v="1173"/>
    <s v="Medium"/>
    <n v="0"/>
    <n v="0"/>
    <n v="0"/>
    <s v="Technology"/>
    <x v="454"/>
  </r>
  <r>
    <s v="B07MSLTW8Z"/>
    <s v="Gizga Essentials Multi-Purpose Portable &amp; Foldable Wooden Desk "/>
    <x v="0"/>
    <s v="Accessories&amp;Peripherals|LaptopAccessories|Lapdesks"/>
    <n v="549"/>
    <n v="1999"/>
    <n v="12837578"/>
    <n v="0.73"/>
    <n v="3.6"/>
    <n v="6422"/>
    <s v="Medium"/>
    <n v="0"/>
    <n v="0"/>
    <n v="0"/>
    <s v="Technology"/>
    <x v="455"/>
  </r>
  <r>
    <s v="B09N6TTHT6"/>
    <s v="E-COSMOS Plug in LED Night Light Mini USB LED Light Flexible USB LED Ambient Light Mini USB LED Light, LED Portable car Bulb, Indoor, Outdoor, Reading, Sleep (4 pcs)"/>
    <x v="0"/>
    <s v="Accessories&amp;Peripherals|USBGadgets|Lamps"/>
    <n v="89"/>
    <n v="99"/>
    <n v="23859"/>
    <n v="0.1"/>
    <n v="4.2"/>
    <n v="241"/>
    <s v="Very Low"/>
    <n v="0"/>
    <n v="0"/>
    <n v="0"/>
    <s v="Technology"/>
    <x v="456"/>
  </r>
  <r>
    <s v="B09W5XR9RT"/>
    <s v="Duracell USB C To Lightning Apple Certified (Mfi) Braided Sync &amp; Charge Cable For Iphone, Ipad And Ipod. Fast Charging Lightning Cable, 3.9 Feet (1.2M) - Black"/>
    <x v="0"/>
    <s v="Accessories&amp;Peripherals|Cables&amp;Accessories|Cables|USBCables"/>
    <n v="970"/>
    <n v="1999"/>
    <n v="367816"/>
    <n v="0.51"/>
    <n v="4.4000000000000004"/>
    <n v="184"/>
    <s v="Medium"/>
    <n v="0"/>
    <n v="0"/>
    <n v="0"/>
    <s v="Technology"/>
    <x v="24"/>
  </r>
  <r>
    <s v="B098R25TGC"/>
    <s v="Noise Buds VS201 V2 in-Ear Truly Wireless Earbuds with Dual Equalizer | with Mic | Total 14-Hour Playtime | Full Touch Control | IPX5 Water Resistance and Bluetooth v5.1 (Olive Green)"/>
    <x v="1"/>
    <s v="Headphones,Earbuds&amp;Accessories|Headphones|In-Ear"/>
    <n v="1299"/>
    <n v="2999"/>
    <n v="43872371"/>
    <n v="0.56999999999999995"/>
    <n v="3.8"/>
    <n v="14629"/>
    <s v="Medium"/>
    <n v="0"/>
    <n v="0"/>
    <n v="0"/>
    <s v="Electronic supplies"/>
    <x v="457"/>
  </r>
  <r>
    <s v="B0B2PQL5N3"/>
    <s v="Lapster Gel Mouse pad with Wrist Rest , Gaming Mouse Pad with Lycra Cloth Nonslip "/>
    <x v="0"/>
    <s v="Accessories&amp;Peripherals|Keyboards,Mice&amp;InputDevices|Keyboard&amp;MiceAccessories|MousePads"/>
    <n v="230"/>
    <n v="999"/>
    <n v="1526472"/>
    <n v="0.77"/>
    <n v="4.2"/>
    <n v="1528"/>
    <s v="Medium"/>
    <n v="0"/>
    <n v="0"/>
    <n v="0"/>
    <s v="Technology"/>
    <x v="458"/>
  </r>
  <r>
    <s v="B07DKZCZ89"/>
    <s v="Gizga Essentials Earphone Carrying Case, Multi-Purpose Pocket Storage Travel Organizer "/>
    <x v="1"/>
    <s v="Headphones,Earbuds&amp;Accessories|Cases"/>
    <n v="119"/>
    <n v="499"/>
    <n v="7500968"/>
    <n v="0.76"/>
    <n v="4.3"/>
    <n v="15032"/>
    <s v="Very Low"/>
    <n v="0"/>
    <n v="0"/>
    <n v="0"/>
    <s v="Electronic supplies"/>
    <x v="166"/>
  </r>
  <r>
    <s v="B08GYG6T12"/>
    <s v="SanDisk Ultra SDHC UHS-I Card 32GB 120MB/s R "/>
    <x v="1"/>
    <s v="Accessories|MemoryCards|SecureDigitalCards"/>
    <n v="449"/>
    <n v="800"/>
    <n v="55668000"/>
    <n v="0.44"/>
    <n v="4.4000000000000004"/>
    <n v="69585"/>
    <s v="Medium"/>
    <n v="0"/>
    <n v="0"/>
    <n v="0"/>
    <s v="Electronic supplies"/>
    <x v="459"/>
  </r>
  <r>
    <s v="B09BN2NPBD"/>
    <s v="DIGITEK¬Æ (DRL-14C) Professional (31cm) Dual Temperature LED Ring Light with Tripod Stand &amp; Mini Tripod "/>
    <x v="1"/>
    <s v="Mobiles&amp;Accessories|MobileAccessories|Photo&amp;VideoAccessories|Flashes&amp;SelfieLights|SelfieLights"/>
    <n v="1699"/>
    <n v="3495"/>
    <n v="50226645"/>
    <n v="0.51"/>
    <n v="4.0999999999999996"/>
    <n v="14371"/>
    <s v="Medium"/>
    <n v="0"/>
    <n v="0"/>
    <n v="0"/>
    <s v="Electronic supplies"/>
    <x v="460"/>
  </r>
  <r>
    <s v="B00J4YG0PC"/>
    <s v="Classmate Long Notebook - 140 Pages, Single Line, 297mm x 210mm (Pack of 12)"/>
    <x v="3"/>
    <s v="OfficePaperProducts|Paper|Stationery|Notebooks,WritingPads&amp;Diaries|CompositionNotebooks"/>
    <n v="561"/>
    <n v="720"/>
    <n v="2291040"/>
    <n v="0.22"/>
    <n v="4.4000000000000004"/>
    <n v="3182"/>
    <s v="Medium"/>
    <n v="0"/>
    <n v="0"/>
    <n v="0"/>
    <s v="Office supplies"/>
    <x v="163"/>
  </r>
  <r>
    <s v="B073BRXPZX"/>
    <s v="Lenovo 300 Wired Plug &amp; Play USB Mouse, High Resolution 1600 DPI Optical Sensor, 3-Button Design with clickable Scroll Wheel, Ambidextrous, Ergonomic Mouse "/>
    <x v="0"/>
    <s v="Accessories&amp;Peripherals|Keyboards,Mice&amp;InputDevices|Mice"/>
    <n v="289"/>
    <n v="590"/>
    <n v="15272740"/>
    <n v="0.51"/>
    <n v="4.4000000000000004"/>
    <n v="25886"/>
    <s v="Medium"/>
    <n v="0"/>
    <n v="0"/>
    <n v="0"/>
    <s v="Technology"/>
    <x v="461"/>
  </r>
  <r>
    <s v="B08LHTJTBB"/>
    <s v="Dyazo 6 Angles Adjustable Aluminum Ergonomic Foldable Portable Tabletop Laptop/Desktop Riser Stand Holder Compatible "/>
    <x v="0"/>
    <s v="Accessories&amp;Peripherals|LaptopAccessories|NotebookComputerStands"/>
    <n v="599"/>
    <n v="1999"/>
    <n v="9467264"/>
    <n v="0.7"/>
    <n v="4.4000000000000004"/>
    <n v="4736"/>
    <s v="Medium"/>
    <n v="0"/>
    <n v="0"/>
    <n v="0"/>
    <s v="Technology"/>
    <x v="462"/>
  </r>
  <r>
    <s v="B07VTFN6HM"/>
    <s v="Western Digital WD 2TB My Passport Portable Hard Disk Drive, USB 3.0 with¬† Automatic Backup, 256 Bit AES Hardware Encryption,Password Protection,Compatible with Windows and Mac, External HDD-Black"/>
    <x v="0"/>
    <s v="ExternalDevices&amp;DataStorage|ExternalHardDisks"/>
    <n v="5599"/>
    <n v="7350"/>
    <n v="536586750"/>
    <n v="0.24"/>
    <n v="4.4000000000000004"/>
    <n v="73005"/>
    <s v="High"/>
    <n v="0"/>
    <n v="0"/>
    <n v="0"/>
    <s v="Technology"/>
    <x v="463"/>
  </r>
  <r>
    <s v="B008QS9J6Y"/>
    <s v="Logitech C270 Digital HD Webcam with Widescreen HD Video Calling, HD Light Correction, Noise-Reducing Mic, "/>
    <x v="0"/>
    <s v="Accessories&amp;Peripherals|Audio&amp;VideoAccessories|Webcams&amp;VoIPEquipment|Webcams"/>
    <n v="1990"/>
    <n v="2595"/>
    <n v="52932810"/>
    <n v="0.23"/>
    <n v="4.3"/>
    <n v="20398"/>
    <s v="Medium"/>
    <n v="0"/>
    <n v="0"/>
    <n v="0"/>
    <s v="Technology"/>
    <x v="464"/>
  </r>
  <r>
    <s v="B09M8888DM"/>
    <s v="Portronics MPORT 31 4 Ports USB Hub (USB A to 4 USB-A Ports 4 in 1 Connector USB HUB(Grey)"/>
    <x v="0"/>
    <s v="Accessories&amp;Peripherals|USBHubs"/>
    <n v="499"/>
    <n v="799"/>
    <n v="1697875"/>
    <n v="0.38"/>
    <n v="4.3"/>
    <n v="2125"/>
    <s v="Medium"/>
    <n v="0"/>
    <n v="0"/>
    <n v="0"/>
    <s v="Technology"/>
    <x v="251"/>
  </r>
  <r>
    <s v="B07Z1YVP72"/>
    <s v="AirCase Protective Laptop Bag Sleeve fits Upto 15.6 Laptop/ MacBook, Wrinkle Free, Padded, Waterproof Light Neoprene case Cover Pouch, for Men &amp; Women, Black- 6 Months Warranty"/>
    <x v="0"/>
    <s v="Accessories&amp;Peripherals|LaptopAccessories|Bags&amp;Sleeves|LaptopSleeves&amp;Slipcases"/>
    <n v="449"/>
    <n v="999"/>
    <n v="11318670"/>
    <n v="0.55000000000000004"/>
    <n v="4.3"/>
    <n v="11330"/>
    <s v="Medium"/>
    <n v="0"/>
    <n v="0"/>
    <n v="0"/>
    <s v="Technology"/>
    <x v="465"/>
  </r>
  <r>
    <s v="B082FTPRSK"/>
    <s v="Zinq Five Fan Cooling Pad and Laptop Stand with Dual Height Adjustment and Dual USB Port Extension (Black)"/>
    <x v="0"/>
    <s v="Accessories&amp;Peripherals|LaptopAccessories|CoolingPads"/>
    <n v="999"/>
    <n v="1999"/>
    <n v="54854559"/>
    <n v="0.5"/>
    <n v="4.2"/>
    <n v="27441"/>
    <s v="Medium"/>
    <n v="0"/>
    <n v="0"/>
    <n v="0"/>
    <s v="Technology"/>
    <x v="466"/>
  </r>
  <r>
    <s v="B09RF2QXGX"/>
    <s v="Gizga Essentials Webcam Cover, Privacy Protector Webcam Cover Slide, Compatible with Laptop, Desktop, PC, Smartphone, Protect Your Privacy and Security, Strong Adhesive, Set of 3, Black"/>
    <x v="0"/>
    <s v="Accessories&amp;Peripherals|LaptopAccessories|CameraPrivacyCovers"/>
    <n v="69"/>
    <n v="299"/>
    <n v="76245"/>
    <n v="0.77"/>
    <n v="4.3"/>
    <n v="255"/>
    <s v="Very Low"/>
    <n v="0"/>
    <n v="0"/>
    <n v="0"/>
    <s v="Technology"/>
    <x v="18"/>
  </r>
  <r>
    <s v="B01KK0HU3Y"/>
    <s v="HP Z3700 Wireless Optical Mouse with USB Receiver and 2.4GHz Wireless Connection/ 1200DPI / 16 Months Long Battery Life /Ambidextrous and Slim Design (Modern Gold)"/>
    <x v="0"/>
    <s v="Accessories&amp;Peripherals|Keyboards,Mice&amp;InputDevices|Mice"/>
    <n v="899"/>
    <n v="1499"/>
    <n v="34737826"/>
    <n v="0.4"/>
    <n v="4.2"/>
    <n v="23174"/>
    <s v="Medium"/>
    <n v="0"/>
    <n v="0"/>
    <n v="0"/>
    <s v="Technology"/>
    <x v="467"/>
  </r>
  <r>
    <s v="B07JF9B592"/>
    <s v="MAONO AU-400 Lavalier Auxiliary Omnidirectional Microphone (Black)"/>
    <x v="2"/>
    <s v="Microphones|Condenser"/>
    <n v="478"/>
    <n v="699"/>
    <n v="14132382"/>
    <n v="0.32"/>
    <n v="3.8"/>
    <n v="20218"/>
    <s v="Medium"/>
    <n v="0"/>
    <n v="0"/>
    <n v="0"/>
    <s v="Other"/>
    <x v="468"/>
  </r>
  <r>
    <s v="B086394NY5"/>
    <s v="TABLE MAGIC Multipurpose Laptop Table Mat Finish Top Work at Home Study Table (TM Regular- Black) (Alloy Steel)"/>
    <x v="0"/>
    <s v="Accessories&amp;Peripherals|LaptopAccessories"/>
    <n v="1399"/>
    <n v="2490"/>
    <n v="27574260"/>
    <n v="0.44"/>
    <n v="4.3"/>
    <n v="11074"/>
    <s v="Medium"/>
    <n v="0"/>
    <n v="0"/>
    <n v="0"/>
    <s v="Technology"/>
    <x v="469"/>
  </r>
  <r>
    <s v="B00NH11PEY"/>
    <s v="AmazonBasics USB 2.0 - A-Male to A-Female Extension Cable "/>
    <x v="0"/>
    <s v="Accessories&amp;Peripherals|Cables&amp;Accessories|Cables|USBCables"/>
    <n v="199"/>
    <n v="750"/>
    <n v="56232000"/>
    <n v="0.73"/>
    <n v="4.5"/>
    <n v="74976"/>
    <s v="Very Low"/>
    <n v="0"/>
    <n v="0"/>
    <n v="0"/>
    <s v="Technology"/>
    <x v="26"/>
  </r>
  <r>
    <s v="B017PDR9N0"/>
    <s v="GIZGA Essentials Portable Tabletop Tablet Stand Mobile Holder, Desktop Stand, Cradle, Dock "/>
    <x v="0"/>
    <s v="Accessories&amp;Peripherals|TabletAccessories|Stands"/>
    <n v="149"/>
    <n v="499"/>
    <n v="12777893"/>
    <n v="0.7"/>
    <n v="4.0999999999999996"/>
    <n v="25607"/>
    <s v="Very Low"/>
    <n v="0"/>
    <n v="0"/>
    <n v="0"/>
    <s v="Technology"/>
    <x v="470"/>
  </r>
  <r>
    <s v="B07NC12T2R"/>
    <s v="boAt Stone 650 10W Bluetooth Speaker with Upto 7 Hours Playback, IPX5 and Integrated Controls (Blue)"/>
    <x v="1"/>
    <s v="HomeAudio|Speakers|BluetoothSpeakers"/>
    <n v="1799"/>
    <n v="4990"/>
    <n v="205717740"/>
    <n v="0.64"/>
    <n v="4.2"/>
    <n v="41226"/>
    <s v="Medium"/>
    <n v="0"/>
    <n v="0"/>
    <n v="0"/>
    <s v="Electronic supplies"/>
    <x v="471"/>
  </r>
  <r>
    <s v="B07WKBD37W"/>
    <s v="ESnipe Mart Worldwide Travel Adapter with Build in Dual USB Charger Ports with 125V 6A, 250V Protected Electrical Plug "/>
    <x v="5"/>
    <s v="Electrical|Adapters&amp;Multi-Outlets"/>
    <n v="425"/>
    <n v="999"/>
    <n v="2578419"/>
    <n v="0.56999999999999995"/>
    <n v="4"/>
    <n v="2581"/>
    <s v="Medium"/>
    <n v="0"/>
    <n v="0"/>
    <n v="0"/>
    <s v="Other"/>
    <x v="472"/>
  </r>
  <r>
    <s v="B08JMC1988"/>
    <s v="boAt Stone 180 5W Bluetooth Speaker with Upto 10 Hours Playback, 1.75 Driver, IPX7 &amp; TWS Feature(Black)"/>
    <x v="1"/>
    <s v="HomeAudio|Speakers|OutdoorSpeakers"/>
    <n v="999"/>
    <n v="2490"/>
    <n v="45644190"/>
    <n v="0.6"/>
    <n v="4.0999999999999996"/>
    <n v="18331"/>
    <s v="Medium"/>
    <n v="0"/>
    <n v="0"/>
    <n v="0"/>
    <s v="Electronic supplies"/>
    <x v="473"/>
  </r>
  <r>
    <s v="B09GFN8WZL"/>
    <s v="Portronics Ruffpad 8.5M Multicolor LCD Writing Pad with Screen 21.5cm (8.5-inch) "/>
    <x v="0"/>
    <s v="Accessories&amp;Peripherals|Keyboards,Mice&amp;InputDevices|GraphicTablets"/>
    <n v="378"/>
    <n v="999"/>
    <n v="1777221"/>
    <n v="0.62"/>
    <n v="4.0999999999999996"/>
    <n v="1779"/>
    <s v="Medium"/>
    <n v="0"/>
    <n v="0"/>
    <n v="0"/>
    <s v="Technology"/>
    <x v="75"/>
  </r>
  <r>
    <s v="B095X38CJS"/>
    <s v="BRUSTRO Copytinta Coloured Craft Paper A4 Size 80 GSM Mixed Bright Colour 40 Sheets Pack (10 cols X 4 Sheets) Double Side Color "/>
    <x v="3"/>
    <s v="OfficePaperProducts|Paper|Copy&amp;PrintingPaper|ColouredPaper"/>
    <n v="99"/>
    <n v="99"/>
    <n v="38412"/>
    <n v="0"/>
    <n v="4.3"/>
    <n v="388"/>
    <s v="Very Low"/>
    <n v="1"/>
    <n v="1"/>
    <n v="1"/>
    <s v="Office supplies"/>
    <x v="18"/>
  </r>
  <r>
    <s v="B07ZKD8T1Q"/>
    <s v="Cuzor 12V Mini ups "/>
    <x v="0"/>
    <s v="NetworkingDevices|Routers"/>
    <n v="1499"/>
    <n v="2999"/>
    <n v="25959344"/>
    <n v="0.5"/>
    <n v="4.5"/>
    <n v="8656"/>
    <s v="Medium"/>
    <n v="0"/>
    <n v="0"/>
    <n v="0"/>
    <s v="Technology"/>
    <x v="474"/>
  </r>
  <r>
    <s v="B07G3YNLJB"/>
    <s v="Crucial BX500 240GB 3D NAND SATA 6.35 cm (2.5-inch) SSD (CT240BX500SSD1)"/>
    <x v="0"/>
    <s v="Components|InternalSolidStateDrives"/>
    <n v="1815"/>
    <n v="3100"/>
    <n v="288067500"/>
    <n v="0.41"/>
    <n v="4.5"/>
    <n v="92925"/>
    <s v="Medium"/>
    <n v="0"/>
    <n v="0"/>
    <n v="0"/>
    <s v="Technology"/>
    <x v="475"/>
  </r>
  <r>
    <s v="B00P93X2H6"/>
    <s v="Classmate Pulse Spiral Notebook - 240 mm x 180 mm, Soft Cover, 200 Pages, Unruled"/>
    <x v="3"/>
    <s v="OfficePaperProducts|Paper|Stationery|Notebooks,WritingPads&amp;Diaries|CompositionNotebooks"/>
    <n v="67"/>
    <n v="75"/>
    <n v="95175"/>
    <n v="0.11"/>
    <n v="4.0999999999999996"/>
    <n v="1269"/>
    <s v="Very Low"/>
    <n v="0"/>
    <n v="0"/>
    <n v="0"/>
    <s v="Office supplies"/>
    <x v="476"/>
  </r>
  <r>
    <s v="B0798PJPCL"/>
    <s v="Portronics My buddy plus Adjustable Laptop cooling Table (Brown)"/>
    <x v="0"/>
    <s v="Accessories&amp;Peripherals|LaptopAccessories|Lapdesks"/>
    <n v="1889"/>
    <n v="2699"/>
    <n v="46946406"/>
    <n v="0.3"/>
    <n v="4.3"/>
    <n v="17394"/>
    <s v="Medium"/>
    <n v="0"/>
    <n v="0"/>
    <n v="0"/>
    <s v="Technology"/>
    <x v="251"/>
  </r>
  <r>
    <s v="B09GFWJDY1"/>
    <s v="ZEBRONICS Zeb-Evolve Wireless in Ear Neckband Earphone with Supporting Bluetooth v5.0, Voice Assistant, Rapid Charge, Call Function &amp; Magnetic Earpiece, with mic (Metallic Blue)"/>
    <x v="1"/>
    <s v="Headphones,Earbuds&amp;Accessories|Headphones|In-Ear"/>
    <n v="499"/>
    <n v="1499"/>
    <n v="13744331"/>
    <n v="0.67"/>
    <n v="3.6"/>
    <n v="9169"/>
    <s v="Medium"/>
    <n v="0"/>
    <n v="0"/>
    <n v="0"/>
    <s v="Electronic supplies"/>
    <x v="477"/>
  </r>
  <r>
    <s v="B09MZ6WZ6V"/>
    <s v="INOVERA World Map Extended Anti Slip Rubber Gaming Stitched Mouse Pad Desk Mat "/>
    <x v="0"/>
    <s v="Accessories&amp;Peripherals|Keyboards,Mice&amp;InputDevices|Keyboard&amp;MiceAccessories|MousePads"/>
    <n v="499"/>
    <n v="999"/>
    <n v="1028970"/>
    <n v="0.5"/>
    <n v="4.4000000000000004"/>
    <n v="1030"/>
    <s v="Medium"/>
    <n v="0"/>
    <n v="0"/>
    <n v="0"/>
    <s v="Technology"/>
    <x v="478"/>
  </r>
  <r>
    <s v="B094QZLJQ6"/>
    <s v="Seagate One Touch 2TB External HDD with Password Protection ‚Äì Black, "/>
    <x v="0"/>
    <s v="ExternalDevices&amp;DataStorage|ExternalHardDisks"/>
    <n v="5799"/>
    <n v="7999"/>
    <n v="402133727"/>
    <n v="0.28000000000000003"/>
    <n v="4.5"/>
    <n v="50273"/>
    <s v="High"/>
    <n v="0"/>
    <n v="0"/>
    <n v="0"/>
    <s v="Technology"/>
    <x v="479"/>
  </r>
  <r>
    <s v="B07L3NDN24"/>
    <s v="ZEBRONICS Zeb-Fame 5watts 2.0 Multi Media Speakers with AUX, USB and Volume Control (Black)"/>
    <x v="1"/>
    <s v="HomeAudio|Speakers|MultimediaSpeakerSystems"/>
    <n v="499"/>
    <n v="799"/>
    <n v="5386858"/>
    <n v="0.38"/>
    <n v="3.9"/>
    <n v="6742"/>
    <s v="Medium"/>
    <n v="0"/>
    <n v="0"/>
    <n v="0"/>
    <s v="Electronic supplies"/>
    <x v="480"/>
  </r>
  <r>
    <s v="B08WD18LJZ"/>
    <s v="TVARA LCD Writing Tablet 8.5 Inch E-Note Pad LCD Writing Tablet, Kids Drawing Pad 8.5 Inch Doodle Board, Toddler Boy and Girl Learning Gift "/>
    <x v="0"/>
    <s v="Accessories&amp;Peripherals|Keyboards,Mice&amp;InputDevices|GraphicTablets"/>
    <n v="249"/>
    <n v="600"/>
    <n v="724800"/>
    <n v="0.59"/>
    <n v="4"/>
    <n v="1208"/>
    <s v="Medium"/>
    <n v="0"/>
    <n v="0"/>
    <n v="0"/>
    <s v="Technology"/>
    <x v="481"/>
  </r>
  <r>
    <s v="B09CMM3VGK"/>
    <s v="Ambrane 60W / 3A Type C Fast Charging Unbreakable 1.5m L Shaped Braided Cable, PD Technology, 480Mbps Data Transfer "/>
    <x v="0"/>
    <s v="Accessories&amp;Peripherals|Cables&amp;Accessories|Cables|USBCables"/>
    <n v="179"/>
    <n v="499"/>
    <n v="964567"/>
    <n v="0.64"/>
    <n v="4"/>
    <n v="1933"/>
    <s v="Very Low"/>
    <n v="0"/>
    <n v="0"/>
    <n v="0"/>
    <s v="Technology"/>
    <x v="3"/>
  </r>
  <r>
    <s v="B06XDKWLJH"/>
    <s v="Western Digital WD 1.5TB Elements Portable Hard Disk Drive, USB 3.0, Compatible with PC, PS4 and Xbox, External HDD (WDBU6Y0015BBK-WESN)"/>
    <x v="0"/>
    <s v="ExternalDevices&amp;DataStorage|ExternalHardDisks"/>
    <n v="4449"/>
    <n v="5734"/>
    <n v="143384404"/>
    <n v="0.22"/>
    <n v="4.4000000000000004"/>
    <n v="25006"/>
    <s v="Medium"/>
    <n v="0"/>
    <n v="0"/>
    <n v="0"/>
    <s v="Technology"/>
    <x v="482"/>
  </r>
  <r>
    <s v="B01J1CFO5I"/>
    <s v="Redgear MP35 Speed-Type Gaming Mousepad (Black/Red)"/>
    <x v="0"/>
    <s v="Accessories&amp;Peripherals|PCGamingPeripherals|Gamepads"/>
    <n v="299"/>
    <n v="550"/>
    <n v="18388700"/>
    <n v="0.46"/>
    <n v="4.5999999999999996"/>
    <n v="33434"/>
    <s v="Medium"/>
    <n v="0"/>
    <n v="0"/>
    <n v="0"/>
    <s v="Technology"/>
    <x v="3"/>
  </r>
  <r>
    <s v="B07J2NGB69"/>
    <s v="Lenovo 400 Wireless Mouse, 1200DPI Optical Sensor, 2.4GHz Wireless Nano USB, 3-Button (Left,Right,Scroll) Upto 8M Left/Right &amp; 100K Scroll clicks &amp; 1yr Battery, Ambidextrous, Ergonomic GY50R91293"/>
    <x v="0"/>
    <s v="Accessories&amp;Peripherals|Keyboards,Mice&amp;InputDevices|Mice"/>
    <n v="629"/>
    <n v="1390"/>
    <n v="8758390"/>
    <n v="0.55000000000000004"/>
    <n v="4.4000000000000004"/>
    <n v="6301"/>
    <s v="Medium"/>
    <n v="0"/>
    <n v="0"/>
    <n v="0"/>
    <s v="Technology"/>
    <x v="483"/>
  </r>
  <r>
    <s v="B00MUTWLW4"/>
    <s v="Logitech K480 Wireless Multi-Device Keyboard "/>
    <x v="0"/>
    <s v="Accessories&amp;Peripherals|Keyboards,Mice&amp;InputDevices|Keyboards"/>
    <n v="2595"/>
    <n v="3295"/>
    <n v="74526310"/>
    <n v="0.21"/>
    <n v="4.4000000000000004"/>
    <n v="22618"/>
    <s v="Medium"/>
    <n v="0"/>
    <n v="0"/>
    <n v="0"/>
    <s v="Technology"/>
    <x v="484"/>
  </r>
  <r>
    <s v="B08QSC1XY8"/>
    <s v="Zoul USB C 60W Fast Charging 3A 6ft/2M Long Type C Nylon Braided Data Cable Quick Charger Cable QC 3.0 "/>
    <x v="0"/>
    <s v="Accessories&amp;Peripherals|Cables&amp;Accessories|Cables|USBCables"/>
    <n v="389"/>
    <n v="1099"/>
    <n v="1070426"/>
    <n v="0.65"/>
    <n v="4.3"/>
    <n v="974"/>
    <s v="Medium"/>
    <n v="0"/>
    <n v="0"/>
    <n v="0"/>
    <s v="Technology"/>
    <x v="27"/>
  </r>
  <r>
    <s v="B017NC2IPM"/>
    <s v="RESONATE RouterUPS CRU12V2A | Zero Drop | UPS "/>
    <x v="0"/>
    <s v="NetworkingDevices|Routers"/>
    <n v="1799"/>
    <n v="2911"/>
    <n v="59215562"/>
    <n v="0.38"/>
    <n v="4.3"/>
    <n v="20342"/>
    <s v="Medium"/>
    <n v="0"/>
    <n v="0"/>
    <n v="0"/>
    <s v="Technology"/>
    <x v="485"/>
  </r>
  <r>
    <s v="B00N1U7JXM"/>
    <s v="3M Post-it Sticky Note Cube, 200 Sheets (4 Colors x 50 Sheets) | 3 x 3 Size | For notes, reminders, study, school and organizing"/>
    <x v="3"/>
    <s v="OfficePaperProducts|Paper|Stationery|Notebooks,WritingPads&amp;Diaries|Notepads&amp;MemoBooks"/>
    <n v="90"/>
    <n v="175"/>
    <n v="1300075"/>
    <n v="0.49"/>
    <n v="4.4000000000000004"/>
    <n v="7429"/>
    <s v="Very Low"/>
    <n v="0"/>
    <n v="0"/>
    <n v="0"/>
    <s v="Office supplies"/>
    <x v="486"/>
  </r>
  <r>
    <s v="B08HQL67D6"/>
    <s v="OFIXO Multi-Purpose Laptop Table/Study Table/Bed Table/Foldable and Portable Wooden/Writing Desk (Wooden)"/>
    <x v="0"/>
    <s v="Accessories&amp;Peripherals|LaptopAccessories|Lapdesks"/>
    <n v="599"/>
    <n v="599"/>
    <n v="15827377"/>
    <n v="0"/>
    <n v="4"/>
    <n v="26423"/>
    <s v="Medium"/>
    <n v="1"/>
    <n v="1"/>
    <n v="1"/>
    <s v="Technology"/>
    <x v="50"/>
  </r>
  <r>
    <s v="B09RKFBCV7"/>
    <s v="Fire-Boltt Ninja Calling 1.69 Bluetooth Calling Smart Watch, Dial Pad, Speaker, AI Voice Assistant with 450 NITS Peak Brightness, Wrist Gaming &amp; 100+ Watch Faces with SpO2, HR, Multiple Sports Mode"/>
    <x v="1"/>
    <s v="WearableTechnology|SmartWatches"/>
    <n v="1999"/>
    <n v="7999"/>
    <n v="250408695"/>
    <n v="0.75"/>
    <n v="4.2"/>
    <n v="31305"/>
    <s v="Medium"/>
    <n v="0"/>
    <n v="0"/>
    <n v="0"/>
    <s v="Electronic supplies"/>
    <x v="487"/>
  </r>
  <r>
    <s v="B08KHM9VBJ"/>
    <s v="Airtel AMF-311WW Data Card (Black), 4g Hotspot Support with 2300 Mah Battery"/>
    <x v="0"/>
    <s v="NetworkingDevices|DataCards&amp;Dongles"/>
    <n v="2099"/>
    <n v="3250"/>
    <n v="36442250"/>
    <n v="0.35"/>
    <n v="3.8"/>
    <n v="11213"/>
    <s v="Medium"/>
    <n v="0"/>
    <n v="0"/>
    <n v="0"/>
    <s v="Technology"/>
    <x v="488"/>
  </r>
  <r>
    <s v="B01IOZUHRS"/>
    <s v="Gizga Essentials Laptop Power Cable Cord- 3 Pin Adapter Isi Certified(1 Meter/3.3 Feet)"/>
    <x v="0"/>
    <s v="Accessories&amp;Peripherals|LaptopAccessories|LaptopChargers&amp;PowerSupplies"/>
    <n v="179"/>
    <n v="499"/>
    <n v="5076826"/>
    <n v="0.64"/>
    <n v="4.0999999999999996"/>
    <n v="10174"/>
    <s v="Very Low"/>
    <n v="0"/>
    <n v="0"/>
    <n v="0"/>
    <s v="Technology"/>
    <x v="3"/>
  </r>
  <r>
    <s v="B00CEQEGPI"/>
    <s v="Logitech MK270r USB Wireless Keyboard and Mouse Set "/>
    <x v="0"/>
    <s v="Accessories&amp;Peripherals|Keyboards,Mice&amp;InputDevices|Keyboard&amp;MouseSets"/>
    <n v="1345"/>
    <n v="2295"/>
    <n v="39962835"/>
    <n v="0.41"/>
    <n v="4.2"/>
    <n v="17413"/>
    <s v="Medium"/>
    <n v="0"/>
    <n v="0"/>
    <n v="0"/>
    <s v="Technology"/>
    <x v="489"/>
  </r>
  <r>
    <s v="B08B6XWQ1C"/>
    <s v="DIGITEK¬Æ (DTR-200MT) (18 CM) Portable &amp; Flexible Mini Tripod with Mobile Holder &amp; 360 Degree Ball Head, For Smart Phones, Compact Cameras, GoPro, Maximum Operating Height: 7.87 Inch, Maximum Load Upto: 1 kgs"/>
    <x v="1"/>
    <s v="Cameras&amp;Photography|Accessories|Tripods&amp;Monopods|TripodLegs"/>
    <n v="349"/>
    <n v="995"/>
    <n v="6642620"/>
    <n v="0.65"/>
    <n v="4.2"/>
    <n v="6676"/>
    <s v="Medium"/>
    <n v="0"/>
    <n v="0"/>
    <n v="0"/>
    <s v="Electronic supplies"/>
    <x v="490"/>
  </r>
  <r>
    <s v="B01DGVKBC6"/>
    <s v="FEDUS Cat6 Ethernet Cable, 10 Meter High Speed 550MHZ / 10 Gigabit Speed UTP LAN Cable, Network Cable Internet Cable RJ45 Cable LAN Wire, Patch Computer Cord Gigabit Category 6 Wires "/>
    <x v="0"/>
    <s v="Accessories&amp;Peripherals|Cables&amp;Accessories|Cables|EthernetCables"/>
    <n v="287"/>
    <n v="499"/>
    <n v="4029924"/>
    <n v="0.42"/>
    <n v="4.4000000000000004"/>
    <n v="8076"/>
    <s v="Medium"/>
    <n v="0"/>
    <n v="0"/>
    <n v="0"/>
    <s v="Technology"/>
    <x v="491"/>
  </r>
  <r>
    <s v="B008FWZGSG"/>
    <s v="Samsung Original Type C to C Cable - 3.28 Feet (1 Meter), White"/>
    <x v="0"/>
    <s v="Accessories&amp;Peripherals|Cables&amp;Accessories|Cables|USBCables"/>
    <n v="599"/>
    <n v="599"/>
    <n v="212645"/>
    <n v="0"/>
    <n v="4.3"/>
    <n v="355"/>
    <s v="Medium"/>
    <n v="1"/>
    <n v="1"/>
    <n v="1"/>
    <s v="Technology"/>
    <x v="18"/>
  </r>
  <r>
    <s v="B08JD36C6H"/>
    <s v="Kingston DataTraveler Exodia DTX/32 GB Pen Drive USB 3.2 Gen 1 (Multicolor)"/>
    <x v="0"/>
    <s v="ExternalDevices&amp;DataStorage|PenDrives"/>
    <n v="349"/>
    <n v="450"/>
    <n v="8395200"/>
    <n v="0.22"/>
    <n v="4.0999999999999996"/>
    <n v="18656"/>
    <s v="Medium"/>
    <n v="0"/>
    <n v="0"/>
    <n v="0"/>
    <s v="Technology"/>
    <x v="492"/>
  </r>
  <r>
    <s v="B00E3DVQFS"/>
    <s v="Duracell Rechargeable AA 2500mAh Batteries, 4 Pcs"/>
    <x v="1"/>
    <s v="GeneralPurposeBatteries&amp;BatteryChargers|DisposableBatteries"/>
    <n v="879"/>
    <n v="1109"/>
    <n v="35043291"/>
    <n v="0.21"/>
    <n v="4.4000000000000004"/>
    <n v="31599"/>
    <s v="Medium"/>
    <n v="0"/>
    <n v="0"/>
    <n v="0"/>
    <s v="Electronic supplies"/>
    <x v="493"/>
  </r>
  <r>
    <s v="B0B4HJNPV4"/>
    <s v="pTron Solero T351 3.5Amps Fast Charging Type-C to Type-C PD Data &amp; Charging USB Cable, Made in India, 480Mbps Data Sync, Durable 1 Meter Long Cable "/>
    <x v="0"/>
    <s v="Accessories&amp;Peripherals|Cables&amp;Accessories|Cables|USBCables"/>
    <n v="199"/>
    <n v="999"/>
    <n v="1073925"/>
    <n v="0.8"/>
    <n v="3.9"/>
    <n v="1075"/>
    <s v="Very Low"/>
    <n v="0"/>
    <n v="0"/>
    <n v="0"/>
    <s v="Technology"/>
    <x v="28"/>
  </r>
  <r>
    <s v="B00BN5SNF0"/>
    <s v="ENVIE¬Æ (AA10004PLNi-CD) AA Rechargeable Batteries, Low Self Discharge, AA 1000mAh Ni-CD (Pack of 4)"/>
    <x v="1"/>
    <s v="GeneralPurposeBatteries&amp;BatteryChargers|RechargeableBatteries"/>
    <n v="250"/>
    <n v="250"/>
    <n v="3492750"/>
    <n v="0"/>
    <n v="3.9"/>
    <n v="13971"/>
    <s v="Medium"/>
    <n v="1"/>
    <n v="1"/>
    <n v="1"/>
    <s v="Electronic supplies"/>
    <x v="494"/>
  </r>
  <r>
    <s v="B09SGGRKV8"/>
    <s v="ZEBRONICS Zeb-Buds 30 3.5Mm Stereo Wired in Ear Earphones with Mic "/>
    <x v="1"/>
    <s v="Headphones,Earbuds&amp;Accessories|Headphones|In-Ear"/>
    <n v="199"/>
    <n v="499"/>
    <n v="1243508"/>
    <n v="0.6"/>
    <n v="3.6"/>
    <n v="2492"/>
    <s v="Very Low"/>
    <n v="0"/>
    <n v="0"/>
    <n v="0"/>
    <s v="Electronic supplies"/>
    <x v="495"/>
  </r>
  <r>
    <s v="B07XLCFSSN"/>
    <s v="Amazonbasics Nylon Braided Usb-C To Lightning Cable, Fast Charging Mfi Certified Smartphone, Iphone Charger (6-Foot, Dark Grey)"/>
    <x v="0"/>
    <s v="Accessories&amp;Peripherals|Cables&amp;Accessories|Cables|USBCables"/>
    <n v="899"/>
    <n v="1900"/>
    <n v="25748800"/>
    <n v="0.53"/>
    <n v="4.4000000000000004"/>
    <n v="13552"/>
    <s v="Medium"/>
    <n v="0"/>
    <n v="0"/>
    <n v="0"/>
    <s v="Technology"/>
    <x v="18"/>
  </r>
  <r>
    <s v="B09RZS1NQT"/>
    <s v="Sounce 65W OnePlus Dash Warp Charge Cable, 6.5A Type-C to USB C PD Data Sync Fast Charging Cable Compatible with One Plus 8T/ 9/ 9R/ 9 pro/ 9RT/ 10R/ Nord &amp; "/>
    <x v="0"/>
    <s v="Accessories&amp;Peripherals|Cables&amp;Accessories|Cables|USBCables"/>
    <n v="199"/>
    <n v="999"/>
    <n v="574425"/>
    <n v="0.8"/>
    <n v="4"/>
    <n v="575"/>
    <s v="Very Low"/>
    <n v="0"/>
    <n v="0"/>
    <n v="0"/>
    <s v="Technology"/>
    <x v="29"/>
  </r>
  <r>
    <s v="B084BR3QX8"/>
    <s v="LAPSTER Accessories Power Cable Cord 2 Pin Laptop Adapter and Tape Recorder 1.5M"/>
    <x v="0"/>
    <s v="Accessories&amp;Peripherals|LaptopAccessories|LaptopChargers&amp;PowerSupplies"/>
    <n v="149"/>
    <n v="999"/>
    <n v="2520477"/>
    <n v="0.85"/>
    <n v="3.5"/>
    <n v="2523"/>
    <s v="Very Low"/>
    <n v="0"/>
    <n v="0"/>
    <n v="0"/>
    <s v="Technology"/>
    <x v="139"/>
  </r>
  <r>
    <s v="B09VC2D2WG"/>
    <s v="Portronics Ruffpad 12E Re-Writable LCD Writing Pad with 30.4cm (12 inch) Writing Area, Single Tap Erase, Smart Lock, Long Battery Life, India's first notepad to save and share your child's first creatives via Ruffpad app on your Smartphone(Black)"/>
    <x v="0"/>
    <s v="Accessories&amp;Peripherals|Keyboards,Mice&amp;InputDevices|GraphicTablets"/>
    <n v="469"/>
    <n v="1499"/>
    <n v="527648"/>
    <n v="0.69"/>
    <n v="4.0999999999999996"/>
    <n v="352"/>
    <s v="Medium"/>
    <n v="0"/>
    <n v="0"/>
    <n v="0"/>
    <s v="Technology"/>
    <x v="496"/>
  </r>
  <r>
    <s v="B09163Q5CD"/>
    <s v="Verilux¬Æ USB C Hub Multiport Adapter- 6 in 1 Portable Aluminum Type C Hub with 4K HDMI Output, USB 2.0/3.0 Ports, SD/Micro SD Card Reader Compatible "/>
    <x v="0"/>
    <s v="Accessories&amp;Peripherals|USBHubs"/>
    <n v="1187"/>
    <n v="1929"/>
    <n v="3205998"/>
    <n v="0.38"/>
    <n v="4.0999999999999996"/>
    <n v="1662"/>
    <s v="Medium"/>
    <n v="0"/>
    <n v="0"/>
    <n v="0"/>
    <s v="Technology"/>
    <x v="497"/>
  </r>
  <r>
    <s v="B08K9PX15C"/>
    <s v="Zebronics Zeb Wonderbar 10 USB Powered 2.0 Computer Speaker with RGB Lights"/>
    <x v="0"/>
    <s v="Accessories&amp;Peripherals|Audio&amp;VideoAccessories|PCSpeakers"/>
    <n v="849"/>
    <n v="1499"/>
    <n v="11020648"/>
    <n v="0.43"/>
    <n v="4"/>
    <n v="7352"/>
    <s v="Medium"/>
    <n v="0"/>
    <n v="0"/>
    <n v="0"/>
    <s v="Technology"/>
    <x v="498"/>
  </r>
  <r>
    <s v="B083RD1J99"/>
    <s v="HP Wired Mouse 100 with 1600 DPI Optical Sensor, USB Plug-and -Play,ambidextrous Design, Built-in Scrolling and 3 Handy Buttons. 3-Years Warranty (6VY96AA)"/>
    <x v="0"/>
    <s v="Accessories&amp;Peripherals|Keyboards,Mice&amp;InputDevices|Mice"/>
    <n v="328"/>
    <n v="399"/>
    <n v="1372959"/>
    <n v="0.18"/>
    <n v="4.0999999999999996"/>
    <n v="3441"/>
    <s v="Medium"/>
    <n v="0"/>
    <n v="0"/>
    <n v="0"/>
    <s v="Technology"/>
    <x v="499"/>
  </r>
  <r>
    <s v="B09Z7YGV3R"/>
    <s v="Anjaney Enterprise Smart Multipurpose Foldable Laptop Table with Cup Holder, Study Table, Bed Table, Breakfast Table, Foldable and Portable/Ergonomic &amp; Rounded Edges/Non-Slip (Black)"/>
    <x v="0"/>
    <s v="Accessories&amp;Peripherals|LaptopAccessories|Lapdesks"/>
    <n v="269"/>
    <n v="699"/>
    <n v="65007"/>
    <n v="0.62"/>
    <n v="4"/>
    <n v="93"/>
    <s v="Medium"/>
    <n v="0"/>
    <n v="0"/>
    <n v="0"/>
    <s v="Technology"/>
    <x v="500"/>
  </r>
  <r>
    <s v="B00N3XLDW0"/>
    <s v="ENVIE ECR-20 Charger "/>
    <x v="1"/>
    <s v="Cameras&amp;Photography|Accessories|Batteries&amp;Chargers|BatteryChargers"/>
    <n v="299"/>
    <n v="400"/>
    <n v="16358000"/>
    <n v="0.25"/>
    <n v="3.8"/>
    <n v="40895"/>
    <s v="Medium"/>
    <n v="0"/>
    <n v="0"/>
    <n v="0"/>
    <s v="Electronic supplies"/>
    <x v="501"/>
  </r>
  <r>
    <s v="B07Z53L5QL"/>
    <s v="ProElite Faux Leather Smart Flip Case Cover "/>
    <x v="0"/>
    <s v="Accessories&amp;Peripherals|TabletAccessories|Bags,Cases&amp;Sleeves|Cases"/>
    <n v="549"/>
    <n v="1499"/>
    <n v="16497994"/>
    <n v="0.63"/>
    <n v="4.3"/>
    <n v="11006"/>
    <s v="Medium"/>
    <n v="0"/>
    <n v="0"/>
    <n v="0"/>
    <s v="Technology"/>
    <x v="67"/>
  </r>
  <r>
    <s v="B00P93X0VO"/>
    <s v="Classmate Pulse 6 Subject Notebook - Unruled, 300 Pages, Spiral Binding, 240mm*180mm"/>
    <x v="3"/>
    <s v="OfficePaperProducts|Paper|Stationery|Notebooks,WritingPads&amp;Diaries|WireboundNotebooks"/>
    <n v="114"/>
    <n v="120"/>
    <n v="1072560"/>
    <n v="0.05"/>
    <n v="4.2"/>
    <n v="8938"/>
    <s v="Very Low"/>
    <n v="0"/>
    <n v="0"/>
    <n v="0"/>
    <s v="Office supplies"/>
    <x v="502"/>
  </r>
  <r>
    <s v="B07SBGFDX9"/>
    <s v="Pentonic Multicolor Ball Point Pen, Pack of 10"/>
    <x v="3"/>
    <s v="OfficePaperProducts|Paper|Stationery|Pens,Pencils&amp;WritingSupplies|Pens&amp;Refills|StickBallpointPens"/>
    <n v="120"/>
    <n v="120"/>
    <n v="516960"/>
    <n v="0"/>
    <n v="4.0999999999999996"/>
    <n v="4308"/>
    <s v="Very Low"/>
    <n v="1"/>
    <n v="1"/>
    <n v="1"/>
    <s v="Office supplies"/>
    <x v="75"/>
  </r>
  <r>
    <s v="B09C6HWG18"/>
    <s v="Duracell Type C To Type C 5A (100W) Braided Sync &amp; Fast Charging Cable, 3.9 Feet (1.2M). USB C to C Cable, Supports PD &amp; QC 3.0 Charging, 5 GBPS Data Transmission ‚Äì Black"/>
    <x v="0"/>
    <s v="Accessories&amp;Peripherals|Cables&amp;Accessories|Cables|USBCables"/>
    <n v="970"/>
    <n v="1999"/>
    <n v="923538"/>
    <n v="0.51"/>
    <n v="4.2"/>
    <n v="462"/>
    <s v="Medium"/>
    <n v="0"/>
    <n v="0"/>
    <n v="0"/>
    <s v="Technology"/>
    <x v="31"/>
  </r>
  <r>
    <s v="B00NH11KIK"/>
    <s v="AmazonBasics USB 2.0 Cable - A-Male to B-Male - "/>
    <x v="0"/>
    <s v="Accessories&amp;Peripherals|Cables&amp;Accessories|Cables|USBCables"/>
    <n v="209"/>
    <n v="695"/>
    <n v="74841770"/>
    <n v="0.7"/>
    <n v="4.5"/>
    <n v="107686"/>
    <s v="Medium"/>
    <n v="0"/>
    <n v="0"/>
    <n v="0"/>
    <s v="Technology"/>
    <x v="32"/>
  </r>
  <r>
    <s v="B07X2L5Z8C"/>
    <s v="Logitech Pebble M350 Wireless Mouse with Bluetooth or USB - Silent, Slim Computer Mouse with Quiet Click "/>
    <x v="0"/>
    <s v="Accessories&amp;Peripherals|Keyboards,Mice&amp;InputDevices|Mice"/>
    <n v="1490"/>
    <n v="2295"/>
    <n v="24446340"/>
    <n v="0.35"/>
    <n v="4.5999999999999996"/>
    <n v="10652"/>
    <s v="Medium"/>
    <n v="0"/>
    <n v="0"/>
    <n v="0"/>
    <s v="Technology"/>
    <x v="503"/>
  </r>
  <r>
    <s v="B00VA7YYUO"/>
    <s v="Apsara Platinum Pencils Value Pack - Pack of 20"/>
    <x v="4"/>
    <s v="CraftMaterials|DrawingMaterials|DrawingMedia|Pencils|WoodenPencils"/>
    <n v="99"/>
    <n v="99"/>
    <n v="498564"/>
    <n v="0"/>
    <n v="4.3"/>
    <n v="5036"/>
    <s v="Very Low"/>
    <n v="1"/>
    <n v="1"/>
    <n v="1"/>
    <s v="Homes supplies"/>
    <x v="285"/>
  </r>
  <r>
    <s v="B07L9FW9GF"/>
    <s v="Zebronics Zeb-Power Wired USB Mouse, 3-Button, 1200 DPI Optical Sensor, Plug &amp; Play, "/>
    <x v="0"/>
    <s v="Accessories&amp;Peripherals|Keyboards,Mice&amp;InputDevices|Mice"/>
    <n v="149"/>
    <n v="249"/>
    <n v="1259193"/>
    <n v="0.4"/>
    <n v="4"/>
    <n v="5057"/>
    <s v="Very Low"/>
    <n v="0"/>
    <n v="0"/>
    <n v="0"/>
    <s v="Technology"/>
    <x v="504"/>
  </r>
  <r>
    <s v="B08D64C9FN"/>
    <s v="Ant Esports GM320 RGB Optical Wired Gaming Mouse | 8 Programmable Buttons | 12800 DPI"/>
    <x v="0"/>
    <s v="Accessories&amp;Peripherals|PCGamingPeripherals|GamingMice"/>
    <n v="575"/>
    <n v="2799"/>
    <n v="23895063"/>
    <n v="0.79"/>
    <n v="4.2"/>
    <n v="8537"/>
    <s v="Medium"/>
    <n v="0"/>
    <n v="0"/>
    <n v="0"/>
    <s v="Technology"/>
    <x v="505"/>
  </r>
  <r>
    <s v="B07XJYYH7L"/>
    <s v="Wecool Nylon Braided Multifunction Fast Charging Cable For Android Smartphone, Ios And Type C Usb Devices, 3 In 1 Charging Cable, 3A, (3 Feet) (Black)"/>
    <x v="0"/>
    <s v="Accessories&amp;Peripherals|Cables&amp;Accessories|Cables|USBCables"/>
    <n v="333"/>
    <n v="999"/>
    <n v="9782208"/>
    <n v="0.67"/>
    <n v="3.3"/>
    <n v="9792"/>
    <s v="Medium"/>
    <n v="0"/>
    <n v="0"/>
    <n v="0"/>
    <s v="Technology"/>
    <x v="35"/>
  </r>
  <r>
    <s v="B00LOD70SC"/>
    <s v="Pilot V7 Liquid Ink Roller Ball Pen (2 Blue + 1 Black)"/>
    <x v="3"/>
    <s v="OfficePaperProducts|Paper|Stationery|Pens,Pencils&amp;WritingSupplies|Pens&amp;Refills|RetractableBallpointPens"/>
    <n v="178"/>
    <n v="210"/>
    <n v="514500"/>
    <n v="0.15"/>
    <n v="4.3"/>
    <n v="2450"/>
    <s v="Very Low"/>
    <n v="0"/>
    <n v="0"/>
    <n v="0"/>
    <s v="Office supplies"/>
    <x v="506"/>
  </r>
  <r>
    <s v="B09X76VL5L"/>
    <s v="boAt Airdopes 191G True Wireless Earbuds with ENx‚Ñ¢ Tech Equipped Quad Mics, Beast‚Ñ¢ Mode(Low Latency- 65ms) "/>
    <x v="1"/>
    <s v="Headphones,Earbuds&amp;Accessories|Headphones|In-Ear"/>
    <n v="1599"/>
    <n v="3490"/>
    <n v="2359240"/>
    <n v="0.54"/>
    <n v="3.7"/>
    <n v="676"/>
    <s v="Medium"/>
    <n v="0"/>
    <n v="0"/>
    <n v="0"/>
    <s v="Electronic supplies"/>
    <x v="507"/>
  </r>
  <r>
    <s v="B091JF2TFD"/>
    <s v="Boult Audio BassBuds Oak in-Ear Wired Earphones with 10mm Extra Bass Driver and HD Sound with mic(Brown)"/>
    <x v="1"/>
    <s v="Headphones,Earbuds&amp;Accessories|Headphones|In-Ear"/>
    <n v="499"/>
    <n v="1299"/>
    <n v="1523727"/>
    <n v="0.62"/>
    <n v="3.9"/>
    <n v="1173"/>
    <s v="Medium"/>
    <n v="0"/>
    <n v="0"/>
    <n v="0"/>
    <s v="Electronic supplies"/>
    <x v="508"/>
  </r>
  <r>
    <s v="B07S7DCJKS"/>
    <s v="IT2M Designer Mouse Pad "/>
    <x v="0"/>
    <s v="Accessories&amp;Peripherals|Keyboards,Mice&amp;InputDevices|Keyboard&amp;MiceAccessories|MousePads"/>
    <n v="199"/>
    <n v="499"/>
    <n v="4989002"/>
    <n v="0.6"/>
    <n v="4.3"/>
    <n v="9998"/>
    <s v="Very Low"/>
    <n v="0"/>
    <n v="0"/>
    <n v="0"/>
    <s v="Technology"/>
    <x v="509"/>
  </r>
  <r>
    <s v="B09NC2TY11"/>
    <s v="Noise ColorFit Ultra Buzz Bluetooth Calling Smart Watch with 1.75 HD Display, 320x385 px Resolution, 100 Sports Modes, Stock Market Info Smartwatch for Men &amp; Women (Olive Green)"/>
    <x v="1"/>
    <s v="WearableTechnology|SmartWatches"/>
    <n v="2499"/>
    <n v="5999"/>
    <n v="35106148"/>
    <n v="0.57999999999999996"/>
    <n v="4.0999999999999996"/>
    <n v="5852"/>
    <s v="Medium"/>
    <n v="0"/>
    <n v="0"/>
    <n v="0"/>
    <s v="Electronic supplies"/>
    <x v="166"/>
  </r>
  <r>
    <s v="B0BDS8MY8J"/>
    <s v="Lapster Caddy "/>
    <x v="0"/>
    <s v="Components|InternalHardDrives"/>
    <n v="199"/>
    <n v="999"/>
    <n v="361638"/>
    <n v="0.8"/>
    <n v="4.2"/>
    <n v="362"/>
    <s v="Very Low"/>
    <n v="0"/>
    <n v="0"/>
    <n v="0"/>
    <s v="Technology"/>
    <x v="510"/>
  </r>
  <r>
    <s v="B09X7DY7Q4"/>
    <s v="SanDisk Extreme SD UHS I 64GB Card "/>
    <x v="1"/>
    <s v="Accessories|MemoryCards|MicroSD"/>
    <n v="939"/>
    <n v="1800"/>
    <n v="369093600"/>
    <n v="0.48"/>
    <n v="4.5"/>
    <n v="205052"/>
    <s v="Medium"/>
    <n v="0"/>
    <n v="0"/>
    <n v="0"/>
    <s v="Electronic supplies"/>
    <x v="511"/>
  </r>
  <r>
    <s v="B09YV575RK"/>
    <s v="Fire-Boltt Ring Pro Bluetooth Calling, 1.75‚Äù 320*385px High Res, IP68 &amp; SpO2 Monitoring, Pin Code Locking Functionality &amp; Split Screen Access, Built in Mic &amp; Speaker "/>
    <x v="1"/>
    <s v="WearableTechnology|SmartWatches"/>
    <n v="2499"/>
    <n v="9999"/>
    <n v="90890910"/>
    <n v="0.75"/>
    <n v="4"/>
    <n v="9090"/>
    <s v="Medium"/>
    <n v="0"/>
    <n v="0"/>
    <n v="0"/>
    <s v="Electronic supplies"/>
    <x v="512"/>
  </r>
  <r>
    <s v="B08LW31NQ6"/>
    <s v="Lenovo 600 Bluetooth 5.0 Silent Mouse: Compact, Portable, Dongle-Free Multi-Device connectivity with Microsoft Swift Pair | 3-Level Adjustable DPI up to 2400 | Battery Life: up to 1 yr"/>
    <x v="0"/>
    <s v="Accessories&amp;Peripherals|Keyboards,Mice&amp;InputDevices|Mice"/>
    <n v="1439"/>
    <n v="2890"/>
    <n v="11846110"/>
    <n v="0.5"/>
    <n v="4.5"/>
    <n v="4099"/>
    <s v="Medium"/>
    <n v="0"/>
    <n v="0"/>
    <n v="0"/>
    <s v="Technology"/>
    <x v="513"/>
  </r>
  <r>
    <s v="B09ND94ZRG"/>
    <s v="Boult Audio Airbass Propods X TWS Bluetooth Truly Wireless in Ear Earbuds with Mic, 32H Playtime, Fast Charging Type-C, Ipx5 Water Resistant, Touch Controls and Voice Assistant (Red)"/>
    <x v="1"/>
    <s v="Headphones,Earbuds&amp;Accessories|Headphones|In-Ear"/>
    <n v="1099"/>
    <n v="5999"/>
    <n v="77783034"/>
    <n v="0.82"/>
    <n v="3.5"/>
    <n v="12966"/>
    <s v="Medium"/>
    <n v="0"/>
    <n v="0"/>
    <n v="0"/>
    <s v="Electronic supplies"/>
    <x v="514"/>
  </r>
  <r>
    <s v="B00P93X6EK"/>
    <s v="Classmate Soft Cover 6 Subject Spiral Binding Notebook, Unruled, 300 Pages"/>
    <x v="3"/>
    <s v="OfficePaperProducts|Paper|Stationery|Notebooks,WritingPads&amp;Diaries|WireboundNotebooks"/>
    <n v="157"/>
    <n v="160"/>
    <n v="708480"/>
    <n v="0.02"/>
    <n v="4.5"/>
    <n v="4428"/>
    <s v="Very Low"/>
    <n v="0"/>
    <n v="0"/>
    <n v="0"/>
    <s v="Office supplies"/>
    <x v="515"/>
  </r>
  <r>
    <s v="B07KRCW6LZ"/>
    <s v="TP-Link Nano AC600 USB Wi-Fi Adapter(Archer T2U Nano)- 2.4G/5G Dual Band Wireless Network Adapter "/>
    <x v="0"/>
    <s v="NetworkingDevices|NetworkAdapters|WirelessUSBAdapters"/>
    <n v="999"/>
    <n v="1599"/>
    <n v="19336707"/>
    <n v="0.38"/>
    <n v="4.3"/>
    <n v="12093"/>
    <s v="Medium"/>
    <n v="0"/>
    <n v="0"/>
    <n v="0"/>
    <s v="Technology"/>
    <x v="34"/>
  </r>
  <r>
    <s v="B0994GP1CX"/>
    <s v="LS LAPSTER Quality Assured Universal Silicone 15.6 Keyboard Protector Skin|| Keyboard Dust Cover|| Keyboard Skin for 15.6 Laptop| 15.6 Keyguard| (3.93 x 11.81 x 0.39 inches)"/>
    <x v="0"/>
    <s v="Accessories&amp;Peripherals|Keyboards,Mice&amp;InputDevices|Keyboard&amp;MiceAccessories|DustCovers"/>
    <n v="115"/>
    <n v="999"/>
    <n v="5686308"/>
    <n v="0.88"/>
    <n v="3.3"/>
    <n v="5692"/>
    <s v="Very Low"/>
    <n v="0"/>
    <n v="0"/>
    <n v="0"/>
    <s v="Technology"/>
    <x v="516"/>
  </r>
  <r>
    <s v="B07H8W9PB6"/>
    <s v="KLAM LCD Writing Tablet Screenwriting Toys Board Smart Digital E-Note Pad 8.5 Inch Light Weight Magic Slate "/>
    <x v="0"/>
    <s v="Accessories&amp;Peripherals|Keyboards,Mice&amp;InputDevices|GraphicTablets"/>
    <n v="175"/>
    <n v="499"/>
    <n v="10479"/>
    <n v="0.65"/>
    <n v="4.0999999999999996"/>
    <n v="21"/>
    <s v="Very Low"/>
    <n v="0"/>
    <n v="0"/>
    <n v="0"/>
    <s v="Technology"/>
    <x v="517"/>
  </r>
  <r>
    <s v="B09NNHFSSF"/>
    <s v="CP PLUS 2MP Full HD Smart Wi-fi CCTV Security Camera | 360¬∞ with Pan Tilt | Two Way Talk | Cloud Monitor | Motion Detect | Night Vision | Supports SD Card (Up to 128 GB) | Alexa &amp; Ok Google | CP-E21A"/>
    <x v="1"/>
    <s v="Cameras&amp;Photography|SecurityCameras|DomeCameras"/>
    <n v="1999"/>
    <n v="4700"/>
    <n v="8836000"/>
    <n v="0.56999999999999995"/>
    <n v="3.8"/>
    <n v="1880"/>
    <s v="Medium"/>
    <n v="0"/>
    <n v="0"/>
    <n v="0"/>
    <s v="Electronic supplies"/>
    <x v="162"/>
  </r>
  <r>
    <s v="B08D9NDZ1Y"/>
    <s v="HP Deskjet 2331 Colour Printer, Scanner and Copier "/>
    <x v="0"/>
    <s v="Printers,Inks&amp;Accessories|Printers"/>
    <n v="3999"/>
    <n v="4333"/>
    <n v="94294746"/>
    <n v="0.08"/>
    <n v="3.5"/>
    <n v="21762"/>
    <s v="Medium"/>
    <n v="0"/>
    <n v="0"/>
    <n v="0"/>
    <s v="Technology"/>
    <x v="3"/>
  </r>
  <r>
    <s v="B0085IATT6"/>
    <s v="D-Link DIR-615 Wi-fi Ethernet-N300 Single_band 300Mbps Router, Mobile App Support, Router | AP | Repeater | Client Modes(Black)"/>
    <x v="0"/>
    <s v="NetworkingDevices|Routers"/>
    <n v="899"/>
    <n v="1800"/>
    <n v="40275000"/>
    <n v="0.5"/>
    <n v="4.0999999999999996"/>
    <n v="22375"/>
    <s v="Medium"/>
    <n v="0"/>
    <n v="0"/>
    <n v="0"/>
    <s v="Technology"/>
    <x v="518"/>
  </r>
  <r>
    <s v="B08WJ86PV2"/>
    <s v="RPM Euro Games Gaming Mousepad Speed Type Extended Large (Size - 800 mm x 300 mm x 3 mm)"/>
    <x v="0"/>
    <s v="Accessories&amp;Peripherals|Keyboards,Mice&amp;InputDevices|Keyboard&amp;MiceAccessories|MousePads"/>
    <n v="299"/>
    <n v="990"/>
    <n v="2428470"/>
    <n v="0.7"/>
    <n v="4.5"/>
    <n v="2453"/>
    <s v="Medium"/>
    <n v="0"/>
    <n v="0"/>
    <n v="0"/>
    <s v="Technology"/>
    <x v="18"/>
  </r>
  <r>
    <s v="B078HRR1XV"/>
    <s v="Wacom One by CTL-472/K0-CX Digital Drawing Graphics Pen Tablet (Red &amp; Black) Small (6-inch x 3.5-inch)(15x8cm) | Battery Free Cordless Pen with 2048 Pressure Level"/>
    <x v="0"/>
    <s v="Accessories&amp;Peripherals|Keyboards,Mice&amp;InputDevices|GraphicTablets"/>
    <n v="3303"/>
    <n v="4699"/>
    <n v="63643256"/>
    <n v="0.3"/>
    <n v="4.4000000000000004"/>
    <n v="13544"/>
    <s v="Medium"/>
    <n v="0"/>
    <n v="0"/>
    <n v="0"/>
    <s v="Technology"/>
    <x v="519"/>
  </r>
  <r>
    <s v="B09P22HXH6"/>
    <s v="Lenovo 300 FHD Webcam with Full Stereo Dual Built-in mics | FHD 1080P 2.1 Megapixel CMOS Camera |Privacy Shutter | Ultra-Wide 95 Lens | 360 Rotation | Flexible Mount, Plug-n-Play | Cloud Grey"/>
    <x v="0"/>
    <s v="Accessories&amp;Peripherals|Audio&amp;VideoAccessories|Webcams&amp;VoIPEquipment|Webcams"/>
    <n v="1890"/>
    <n v="5490"/>
    <n v="60258240"/>
    <n v="0.66"/>
    <n v="4.0999999999999996"/>
    <n v="10976"/>
    <s v="Medium"/>
    <n v="0"/>
    <n v="0"/>
    <n v="0"/>
    <s v="Technology"/>
    <x v="520"/>
  </r>
  <r>
    <s v="B00LM4X3XE"/>
    <s v="Parker Quink Ink Bottle (Black)"/>
    <x v="3"/>
    <s v="OfficePaperProducts|Paper|Stationery|Pens,Pencils&amp;WritingSupplies|Pens&amp;Refills|BottledInk"/>
    <n v="90"/>
    <n v="100"/>
    <n v="306100"/>
    <n v="0.1"/>
    <n v="4.3"/>
    <n v="3061"/>
    <s v="Very Low"/>
    <n v="0"/>
    <n v="0"/>
    <n v="0"/>
    <s v="Office supplies"/>
    <x v="18"/>
  </r>
  <r>
    <s v="B09YLFHFDW"/>
    <s v="Sony WI-C100 Wireless Headphones with Customizable Equalizer "/>
    <x v="1"/>
    <s v="Headphones,Earbuds&amp;Accessories|Headphones|In-Ear"/>
    <n v="1599"/>
    <n v="2790"/>
    <n v="6338880"/>
    <n v="0.43"/>
    <n v="3.6"/>
    <n v="2272"/>
    <s v="Medium"/>
    <n v="0"/>
    <n v="0"/>
    <n v="0"/>
    <s v="Electronic supplies"/>
    <x v="521"/>
  </r>
  <r>
    <s v="B07YWS9SP9"/>
    <s v="Zebronics, ZEB-NC3300 USB Powered Laptop Cooling Pad with Dual Fan, Dual USB Port and Blue LED Lights"/>
    <x v="0"/>
    <s v="Accessories&amp;Peripherals|LaptopAccessories|CoolingPads"/>
    <n v="599"/>
    <n v="999"/>
    <n v="7593399"/>
    <n v="0.4"/>
    <n v="4"/>
    <n v="7601"/>
    <s v="Medium"/>
    <n v="0"/>
    <n v="0"/>
    <n v="0"/>
    <s v="Technology"/>
    <x v="522"/>
  </r>
  <r>
    <s v="B002PD61Y4"/>
    <s v="D-Link DWA-131 300 Mbps Wireless Nano USB Adapter (Black)"/>
    <x v="0"/>
    <s v="NetworkingDevices|NetworkAdapters|WirelessUSBAdapters"/>
    <n v="507"/>
    <n v="1208"/>
    <n v="9822248"/>
    <n v="0.57999999999999996"/>
    <n v="4.0999999999999996"/>
    <n v="8131"/>
    <s v="Medium"/>
    <n v="0"/>
    <n v="0"/>
    <n v="0"/>
    <s v="Technology"/>
    <x v="36"/>
  </r>
  <r>
    <s v="B08WLY8V9S"/>
    <s v="Tukzer Gel Mouse Pad Wrist Rest Memory-Foam Ergonomic Mousepad| Cushion Wrist Support &amp; Pain Relief| Suitable "/>
    <x v="0"/>
    <s v="Accessories&amp;Peripherals|Keyboards,Mice&amp;InputDevices|Keyboard&amp;MiceAccessories|MousePads"/>
    <n v="425"/>
    <n v="899"/>
    <n v="3792881"/>
    <n v="0.53"/>
    <n v="4.5"/>
    <n v="4219"/>
    <s v="Medium"/>
    <n v="0"/>
    <n v="0"/>
    <n v="0"/>
    <s v="Technology"/>
    <x v="523"/>
  </r>
  <r>
    <s v="B0873L7J6X"/>
    <s v="Infinity (JBL Glide 510, 72 Hrs Playtime with Quick Charge, Wireless On Ear Headphone with Mic, Deep Bass, Dual Equalizer, Bluetooth 5.0 with Voice Assistant Support (Black)"/>
    <x v="1"/>
    <s v="Headphones,Earbuds&amp;Accessories|Headphones|On-Ear"/>
    <n v="1499"/>
    <n v="3999"/>
    <n v="171057225"/>
    <n v="0.63"/>
    <n v="4.2"/>
    <n v="42775"/>
    <s v="Medium"/>
    <n v="0"/>
    <n v="0"/>
    <n v="0"/>
    <s v="Electronic supplies"/>
    <x v="524"/>
  </r>
  <r>
    <s v="B07YNHCW6N"/>
    <s v="Robustrion Smart Trifold Hard Back Flip Stand Case Cover "/>
    <x v="0"/>
    <s v="Accessories&amp;Peripherals|TabletAccessories|Bags,Cases&amp;Sleeves|Cases"/>
    <n v="549"/>
    <n v="2499"/>
    <n v="13884444"/>
    <n v="0.78"/>
    <n v="4.3"/>
    <n v="5556"/>
    <s v="Medium"/>
    <n v="0"/>
    <n v="0"/>
    <n v="0"/>
    <s v="Technology"/>
    <x v="525"/>
  </r>
  <r>
    <s v="B07232M876"/>
    <s v="Amazonbasics Micro Usb Fast Charging Cable For Android Smartphone,Personal Computer,Printer With Gold Plated Connectors (6 Feet, Black)"/>
    <x v="0"/>
    <s v="Accessories&amp;Peripherals|Cables&amp;Accessories|Cables|USBCables"/>
    <n v="199"/>
    <n v="395"/>
    <n v="36575025"/>
    <n v="0.5"/>
    <n v="4.2"/>
    <n v="92595"/>
    <s v="Very Low"/>
    <n v="0"/>
    <n v="0"/>
    <n v="0"/>
    <s v="Technology"/>
    <x v="38"/>
  </r>
  <r>
    <s v="B01MQ2A86A"/>
    <s v="Logitech M331 Silent Plus Wireless Mouse, 2.4GHz with USB Nano Receiver, 1000 DPI Optical Tracking, 3 Buttons, 24 Month Life Battery, PC/Mac/Laptop - Black"/>
    <x v="0"/>
    <s v="Accessories&amp;Peripherals|Keyboards,Mice&amp;InputDevices|Mice"/>
    <n v="1295"/>
    <n v="1645"/>
    <n v="20356875"/>
    <n v="0.21"/>
    <n v="4.5999999999999996"/>
    <n v="12375"/>
    <s v="Medium"/>
    <n v="0"/>
    <n v="0"/>
    <n v="0"/>
    <s v="Technology"/>
    <x v="526"/>
  </r>
  <r>
    <s v="B00KIE28X0"/>
    <s v="Camel Artist Acrylic Color Box - 9ml Tubes, 12 Shades"/>
    <x v="4"/>
    <s v="CraftMaterials|PaintingMaterials|Paints"/>
    <n v="310"/>
    <n v="310"/>
    <n v="1823420"/>
    <n v="0"/>
    <n v="4.5"/>
    <n v="5882"/>
    <s v="Medium"/>
    <n v="1"/>
    <n v="1"/>
    <n v="1"/>
    <s v="Homes supplies"/>
    <x v="527"/>
  </r>
  <r>
    <s v="B08BQ947H3"/>
    <s v="LIRAMARK Webcam Cover Slide, Ultra Thin Laptop Camera Cover Slide Blocker "/>
    <x v="0"/>
    <s v="Accessories&amp;Peripherals|LaptopAccessories|CameraPrivacyCovers"/>
    <n v="149"/>
    <n v="149"/>
    <n v="1614117"/>
    <n v="0"/>
    <n v="4.3"/>
    <n v="10833"/>
    <s v="Very Low"/>
    <n v="1"/>
    <n v="1"/>
    <n v="1"/>
    <s v="Technology"/>
    <x v="305"/>
  </r>
  <r>
    <s v="B0BHYJ8CVF"/>
    <s v="Portronics Key2 Combo Multimedia USB Wireless Keyboard and Mouse Set with 2.4 GHz Wireless Technology, Soft &amp; Silent Button, Compact Size (Grey)"/>
    <x v="0"/>
    <s v="Accessories&amp;Peripherals|Keyboards,Mice&amp;InputDevices|Keyboard&amp;MouseSets"/>
    <n v="1149"/>
    <n v="1499"/>
    <n v="15654057"/>
    <n v="0.23"/>
    <n v="4.0999999999999996"/>
    <n v="10443"/>
    <s v="Medium"/>
    <n v="0"/>
    <n v="0"/>
    <n v="0"/>
    <s v="Technology"/>
    <x v="528"/>
  </r>
  <r>
    <s v="B0BCVJ3PVP"/>
    <s v="SupCares Laptop Stand 7 Height Adjustable, Aluminium, Ventilated, Foldable, Portable Laptop Holder "/>
    <x v="0"/>
    <s v="Accessories&amp;Peripherals|LaptopAccessories|Lapdesks"/>
    <n v="499"/>
    <n v="1299"/>
    <n v="563766"/>
    <n v="0.62"/>
    <n v="4.5"/>
    <n v="434"/>
    <s v="Medium"/>
    <n v="0"/>
    <n v="0"/>
    <n v="0"/>
    <s v="Technology"/>
    <x v="529"/>
  </r>
  <r>
    <s v="B0B2931FCV"/>
    <s v="ZEBRONICS Zeb-Sound Bomb N1 True Wireless in Ear Earbuds with Mic ENC, Gaming Mode (up to 50ms), up to 18H Playback, BT V5.2, Fidget Case, Voice Assistant, Splash Proof, Type C (Midnight Black)"/>
    <x v="1"/>
    <s v="Headphones,Earbuds&amp;Accessories|Headphones|In-Ear"/>
    <n v="999"/>
    <n v="4199"/>
    <n v="8032687"/>
    <n v="0.76"/>
    <n v="3.5"/>
    <n v="1913"/>
    <s v="Medium"/>
    <n v="0"/>
    <n v="0"/>
    <n v="0"/>
    <s v="Electronic supplies"/>
    <x v="530"/>
  </r>
  <r>
    <s v="B09TMZ1MF8"/>
    <s v="Western Digital WD Green SATA 240GB Internal SSD Solid State Drive - SATA 6Gb/s 2.5 inches - WDS240G3G0A"/>
    <x v="0"/>
    <s v="Components|InternalSolidStateDrives"/>
    <n v="1709"/>
    <n v="4000"/>
    <n v="12116000"/>
    <n v="0.56999999999999995"/>
    <n v="4.4000000000000004"/>
    <n v="3029"/>
    <s v="Medium"/>
    <n v="0"/>
    <n v="0"/>
    <n v="0"/>
    <s v="Technology"/>
    <x v="531"/>
  </r>
  <r>
    <s v="B07VV37FT4"/>
    <s v="Classmate Octane Neon- 25 Blue Gel Pens | Smooth Writing Pens| Water-proof Ink For Smudge-free Writing| Preferred By Students For Exam &amp; Class Notes| Study At Home Essential"/>
    <x v="3"/>
    <s v="OfficePaperProducts|Paper|Stationery|Pens,Pencils&amp;WritingSupplies|Pens&amp;Refills|GelInkRollerballPens"/>
    <n v="250"/>
    <n v="250"/>
    <n v="657000"/>
    <n v="0"/>
    <n v="4.2"/>
    <n v="2628"/>
    <s v="Medium"/>
    <n v="1"/>
    <n v="1"/>
    <n v="1"/>
    <s v="Office supplies"/>
    <x v="3"/>
  </r>
  <r>
    <s v="B07P681N66"/>
    <s v="TP-Link AC600 600 Mbps WiFi Wireless Network USB Adapter "/>
    <x v="0"/>
    <s v="NetworkingDevices|NetworkAdapters|WirelessUSBAdapters"/>
    <n v="1199"/>
    <n v="2199"/>
    <n v="54491220"/>
    <n v="0.45"/>
    <n v="4.4000000000000004"/>
    <n v="24780"/>
    <s v="Medium"/>
    <n v="0"/>
    <n v="0"/>
    <n v="0"/>
    <s v="Technology"/>
    <x v="39"/>
  </r>
  <r>
    <s v="B07JB2Y4SR"/>
    <s v="Classmate Octane Colour Burst-Multicolour Gel Pens (Pack of 10) | Gold &amp; Silver Glitter Sparkle Pens|10 colour ink shades "/>
    <x v="4"/>
    <s v="CraftMaterials|DrawingMaterials|DrawingMedia|Pens"/>
    <n v="90"/>
    <n v="100"/>
    <n v="1071800"/>
    <n v="0.1"/>
    <n v="4.4000000000000004"/>
    <n v="10718"/>
    <s v="Very Low"/>
    <n v="0"/>
    <n v="0"/>
    <n v="0"/>
    <s v="Homes supplies"/>
    <x v="518"/>
  </r>
  <r>
    <s v="B08KRMK9LZ"/>
    <s v="Tukzer Stylus Pen, iPad Pencil with Palm Rejection Tilt Sensor| 2nd Gen "/>
    <x v="1"/>
    <s v="Mobiles&amp;Accessories|MobileAccessories|StylusPens"/>
    <n v="2025"/>
    <n v="5999"/>
    <n v="37391767"/>
    <n v="0.66"/>
    <n v="4.2"/>
    <n v="6233"/>
    <s v="Medium"/>
    <n v="0"/>
    <n v="0"/>
    <n v="0"/>
    <s v="Electronic supplies"/>
    <x v="18"/>
  </r>
  <r>
    <s v="B08LT9BMPP"/>
    <s v="Logitech G102 USB Light Sync Gaming Mouse with Customizable RGB Lighting, 6 Programmable Buttons, Gaming Grade Sensor, 8K DPI Tracking, 16.8mn Color, Light Weight - Black"/>
    <x v="0"/>
    <s v="Accessories&amp;Peripherals|PCGamingPeripherals|GamingMice"/>
    <n v="1495"/>
    <n v="1995"/>
    <n v="21029295"/>
    <n v="0.25"/>
    <n v="4.5"/>
    <n v="10541"/>
    <s v="Medium"/>
    <n v="0"/>
    <n v="0"/>
    <n v="0"/>
    <s v="Technology"/>
    <x v="206"/>
  </r>
  <r>
    <s v="B082T6V3DT"/>
    <s v="AmazonBasics New Release Nylon USB-A to Lightning Cable Cord, Fast Charging MFi Certified Charger "/>
    <x v="0"/>
    <s v="Accessories&amp;Peripherals|Cables&amp;Accessories|Cables|USBCables"/>
    <n v="799"/>
    <n v="2100"/>
    <n v="17194800"/>
    <n v="0.62"/>
    <n v="4.3"/>
    <n v="8188"/>
    <s v="Medium"/>
    <n v="0"/>
    <n v="0"/>
    <n v="0"/>
    <s v="Technology"/>
    <x v="40"/>
  </r>
  <r>
    <s v="B0814ZY6FP"/>
    <s v="Zebronics ZEB-VITA Wireless Bluetooth 10W Portable Bar Speaker With Supporting USB, SD Card, AUX, FM, TWS &amp; Call Function"/>
    <x v="1"/>
    <s v="HomeAudio|Speakers|BluetoothSpeakers"/>
    <n v="899"/>
    <n v="1199"/>
    <n v="12890449"/>
    <n v="0.25"/>
    <n v="3.8"/>
    <n v="10751"/>
    <s v="Medium"/>
    <n v="0"/>
    <n v="0"/>
    <n v="0"/>
    <s v="Electronic supplies"/>
    <x v="532"/>
  </r>
  <r>
    <s v="B09F3PDDRF"/>
    <s v="Lapster USB 3.0 sata Cable "/>
    <x v="0"/>
    <s v="Accessories&amp;Peripherals|Cables&amp;Accessories|Cables|SATACables"/>
    <n v="349"/>
    <n v="999"/>
    <n v="816183"/>
    <n v="0.65"/>
    <n v="3.9"/>
    <n v="817"/>
    <s v="Medium"/>
    <n v="0"/>
    <n v="0"/>
    <n v="0"/>
    <s v="Technology"/>
    <x v="533"/>
  </r>
  <r>
    <s v="B07X963JNS"/>
    <s v="URBN 10000 mAh Lithium Power Bank UPR10K with 12 Watt Fast Charging, Blue"/>
    <x v="1"/>
    <s v="Mobiles&amp;Accessories|MobileAccessories|Chargers|PowerBanks"/>
    <n v="900"/>
    <n v="2499"/>
    <n v="90923616"/>
    <n v="0.64"/>
    <n v="4"/>
    <n v="36384"/>
    <s v="Medium"/>
    <n v="0"/>
    <n v="0"/>
    <n v="0"/>
    <s v="Electronic supplies"/>
    <x v="48"/>
  </r>
  <r>
    <s v="B09LD3116F"/>
    <s v="Qubo Smart Cam 360 from Hero Group | Made in India | 2MP 1080p Full HD | CCTV Wi-Fi Camera | 360 Degree Coverage| Two Way Talk | Mobile App Connectivity | Night Vision | Cloud &amp; SD Card Recording"/>
    <x v="1"/>
    <s v="Cameras&amp;Photography|SecurityCameras|DomeCameras"/>
    <n v="2490"/>
    <n v="3990"/>
    <n v="14387940"/>
    <n v="0.38"/>
    <n v="4.0999999999999996"/>
    <n v="3606"/>
    <s v="Medium"/>
    <n v="0"/>
    <n v="0"/>
    <n v="0"/>
    <s v="Electronic supplies"/>
    <x v="534"/>
  </r>
  <r>
    <s v="B08Y5QJTVK"/>
    <s v="Duracell CR2025 3V Lithium Coin Battery, 5 pcs, 2025 Coin Button Cell Battery, DL2025"/>
    <x v="1"/>
    <s v="GeneralPurposeBatteries&amp;BatteryChargers"/>
    <n v="116"/>
    <n v="200"/>
    <n v="71400"/>
    <n v="0.42"/>
    <n v="4.4000000000000004"/>
    <n v="357"/>
    <s v="Very Low"/>
    <n v="0"/>
    <n v="0"/>
    <n v="0"/>
    <s v="Electronic supplies"/>
    <x v="518"/>
  </r>
  <r>
    <s v="B00LY1FN1K"/>
    <s v="Camel Fabrica Acrylic Ultra Color - 15ml each, 10 Shades"/>
    <x v="4"/>
    <s v="CraftMaterials|PaintingMaterials|Paints"/>
    <n v="200"/>
    <n v="230"/>
    <n v="2339100"/>
    <n v="0.13"/>
    <n v="4.4000000000000004"/>
    <n v="10170"/>
    <s v="Medium"/>
    <n v="0"/>
    <n v="0"/>
    <n v="0"/>
    <s v="Homes supplies"/>
    <x v="139"/>
  </r>
  <r>
    <s v="B07DJ5KYDZ"/>
    <s v="Lenovo GX20L29764 65W Laptop Adapter/Charger with Power Cord "/>
    <x v="0"/>
    <s v="Accessories&amp;Peripherals|LaptopAccessories|LaptopChargers&amp;PowerSupplies"/>
    <n v="1249"/>
    <n v="2796"/>
    <n v="12856008"/>
    <n v="0.55000000000000004"/>
    <n v="4.4000000000000004"/>
    <n v="4598"/>
    <s v="Medium"/>
    <n v="0"/>
    <n v="0"/>
    <n v="0"/>
    <s v="Technology"/>
    <x v="50"/>
  </r>
  <r>
    <s v="B009LJ2BXA"/>
    <s v="Hp Wired On Ear Headphones With Mic With 3.5 Mm Drivers, In-Built Noise Cancelling, Foldable And Adjustable For Laptop/Pc/Office/Home/ 1 Year Warranty (B4B09Pa)"/>
    <x v="0"/>
    <s v="Accessories&amp;Peripherals|Audio&amp;VideoAccessories|PCHeadsets"/>
    <n v="649"/>
    <n v="999"/>
    <n v="7214778"/>
    <n v="0.35"/>
    <n v="3.5"/>
    <n v="7222"/>
    <s v="Medium"/>
    <n v="0"/>
    <n v="0"/>
    <n v="0"/>
    <s v="Technology"/>
    <x v="535"/>
  </r>
  <r>
    <s v="B09BVCVTBC"/>
    <s v="Redragon K617 Fizz 60% Wired RGB Gaming Keyboard, 61 Keys Compact Mechanical Keyboard w/White and Grey Color Keycaps, Linear Red Switch, Pro Driver/Software Supported"/>
    <x v="0"/>
    <s v="Accessories&amp;Peripherals|PCGamingPeripherals|GamingKeyboards"/>
    <n v="2649"/>
    <n v="3499"/>
    <n v="4447229"/>
    <n v="0.24"/>
    <n v="4.5"/>
    <n v="1271"/>
    <s v="Medium"/>
    <n v="0"/>
    <n v="0"/>
    <n v="0"/>
    <s v="Technology"/>
    <x v="536"/>
  </r>
  <r>
    <s v="B0BFWGBX61"/>
    <s v="Ambrane Unbreakable 3A Fast Charging Braided Type C Cable    1.5 Meter (RCT15, Blue) Supports QC 2.0/3.0 Charging"/>
    <x v="0"/>
    <s v="Accessories&amp;Peripherals|Cables&amp;Accessories|Cables|USBCables"/>
    <n v="199"/>
    <n v="349"/>
    <n v="109586"/>
    <n v="0.43"/>
    <n v="4.0999999999999996"/>
    <n v="314"/>
    <s v="Very Low"/>
    <n v="0"/>
    <n v="0"/>
    <n v="0"/>
    <s v="Technology"/>
    <x v="3"/>
  </r>
  <r>
    <s v="B07SY4C3TD"/>
    <s v="HP GT 53 XL Cartridge Ink"/>
    <x v="0"/>
    <s v="Printers,Inks&amp;Accessories|Inks,Toners&amp;Cartridges|InkjetInkCartridges"/>
    <n v="596"/>
    <n v="723"/>
    <n v="2327337"/>
    <n v="0.18"/>
    <n v="4.4000000000000004"/>
    <n v="3219"/>
    <s v="Medium"/>
    <n v="0"/>
    <n v="0"/>
    <n v="0"/>
    <s v="Technology"/>
    <x v="537"/>
  </r>
  <r>
    <s v="B094JB13XL"/>
    <s v="Noise ColorFit Ultra Smart Watch with 1.75 HD Display, Aluminium Alloy Body, 60 Sports Modes, Spo2, Lightweight, Stock Market Info, Calls &amp; SMS Reply (Space Blue)"/>
    <x v="1"/>
    <s v="WearableTechnology|SmartWatches"/>
    <n v="2499"/>
    <n v="5999"/>
    <n v="233235121"/>
    <n v="0.57999999999999996"/>
    <n v="4.0999999999999996"/>
    <n v="38879"/>
    <s v="Medium"/>
    <n v="0"/>
    <n v="0"/>
    <n v="0"/>
    <s v="Electronic supplies"/>
    <x v="302"/>
  </r>
  <r>
    <s v="B08CRRQK6Z"/>
    <s v="Zebronics Zeb-JUKEBAR 3900, 80W Multimedia soundbar with subwoofer Supporting Bluetooth, HDMI(ARC), Coaxial Input, AUX, USB &amp; Remote Control (Black)"/>
    <x v="1"/>
    <s v="HomeAudio|Speakers|SoundbarSpeakers"/>
    <n v="4999"/>
    <n v="12499"/>
    <n v="56757959"/>
    <n v="0.6"/>
    <n v="4.2"/>
    <n v="4541"/>
    <s v="Medium"/>
    <n v="0"/>
    <n v="0"/>
    <n v="0"/>
    <s v="Electronic supplies"/>
    <x v="487"/>
  </r>
  <r>
    <s v="B08MTLLSL8"/>
    <s v="boAt Bassheads 102 Wired in Ear Earphones with Mic (Mint Green)"/>
    <x v="1"/>
    <s v="Headphones,Earbuds&amp;Accessories|Headphones|In-Ear"/>
    <n v="399"/>
    <n v="1290"/>
    <n v="98094180"/>
    <n v="0.69"/>
    <n v="4.2"/>
    <n v="76042"/>
    <s v="Medium"/>
    <n v="0"/>
    <n v="0"/>
    <n v="0"/>
    <s v="Electronic supplies"/>
    <x v="538"/>
  </r>
  <r>
    <s v="B08Y57TPDM"/>
    <s v="Duracell CR2016 3V Lithium Coin Battery, 5 pcs, 2016 Coin Button Cell Battery, DL2016"/>
    <x v="1"/>
    <s v="GeneralPurposeBatteries&amp;BatteryChargers"/>
    <n v="116"/>
    <n v="200"/>
    <n v="97000"/>
    <n v="0.42"/>
    <n v="4.3"/>
    <n v="485"/>
    <s v="Very Low"/>
    <n v="0"/>
    <n v="0"/>
    <n v="0"/>
    <s v="Electronic supplies"/>
    <x v="539"/>
  </r>
  <r>
    <s v="B09CYTJV3N"/>
    <s v="MI 360¬∞ Home Security Wireless Camera 2K Pro with Bluetooth Gateway BLE 4.2 l Dual Band Wi-fi Connection l 3 Million 1296p| Full Color in Low-Light | AI Human Detection, White"/>
    <x v="1"/>
    <s v="Cameras&amp;Photography|SecurityCameras|DomeCameras"/>
    <n v="4499"/>
    <n v="5999"/>
    <n v="268131304"/>
    <n v="0.25"/>
    <n v="4.3"/>
    <n v="44696"/>
    <s v="Medium"/>
    <n v="0"/>
    <n v="0"/>
    <n v="0"/>
    <s v="Electronic supplies"/>
    <x v="540"/>
  </r>
  <r>
    <s v="B07GLNJC25"/>
    <s v="ZEBRONICS Zeb-100HB 4 Ports USB Hub "/>
    <x v="0"/>
    <s v="Accessories&amp;Peripherals|USBHubs"/>
    <n v="330"/>
    <n v="499"/>
    <n v="4274434"/>
    <n v="0.34"/>
    <n v="3.7"/>
    <n v="8566"/>
    <s v="Medium"/>
    <n v="0"/>
    <n v="0"/>
    <n v="0"/>
    <s v="Technology"/>
    <x v="18"/>
  </r>
  <r>
    <s v="B08FY4FG5X"/>
    <s v="Boult Audio Bass Buds Q2 Lightweight Stereo Wired Over Ear Headphones Set with Mic with Deep Bass, Com"/>
    <x v="1"/>
    <s v="Headphones,Earbuds&amp;Accessories|Headphones|Over-Ear"/>
    <n v="649"/>
    <n v="2499"/>
    <n v="32609451"/>
    <n v="0.74"/>
    <n v="3.9"/>
    <n v="13049"/>
    <s v="Medium"/>
    <n v="0"/>
    <n v="0"/>
    <n v="0"/>
    <s v="Electronic supplies"/>
    <x v="541"/>
  </r>
  <r>
    <s v="B07TMCXRFV"/>
    <s v="ESR Screen Protector Compatible with iPad Pro 11 Inch (2022/2021/2020/2018) and iPad Air 5/4 (2022/2020, 10.9 Inch), Tempered-Glass Film with Alignment Frame, Scratch Resistant, HD Clarity, 2 Pack"/>
    <x v="0"/>
    <s v="Accessories&amp;Peripherals|TabletAccessories|ScreenProtectors"/>
    <n v="1234"/>
    <n v="1599"/>
    <n v="26671320"/>
    <n v="0.23"/>
    <n v="4.5"/>
    <n v="16680"/>
    <s v="Medium"/>
    <n v="0"/>
    <n v="0"/>
    <n v="0"/>
    <s v="Technology"/>
    <x v="3"/>
  </r>
  <r>
    <s v="B01FSYQ2A4"/>
    <s v="boAt Rockerz 400 Bluetooth On Ear Headphones With Mic With Upto 8 Hours Playback &amp; Soft Padded Ear Cushions(Grey/Green)"/>
    <x v="1"/>
    <s v="Headphones,Earbuds&amp;Accessories|Headphones|On-Ear"/>
    <n v="1399"/>
    <n v="2990"/>
    <n v="290550260"/>
    <n v="0.53"/>
    <n v="4.0999999999999996"/>
    <n v="97174"/>
    <s v="Medium"/>
    <n v="0"/>
    <n v="0"/>
    <n v="0"/>
    <s v="Electronic supplies"/>
    <x v="303"/>
  </r>
  <r>
    <s v="B00LZPQVMK"/>
    <s v="Parker Vector Standard Chrome Trim Ball Pen (Ink - Black)"/>
    <x v="3"/>
    <s v="OfficePaperProducts|Paper|Stationery|Pens,Pencils&amp;WritingSupplies|Pens&amp;Refills|StickBallpointPens"/>
    <n v="272"/>
    <n v="320"/>
    <n v="1179520"/>
    <n v="0.15"/>
    <n v="4"/>
    <n v="3686"/>
    <s v="Medium"/>
    <n v="0"/>
    <n v="0"/>
    <n v="0"/>
    <s v="Office supplies"/>
    <x v="185"/>
  </r>
  <r>
    <s v="B08X77LM8C"/>
    <s v="Silicone Rubber Earbuds Tips, Eartips, Earpads, Earplugs, "/>
    <x v="1"/>
    <s v="Headphones,Earbuds&amp;Accessories|Earpads"/>
    <n v="99"/>
    <n v="999"/>
    <n v="593406"/>
    <n v="0.9"/>
    <n v="3.8"/>
    <n v="594"/>
    <s v="Very Low"/>
    <n v="0"/>
    <n v="0"/>
    <n v="0"/>
    <s v="Electronic supplies"/>
    <x v="542"/>
  </r>
  <r>
    <s v="B01EJ5MM5M"/>
    <s v="Canon PIXMA MG2577s All-in-One Inkjet Colour Printer with 1 Additional Colour Cartridge"/>
    <x v="0"/>
    <s v="Printers,Inks&amp;Accessories|Printers|InkjetPrinters"/>
    <n v="3498"/>
    <n v="3875"/>
    <n v="47216875"/>
    <n v="0.1"/>
    <n v="3.4"/>
    <n v="12185"/>
    <s v="Medium"/>
    <n v="0"/>
    <n v="0"/>
    <n v="0"/>
    <s v="Technology"/>
    <x v="543"/>
  </r>
  <r>
    <s v="B08J82K4GX"/>
    <s v="Samsung 24-inch(60.46cm) FHD Monitor, IPS, 75 Hz, Bezel Less Design, AMD FreeSync, Flicker Free, HDMI, D-sub, (LF24T350FHWXXL, Dark Blue Gray)"/>
    <x v="0"/>
    <s v="Monitors"/>
    <n v="10099"/>
    <n v="19110"/>
    <n v="50125530"/>
    <n v="0.47"/>
    <n v="4.3"/>
    <n v="2623"/>
    <s v="Very High"/>
    <n v="0"/>
    <n v="0"/>
    <n v="0"/>
    <s v="Technology"/>
    <x v="260"/>
  </r>
  <r>
    <s v="B07Z1Z77ZZ"/>
    <s v="AirCase Protective Laptop Bag Sleeve fits Upto 14.1 Laptop/ MacBook, Wrinkle Free, Padded, Waterproof Light Neoprene case Cover Pouch, for Men &amp; Women, Black- 6 Months Warranty"/>
    <x v="0"/>
    <s v="Accessories&amp;Peripherals|LaptopAccessories|Bags&amp;Sleeves|LaptopSleeves&amp;Slipcases"/>
    <n v="449"/>
    <n v="999"/>
    <n v="9691299"/>
    <n v="0.55000000000000004"/>
    <n v="4.3"/>
    <n v="9701"/>
    <s v="Medium"/>
    <n v="0"/>
    <n v="0"/>
    <n v="0"/>
    <s v="Technology"/>
    <x v="544"/>
  </r>
  <r>
    <s v="B00DJ5N9VK"/>
    <s v="Faber-Castell Connector Pen Set - Pack of 25 (Assorted)"/>
    <x v="6"/>
    <s v="Arts&amp;Crafts|Drawing&amp;PaintingSupplies|ColouringPens&amp;Markers"/>
    <n v="150"/>
    <n v="150"/>
    <n v="2380050"/>
    <n v="0"/>
    <n v="4.3"/>
    <n v="15867"/>
    <s v="Very Low"/>
    <n v="1"/>
    <n v="1"/>
    <n v="1"/>
    <s v="Other"/>
    <x v="545"/>
  </r>
  <r>
    <s v="B0B4DT8MKT"/>
    <s v="Wecool Unbreakable 3 in 1 Charging Cable with 3A Speed, Fast Charging Multi Purpose Cable 1.25 Mtr Long, Type C cable, Micro Usb Cable and Cable "/>
    <x v="0"/>
    <s v="Accessories&amp;Peripherals|Cables&amp;Accessories|Cables|USBCables"/>
    <n v="348"/>
    <n v="1499"/>
    <n v="983344"/>
    <n v="0.77"/>
    <n v="4.2"/>
    <n v="656"/>
    <s v="Medium"/>
    <n v="0"/>
    <n v="0"/>
    <n v="0"/>
    <s v="Technology"/>
    <x v="26"/>
  </r>
  <r>
    <s v="B08FGNPQ9X"/>
    <s v="Zinq UPS "/>
    <x v="0"/>
    <s v="NetworkingDevices|Routers"/>
    <n v="1199"/>
    <n v="2999"/>
    <n v="32164275"/>
    <n v="0.6"/>
    <n v="4.0999999999999996"/>
    <n v="10725"/>
    <s v="Medium"/>
    <n v="0"/>
    <n v="0"/>
    <n v="0"/>
    <s v="Technology"/>
    <x v="546"/>
  </r>
  <r>
    <s v="B07NTKGW45"/>
    <s v="SaleOn‚Ñ¢ Portable Storage Organizer Bag "/>
    <x v="0"/>
    <s v="Accessories&amp;Peripherals|HardDiskBags"/>
    <n v="397"/>
    <n v="899"/>
    <n v="2719475"/>
    <n v="0.56000000000000005"/>
    <n v="4"/>
    <n v="3025"/>
    <s v="Medium"/>
    <n v="0"/>
    <n v="0"/>
    <n v="0"/>
    <s v="Technology"/>
    <x v="547"/>
  </r>
  <r>
    <s v="B08CDKQ8T6"/>
    <s v="Portronics Konnect L 1.2Mtr, Fast Charging 3A Micro USB Cable with Charge &amp; Sync Function (Grey)"/>
    <x v="0"/>
    <s v="Accessories&amp;Peripherals|Cables&amp;Accessories|Cables|USBCables"/>
    <n v="154"/>
    <n v="349"/>
    <n v="2465336"/>
    <n v="0.56000000000000005"/>
    <n v="4.3"/>
    <n v="7064"/>
    <s v="Very Low"/>
    <n v="0"/>
    <n v="0"/>
    <n v="0"/>
    <s v="Technology"/>
    <x v="43"/>
  </r>
  <r>
    <s v="B08J4PL1Z3"/>
    <s v="RPM Euro Games Laptop/PC Controller Wired "/>
    <x v="0"/>
    <s v="Accessories&amp;Peripherals|PCGamingPeripherals|Gamepads"/>
    <n v="699"/>
    <n v="1490"/>
    <n v="8546640"/>
    <n v="0.53"/>
    <n v="4"/>
    <n v="5736"/>
    <s v="Medium"/>
    <n v="0"/>
    <n v="0"/>
    <n v="0"/>
    <s v="Technology"/>
    <x v="548"/>
  </r>
  <r>
    <s v="B07XJWTYM2"/>
    <s v="realme Buds Wireless in Ear Bluetooth Earphones with mic, 11.2mm Bass Boost Driver, Magnetic Fast Pair, Fast Charging and 12 Hrs Playtime (Yellow)"/>
    <x v="1"/>
    <s v="Headphones,Earbuds&amp;Accessories|Headphones|In-Ear"/>
    <n v="1679"/>
    <n v="1999"/>
    <n v="145053437"/>
    <n v="0.16"/>
    <n v="4.0999999999999996"/>
    <n v="72563"/>
    <s v="Medium"/>
    <n v="0"/>
    <n v="0"/>
    <n v="0"/>
    <s v="Electronic supplies"/>
    <x v="549"/>
  </r>
  <r>
    <s v="B09939XJX8"/>
    <s v="TVARA LCD Writing Tablet, 8.5 Inch Colorful Toddler Doodle Board Drawing Tablet, Erasable Reusable Electronic Drawing Pads, Educational and Learning Tool for 3-6 Years Old Boy and Girls Mix Colors"/>
    <x v="0"/>
    <s v="Accessories&amp;Peripherals|Keyboards,Mice&amp;InputDevices|GraphicTablets"/>
    <n v="354"/>
    <n v="1500"/>
    <n v="1539000"/>
    <n v="0.76"/>
    <n v="4"/>
    <n v="1026"/>
    <s v="Medium"/>
    <n v="0"/>
    <n v="0"/>
    <n v="0"/>
    <s v="Technology"/>
    <x v="550"/>
  </r>
  <r>
    <s v="B09MDCZJXS"/>
    <s v="Wings Phantom Pro Earphones Gaming Earbuds with LED Battery Indicator, 50ms Low Latency, Bluetooth 5.3, 40 Hours Playtime, MEMs Mic, IPX4 Resist, 12mm Driver, 500mah case, Headphones, (Black TWS)"/>
    <x v="0"/>
    <s v="Accessories&amp;Peripherals|PCGamingPeripherals|Headsets"/>
    <n v="1199"/>
    <n v="5499"/>
    <n v="11234457"/>
    <n v="0.78"/>
    <n v="3.8"/>
    <n v="2043"/>
    <s v="Medium"/>
    <n v="0"/>
    <n v="0"/>
    <n v="0"/>
    <s v="Technology"/>
    <x v="551"/>
  </r>
  <r>
    <s v="B08CTQP51L"/>
    <s v="Robustrion [Anti-Scratch] &amp; [Smudge Proof] [S Pen Compatible] Premium Tempered Glass Screen Protector "/>
    <x v="0"/>
    <s v="Accessories&amp;Peripherals|TabletAccessories|ScreenProtectors"/>
    <n v="379"/>
    <n v="1499"/>
    <n v="6219351"/>
    <n v="0.75"/>
    <n v="4.2"/>
    <n v="4149"/>
    <s v="Medium"/>
    <n v="0"/>
    <n v="0"/>
    <n v="0"/>
    <s v="Technology"/>
    <x v="552"/>
  </r>
  <r>
    <s v="B0BG62HMDJ"/>
    <s v="Cablet 2.5 Inch SATA USB 3.0 HDD/SSD Portable External Enclosure "/>
    <x v="0"/>
    <s v="ExternalDevices&amp;DataStorage|ExternalHardDisks"/>
    <n v="499"/>
    <n v="775"/>
    <n v="57350"/>
    <n v="0.36"/>
    <n v="4.3"/>
    <n v="74"/>
    <s v="Medium"/>
    <n v="0"/>
    <n v="0"/>
    <n v="0"/>
    <s v="Technology"/>
    <x v="553"/>
  </r>
  <r>
    <s v="B08GTYFC37"/>
    <s v="SanDisk 1TB Extreme Portable SSD 1050MB/s R, 1000MB/s W,Upto 2 Meter Drop Protection with IP55 Water/dust Resistance, HW Encryption, PC,MAC &amp; TypeC Smartphone Compatible, 5Y Warranty, External SSD"/>
    <x v="0"/>
    <s v="ExternalDevices&amp;DataStorage|ExternalSolidStateDrives"/>
    <n v="10389"/>
    <n v="32000"/>
    <n v="1324736000"/>
    <n v="0.68"/>
    <n v="4.4000000000000004"/>
    <n v="41398"/>
    <s v="Very High"/>
    <n v="0"/>
    <n v="0"/>
    <n v="0"/>
    <s v="Technology"/>
    <x v="554"/>
  </r>
  <r>
    <s v="B08SBH499M"/>
    <s v="ZEBRONICS Zeb-Warrior II 10 watts 2.0 Multimedia Speaker with RGB Lights, USB Powered, AUX Input, Volume Control Pod "/>
    <x v="0"/>
    <s v="Accessories&amp;Peripherals|Audio&amp;VideoAccessories|PCSpeakers"/>
    <n v="649"/>
    <n v="1300"/>
    <n v="6753500"/>
    <n v="0.5"/>
    <n v="4.0999999999999996"/>
    <n v="5195"/>
    <s v="Medium"/>
    <n v="0"/>
    <n v="0"/>
    <n v="0"/>
    <s v="Technology"/>
    <x v="555"/>
  </r>
  <r>
    <s v="B08FYB5HHK"/>
    <s v="TP-Link UE300C USB Type-C to RJ45 Gigabit Ethernet Network Adapter/RJ45 LAN Wired Adapter "/>
    <x v="0"/>
    <s v="NetworkingDevices|NetworkAdapters|PowerLANAdapters"/>
    <n v="1199"/>
    <n v="1999"/>
    <n v="44817580"/>
    <n v="0.4"/>
    <n v="4.5"/>
    <n v="22420"/>
    <s v="Medium"/>
    <n v="0"/>
    <n v="0"/>
    <n v="0"/>
    <s v="Technology"/>
    <x v="66"/>
  </r>
  <r>
    <s v="B0994GFWBH"/>
    <s v="Lapster 1.5 mtr USB 2.0 Type A Male to USB A Male Cable "/>
    <x v="0"/>
    <s v="Accessories&amp;Peripherals|Cables&amp;Accessories|Cables|USBCables"/>
    <n v="139"/>
    <n v="999"/>
    <n v="1311687"/>
    <n v="0.86"/>
    <n v="4"/>
    <n v="1313"/>
    <s v="Very Low"/>
    <n v="0"/>
    <n v="0"/>
    <n v="0"/>
    <s v="Technology"/>
    <x v="46"/>
  </r>
  <r>
    <s v="B0B5GJRTHB"/>
    <s v="Wecool Moonwalk M1 ENC True Wireless in Ear Earbuds with Mic, Titanium Drivers "/>
    <x v="1"/>
    <s v="Headphones,Earbuds&amp;Accessories|Headphones|In-Ear"/>
    <n v="889"/>
    <n v="1999"/>
    <n v="4565716"/>
    <n v="0.56000000000000005"/>
    <n v="4.2"/>
    <n v="2284"/>
    <s v="Medium"/>
    <n v="0"/>
    <n v="0"/>
    <n v="0"/>
    <s v="Electronic supplies"/>
    <x v="556"/>
  </r>
  <r>
    <s v="B09GBBJV72"/>
    <s v="HP 330 Wireless Black Keyboard and Mouse Set with Numeric Keypad, 2.4GHz Wireless Connection and 1600 DPI, USB Receiver, LED Indicators , Black(2V9E6AA)"/>
    <x v="0"/>
    <s v="Accessories&amp;Peripherals|Keyboards,Mice&amp;InputDevices|Keyboard&amp;MouseSets"/>
    <n v="1409"/>
    <n v="2199"/>
    <n v="938973"/>
    <n v="0.36"/>
    <n v="3.9"/>
    <n v="427"/>
    <s v="Medium"/>
    <n v="0"/>
    <n v="0"/>
    <n v="0"/>
    <s v="Technology"/>
    <x v="18"/>
  </r>
  <r>
    <s v="B07P434WJY"/>
    <s v="RC PRINT GI 790 Ink Refill "/>
    <x v="0"/>
    <s v="Printers,Inks&amp;Accessories|Inks,Toners&amp;Cartridges|InkjetInkRefills&amp;Kits"/>
    <n v="549"/>
    <n v="1999"/>
    <n v="2732633"/>
    <n v="0.73"/>
    <n v="4.3"/>
    <n v="1367"/>
    <s v="Medium"/>
    <n v="0"/>
    <n v="0"/>
    <n v="0"/>
    <s v="Technology"/>
    <x v="50"/>
  </r>
  <r>
    <s v="B07T9FV9YP"/>
    <s v="Redgear Cloak Wired RGB Wired Over Ear Gaming Headphones with Mic "/>
    <x v="0"/>
    <s v="Accessories&amp;Peripherals|PCGamingPeripherals|Headsets"/>
    <n v="749"/>
    <n v="1799"/>
    <n v="23745001"/>
    <n v="0.57999999999999996"/>
    <n v="4"/>
    <n v="13199"/>
    <s v="Medium"/>
    <n v="0"/>
    <n v="0"/>
    <n v="0"/>
    <s v="Technology"/>
    <x v="557"/>
  </r>
  <r>
    <s v="B01GGKZ0V6"/>
    <s v="AmazonBasics USB Type-C to USB Type-C 2.0 Cable - 3 Feet Laptop (0.9 Meters) - White"/>
    <x v="0"/>
    <s v="Accessories&amp;Peripherals|Cables&amp;Accessories|Cables|USBCables"/>
    <n v="329"/>
    <n v="845"/>
    <n v="25135370"/>
    <n v="0.61"/>
    <n v="4.2"/>
    <n v="29746"/>
    <s v="Medium"/>
    <n v="0"/>
    <n v="0"/>
    <n v="0"/>
    <s v="Technology"/>
    <x v="47"/>
  </r>
  <r>
    <s v="B08WKFSN84"/>
    <s v="Wayona Type C To Type C 65W/3.25A Nylon Braided Fast Charging Cable Compatible For Laptop, Macbook, Samsung Galaxy M33 M53 M51 S20 Ultra, A71, A53, A51, Ipad Pro 2018 (1M, Grey)"/>
    <x v="0"/>
    <s v="Accessories&amp;Peripherals|Cables&amp;Accessories|Cables|USBCables"/>
    <n v="379"/>
    <n v="1099"/>
    <n v="3083794"/>
    <n v="0.66"/>
    <n v="4.3"/>
    <n v="2806"/>
    <s v="Medium"/>
    <n v="0"/>
    <n v="0"/>
    <n v="0"/>
    <s v="Technology"/>
    <x v="70"/>
  </r>
  <r>
    <s v="B09TBCVJS3"/>
    <s v="Amazfit GTS2 Mini (New Version) Smart Watch with Always-on AMOLED Display, Alexa Built-in, SpO2, 14 Days' Battery Life, 68 Sports Modes, GPS, HR, Sleep &amp; Stress Monitoring (Meteor Black)"/>
    <x v="1"/>
    <s v="WearableTechnology|SmartWatches"/>
    <n v="5998"/>
    <n v="7999"/>
    <n v="242809645"/>
    <n v="0.25"/>
    <n v="4.2"/>
    <n v="30355"/>
    <s v="High"/>
    <n v="0"/>
    <n v="0"/>
    <n v="0"/>
    <s v="Electronic supplies"/>
    <x v="558"/>
  </r>
  <r>
    <s v="B08TR61BVK"/>
    <s v="Tabelito¬Æ Polyester Foam, Nylon Hybrid laptopss Bag Sleeve Case Cover Pouch "/>
    <x v="0"/>
    <s v="Accessories&amp;Peripherals|LaptopAccessories|Bags&amp;Sleeves|LaptopSleeves&amp;Slipcases"/>
    <n v="299"/>
    <n v="1499"/>
    <n v="4299132"/>
    <n v="0.8"/>
    <n v="4.2"/>
    <n v="2868"/>
    <s v="Medium"/>
    <n v="0"/>
    <n v="0"/>
    <n v="0"/>
    <s v="Technology"/>
    <x v="559"/>
  </r>
  <r>
    <s v="B0B2CPVXHX"/>
    <s v="Robustrion Anti-Scratch &amp; Smudge Proof Tempered Glass Screen Protector "/>
    <x v="0"/>
    <s v="Accessories&amp;Peripherals|TabletAccessories|ScreenProtectors"/>
    <n v="379"/>
    <n v="1499"/>
    <n v="1004330"/>
    <n v="0.75"/>
    <n v="4.0999999999999996"/>
    <n v="670"/>
    <s v="Medium"/>
    <n v="0"/>
    <n v="0"/>
    <n v="0"/>
    <s v="Technology"/>
    <x v="560"/>
  </r>
  <r>
    <s v="B08XNL93PL"/>
    <s v="Portronics Ruffpad 15 Re-Writable LCD Screen 38.1cm (15-inch) Writing Pad "/>
    <x v="3"/>
    <s v="OfficePaperProducts|Paper|Stationery|Notebooks,WritingPads&amp;Diaries"/>
    <n v="1399"/>
    <n v="2999"/>
    <n v="10586470"/>
    <n v="0.53"/>
    <n v="4.3"/>
    <n v="3530"/>
    <s v="Medium"/>
    <n v="0"/>
    <n v="0"/>
    <n v="0"/>
    <s v="Office supplies"/>
    <x v="561"/>
  </r>
  <r>
    <s v="B088GXTJM3"/>
    <s v="DIGITEK¬Æ (DLS-9FT) Lightweight &amp; Portable Aluminum Alloy Light Stand "/>
    <x v="1"/>
    <s v="Cameras&amp;Photography|Accessories|PhotoStudio&amp;Lighting|PhotoBackgroundAccessories|BackgroundSupports"/>
    <n v="699"/>
    <n v="1299"/>
    <n v="8031717"/>
    <n v="0.46"/>
    <n v="4.3"/>
    <n v="6183"/>
    <s v="Medium"/>
    <n v="0"/>
    <n v="0"/>
    <n v="0"/>
    <s v="Electronic supplies"/>
    <x v="18"/>
  </r>
  <r>
    <s v="B099S26HWG"/>
    <s v="Classmate Pulse 1 Subject Notebook - 240mm x 180mm , Soft Cover, 180 Pages, Single Line, Pack of 4"/>
    <x v="3"/>
    <s v="OfficePaperProducts|Paper|Stationery|Notebooks,WritingPads&amp;Diaries|CompositionNotebooks"/>
    <n v="300"/>
    <n v="300"/>
    <n v="125700"/>
    <n v="0"/>
    <n v="4.2"/>
    <n v="419"/>
    <s v="Medium"/>
    <n v="1"/>
    <n v="1"/>
    <n v="1"/>
    <s v="Office supplies"/>
    <x v="562"/>
  </r>
  <r>
    <s v="B08461VC1Z"/>
    <s v="Scarters Mouse Pad, Desk Mat Extended "/>
    <x v="0"/>
    <s v="Accessories&amp;Peripherals|Keyboards,Mice&amp;InputDevices|Keyboard&amp;MiceAccessories|MousePads"/>
    <n v="999"/>
    <n v="1995"/>
    <n v="14597415"/>
    <n v="0.5"/>
    <n v="4.5"/>
    <n v="7317"/>
    <s v="Medium"/>
    <n v="0"/>
    <n v="0"/>
    <n v="0"/>
    <s v="Technology"/>
    <x v="563"/>
  </r>
  <r>
    <s v="B00K32PEW4"/>
    <s v="Casio MJ-120D 150 Steps Check and Correct Desktop Calculator with Tax Keys, Black"/>
    <x v="3"/>
    <s v="OfficeElectronics|Calculators|Financial&amp;Business"/>
    <n v="535"/>
    <n v="535"/>
    <n v="2367910"/>
    <n v="0"/>
    <n v="4.4000000000000004"/>
    <n v="4426"/>
    <s v="Medium"/>
    <n v="1"/>
    <n v="1"/>
    <n v="1"/>
    <s v="Office supplies"/>
    <x v="564"/>
  </r>
  <r>
    <s v="B09F9YQQ7B"/>
    <s v="Redmi 80 cm (32 inches) Android 11 Series HD Ready Smart LED TV | L32M6-RA/L32M7-RA (Black)"/>
    <x v="1"/>
    <s v="HomeTheater,TV&amp;Video|Televisions|SmartTelevisions"/>
    <n v="13999"/>
    <n v="24999"/>
    <n v="1130879763"/>
    <n v="0.44"/>
    <n v="4.2"/>
    <n v="45237"/>
    <s v="Very High"/>
    <n v="0"/>
    <n v="0"/>
    <n v="0"/>
    <s v="Electronic supplies"/>
    <x v="48"/>
  </r>
  <r>
    <s v="B07LFWP97N"/>
    <s v="Gizga Essentials Laptop Bag Sleeve Case Cover Pouch with Handle "/>
    <x v="0"/>
    <s v="Accessories&amp;Peripherals|LaptopAccessories|Bags&amp;Sleeves|LaptopSleeves&amp;Slipcases"/>
    <n v="269"/>
    <n v="1099"/>
    <n v="1200108"/>
    <n v="0.76"/>
    <n v="4.0999999999999996"/>
    <n v="1092"/>
    <s v="Medium"/>
    <n v="0"/>
    <n v="0"/>
    <n v="0"/>
    <s v="Technology"/>
    <x v="251"/>
  </r>
  <r>
    <s v="B0746N6WML"/>
    <s v="Parker Vector Camouflage Gift Set - Roller Ball Pen &amp; Parker Logo Keychain (Black Body, Blue Ink), 2 Piece Set"/>
    <x v="3"/>
    <s v="OfficePaperProducts|Paper|Stationery|Pens,Pencils&amp;WritingSupplies|Pens&amp;Refills|StickBallpointPens"/>
    <n v="341"/>
    <n v="450"/>
    <n v="1121850"/>
    <n v="0.24"/>
    <n v="4.3"/>
    <n v="2493"/>
    <s v="Medium"/>
    <n v="0"/>
    <n v="0"/>
    <n v="0"/>
    <s v="Office supplies"/>
    <x v="18"/>
  </r>
  <r>
    <s v="B07W9KYT62"/>
    <s v="TP-Link AC1200 Archer A6 Smart WiFi, 5GHz Gigabit Dual Band MU-MIMO Wireless Internet Router, Long Range Coverage by 4 Antennas, Qualcomm Chipset"/>
    <x v="0"/>
    <s v="NetworkingDevices|Routers"/>
    <n v="2499"/>
    <n v="3999"/>
    <n v="50703321"/>
    <n v="0.38"/>
    <n v="4.4000000000000004"/>
    <n v="12679"/>
    <s v="Medium"/>
    <n v="0"/>
    <n v="0"/>
    <n v="0"/>
    <s v="Technology"/>
    <x v="565"/>
  </r>
  <r>
    <s v="B0B5ZF3NRK"/>
    <s v="CEDO 65W OnePlus Dash Warp Charge Cable, USB A to Type C Data Sync Fast Charging Cable Compatible with One Plus 3 /3T /5 /5T /6 /6T /7 /7T /7 pro &amp; "/>
    <x v="0"/>
    <s v="Accessories&amp;Peripherals|Cables&amp;Accessories|Cables|USBCables"/>
    <n v="349"/>
    <n v="599"/>
    <n v="125790"/>
    <n v="0.42"/>
    <n v="4.0999999999999996"/>
    <n v="210"/>
    <s v="Medium"/>
    <n v="0"/>
    <n v="0"/>
    <n v="0"/>
    <s v="Technology"/>
    <x v="54"/>
  </r>
  <r>
    <s v="B08D9MNH4B"/>
    <s v="HP Deskjet 2723 AIO Printer, Copy, Scan, WiFi, Bluetooth, USB, Simple Setup Smart App, Ideal "/>
    <x v="0"/>
    <s v="Printers,Inks&amp;Accessories|Printers"/>
    <n v="5899"/>
    <n v="7005"/>
    <n v="29413995"/>
    <n v="0.16"/>
    <n v="3.6"/>
    <n v="4199"/>
    <s v="High"/>
    <n v="0"/>
    <n v="0"/>
    <n v="0"/>
    <s v="Technology"/>
    <x v="566"/>
  </r>
  <r>
    <s v="B078G6ZF5Z"/>
    <s v="Oraimo 18W USB &amp; Type-C Dual Output Super Fast Charger Wall Adapter PE2.0&amp;Quick Charge 3.0 &amp; Power Delivery 3.0 Compatible "/>
    <x v="1"/>
    <s v="Mobiles&amp;Accessories|MobileAccessories|Chargers|WallChargers"/>
    <n v="699"/>
    <n v="1199"/>
    <n v="17269197"/>
    <n v="0.42"/>
    <n v="4"/>
    <n v="14403"/>
    <s v="Medium"/>
    <n v="0"/>
    <n v="0"/>
    <n v="0"/>
    <s v="Electronic supplies"/>
    <x v="18"/>
  </r>
  <r>
    <s v="B09MKG4ZCM"/>
    <s v="Xiaomi Mi 4A Dual_Band Ethernet 1200Mbps Speed Router| 2.4GHz &amp; 5GHz Frequency|128MB RAM | DualCore 4 Thread CPU|4 Omni Directional Antenna|Mi Wi-Fi app-Parental Control &amp; Anti Hacking|Repeater, White"/>
    <x v="0"/>
    <s v="NetworkingDevices|Routers"/>
    <n v="1565"/>
    <n v="2999"/>
    <n v="33327887"/>
    <n v="0.48"/>
    <n v="4"/>
    <n v="11113"/>
    <s v="Medium"/>
    <n v="0"/>
    <n v="0"/>
    <n v="0"/>
    <s v="Technology"/>
    <x v="553"/>
  </r>
  <r>
    <s v="B07RZZ1QSW"/>
    <s v="SLOVIC¬Æ Tripod Mount Adapter| Tripod Mobile Holder|Tripod Phone Mount(Made in India)| Smartphone Clip Clipper 360 Degree "/>
    <x v="1"/>
    <s v="Cameras&amp;Photography|Accessories|Tripods&amp;Monopods|Tabletop&amp;TravelTripods"/>
    <n v="326"/>
    <n v="799"/>
    <n v="8607627"/>
    <n v="0.59"/>
    <n v="4.4000000000000004"/>
    <n v="10773"/>
    <s v="Medium"/>
    <n v="0"/>
    <n v="0"/>
    <n v="0"/>
    <s v="Electronic supplies"/>
    <x v="567"/>
  </r>
  <r>
    <s v="B08BCKN299"/>
    <s v="Sounce Gold Plated 3.5 mm Headphone Splitter "/>
    <x v="1"/>
    <s v="Headphones,Earbuds&amp;Accessories|Adapters"/>
    <n v="120"/>
    <n v="999"/>
    <n v="6484509"/>
    <n v="0.88"/>
    <n v="3.9"/>
    <n v="6491"/>
    <s v="Very Low"/>
    <n v="0"/>
    <n v="0"/>
    <n v="0"/>
    <s v="Electronic supplies"/>
    <x v="315"/>
  </r>
  <r>
    <s v="B07222HQKP"/>
    <s v="Orico 2.5(6.3cm) USB 3.0 HDD Enclosure Case Cover for SATA SSD HDD | SATA SSD HDD Enclosure High Speed USB 3.0 | Tool Free Installation | Black"/>
    <x v="0"/>
    <s v="ExternalDevices&amp;DataStorage|ExternalHardDisks"/>
    <n v="657"/>
    <n v="999"/>
    <n v="13930056"/>
    <n v="0.34"/>
    <n v="4.3"/>
    <n v="13944"/>
    <s v="Medium"/>
    <n v="0"/>
    <n v="0"/>
    <n v="0"/>
    <s v="Technology"/>
    <x v="568"/>
  </r>
  <r>
    <s v="B00NFD0ETQ"/>
    <s v="Logitech G402 Hyperion Fury USB Wired Gaming Mouse, 4,000 DPI, Lightweight, 8 Programmable Buttons, Compatible "/>
    <x v="0"/>
    <s v="Accessories&amp;Peripherals|PCGamingPeripherals|GamingMice"/>
    <n v="1995"/>
    <n v="2895"/>
    <n v="31150200"/>
    <n v="0.31"/>
    <n v="4.5999999999999996"/>
    <n v="10760"/>
    <s v="Medium"/>
    <n v="0"/>
    <n v="0"/>
    <n v="0"/>
    <s v="Technology"/>
    <x v="569"/>
  </r>
  <r>
    <s v="B075DB1F13"/>
    <s v="Panasonic Eneloop BQ-CC55N Advanced, Smart and Quick Charger "/>
    <x v="1"/>
    <s v="GeneralPurposeBatteries&amp;BatteryChargers"/>
    <n v="1500"/>
    <n v="1500"/>
    <n v="38994000"/>
    <n v="0"/>
    <n v="4.4000000000000004"/>
    <n v="25996"/>
    <s v="Medium"/>
    <n v="1"/>
    <n v="1"/>
    <n v="1"/>
    <s v="Electronic supplies"/>
    <x v="570"/>
  </r>
  <r>
    <s v="B0148NPH9I"/>
    <s v="Logitech K380 Wireless Multi-Device Keyboard "/>
    <x v="0"/>
    <s v="Accessories&amp;Peripherals|Keyboards,Mice&amp;InputDevices|Keyboards"/>
    <n v="2640"/>
    <n v="3195"/>
    <n v="51586470"/>
    <n v="0.17"/>
    <n v="4.5"/>
    <n v="16146"/>
    <s v="Medium"/>
    <n v="0"/>
    <n v="0"/>
    <n v="0"/>
    <s v="Technology"/>
    <x v="571"/>
  </r>
  <r>
    <s v="B01JOFKL0A"/>
    <s v="Canon PIXMA E477 All-in-One Wireless Ink Efficient Colour Printer (White/Blue)"/>
    <x v="0"/>
    <s v="Printers,Inks&amp;Accessories|Printers"/>
    <n v="5299"/>
    <n v="6355"/>
    <n v="52619400"/>
    <n v="0.17"/>
    <n v="3.9"/>
    <n v="8280"/>
    <s v="High"/>
    <n v="0"/>
    <n v="0"/>
    <n v="0"/>
    <s v="Technology"/>
    <x v="572"/>
  </r>
  <r>
    <s v="B09Q8HMKZX"/>
    <s v="Portronics Konnect L 20W PD Quick Charge Type-C to 8-Pin USB Mobile Charging Cable, 1.2M, Tangle Resistant, Fast Data Sync(Grey)"/>
    <x v="0"/>
    <s v="Accessories&amp;Peripherals|Cables&amp;Accessories|Cables|USBCables"/>
    <n v="263"/>
    <n v="699"/>
    <n v="314550"/>
    <n v="0.62"/>
    <n v="4.0999999999999996"/>
    <n v="450"/>
    <s v="Medium"/>
    <n v="0"/>
    <n v="0"/>
    <n v="0"/>
    <s v="Technology"/>
    <x v="49"/>
  </r>
  <r>
    <s v="B079S811J3"/>
    <s v="Redgear Cosmo 7,1 Usb Gaming Wired Over Ear Headphones With Mic With Virtual Surround Sound,50Mm Driver, Rgb Leds &amp; Remote Control(Black)"/>
    <x v="0"/>
    <s v="Accessories&amp;Peripherals|PCGamingPeripherals|Headsets"/>
    <n v="1990"/>
    <n v="2999"/>
    <n v="42696763"/>
    <n v="0.34"/>
    <n v="4.3"/>
    <n v="14237"/>
    <s v="Medium"/>
    <n v="0"/>
    <n v="0"/>
    <n v="0"/>
    <s v="Technology"/>
    <x v="573"/>
  </r>
  <r>
    <s v="B0083T231O"/>
    <s v="Belkin Essential Series 4-Socket Surge Protector Universal Socket with 5ft Heavy Duty Cable (Grey)"/>
    <x v="1"/>
    <s v="PowerAccessories|SurgeProtectors"/>
    <n v="1289"/>
    <n v="1499"/>
    <n v="30981332"/>
    <n v="0.14000000000000001"/>
    <n v="4.5"/>
    <n v="20668"/>
    <s v="Medium"/>
    <n v="0"/>
    <n v="0"/>
    <n v="0"/>
    <s v="Electronic supplies"/>
    <x v="574"/>
  </r>
  <r>
    <s v="B086PXQ2R4"/>
    <s v="Classmate Long Book - Unruled, 160 Pages, 314 mm x 194 mm - Pack Of 3"/>
    <x v="3"/>
    <s v="OfficePaperProducts|Paper|Stationery|Notebooks,WritingPads&amp;Diaries|CompositionNotebooks"/>
    <n v="165"/>
    <n v="165"/>
    <n v="276210"/>
    <n v="0"/>
    <n v="4.5"/>
    <n v="1674"/>
    <s v="Very Low"/>
    <n v="1"/>
    <n v="1"/>
    <n v="1"/>
    <s v="Office supplies"/>
    <x v="575"/>
  </r>
  <r>
    <s v="B07L1N3TJX"/>
    <s v="Artis AR-45W-MG2 45 Watts MG2 Laptop Adapter/Charger Compatible with MB Air 13‚Äù &amp; MB Air 11‚Äù (14.5 V, 3.1 A) Connector: MG2 (T Tip Connector)"/>
    <x v="0"/>
    <s v="Accessories&amp;Peripherals|LaptopAccessories|LaptopChargers&amp;PowerSupplies"/>
    <n v="1699"/>
    <n v="3499"/>
    <n v="26903811"/>
    <n v="0.51"/>
    <n v="3.6"/>
    <n v="7689"/>
    <s v="Medium"/>
    <n v="0"/>
    <n v="0"/>
    <n v="0"/>
    <s v="Technology"/>
    <x v="576"/>
  </r>
  <r>
    <s v="B07YFWVRCM"/>
    <s v="Imou 360¬∞ 1080P Full HD Security Camera, Human Detection, Motion Tracking, 2-Way Audio, Night Vision, Dome Camera with WiFi &amp; Ethernet Connection, Alexa Google Assistant, Up to 256GB SD Card Support"/>
    <x v="1"/>
    <s v="Cameras&amp;Photography|SecurityCameras|DomeCameras"/>
    <n v="2299"/>
    <n v="7500"/>
    <n v="41655000"/>
    <n v="0.69"/>
    <n v="4.0999999999999996"/>
    <n v="5554"/>
    <s v="Medium"/>
    <n v="0"/>
    <n v="0"/>
    <n v="0"/>
    <s v="Electronic supplies"/>
    <x v="577"/>
  </r>
  <r>
    <s v="B01GGKYKQM"/>
    <s v="Amazon Basics USB Type-C to USB-A 2.0 Male Fast Charging Cable "/>
    <x v="0"/>
    <s v="Accessories&amp;Peripherals|Cables&amp;Accessories|Cables|USBCables"/>
    <n v="219"/>
    <n v="700"/>
    <n v="14037100"/>
    <n v="0.69"/>
    <n v="4.3"/>
    <n v="20053"/>
    <s v="Medium"/>
    <n v="0"/>
    <n v="0"/>
    <n v="0"/>
    <s v="Technology"/>
    <x v="52"/>
  </r>
  <r>
    <s v="B08TDJ5BVF"/>
    <s v="E-COSMOS 5V 1.2W Portable Flexible USB LED Light (Colours May Vary, Small, EC-POF1)"/>
    <x v="0"/>
    <s v="Accessories&amp;Peripherals|USBGadgets|Lamps"/>
    <n v="39"/>
    <n v="39"/>
    <n v="130416"/>
    <n v="0"/>
    <n v="3.8"/>
    <n v="3344"/>
    <s v="Very Low"/>
    <n v="1"/>
    <n v="1"/>
    <n v="1"/>
    <s v="Technology"/>
    <x v="578"/>
  </r>
  <r>
    <s v="B09XXZXQC1"/>
    <s v="Xiaomi Pad 5| Qualcomm Snapdragon 860| 120Hz Refresh Rate| 6GB, 128GB| 2.5K+ Display (10.95-inch/27.81cm)|1 Billion Colours| Dolby Vision Atmos| Quad Speakers| Wi-Fi| Gray"/>
    <x v="0"/>
    <s v="Tablets"/>
    <n v="26999"/>
    <n v="37999"/>
    <n v="109665114"/>
    <n v="0.28999999999999998"/>
    <n v="4.5999999999999996"/>
    <n v="2886"/>
    <s v="Very High"/>
    <n v="0"/>
    <n v="0"/>
    <n v="0"/>
    <s v="Technology"/>
    <x v="579"/>
  </r>
  <r>
    <s v="B083T5G5PM"/>
    <s v="Sennheiser CX 80S in-Ear Wired Headphones with in-line One-Button Smart Remote with Microphone Black"/>
    <x v="1"/>
    <s v="Headphones,Earbuds&amp;Accessories|Headphones|In-Ear"/>
    <n v="1490"/>
    <n v="1990"/>
    <n v="195517500"/>
    <n v="0.25"/>
    <n v="4.0999999999999996"/>
    <n v="98250"/>
    <s v="Medium"/>
    <n v="0"/>
    <n v="0"/>
    <n v="0"/>
    <s v="Electronic supplies"/>
    <x v="580"/>
  </r>
  <r>
    <s v="B0BHVPTM2C"/>
    <s v="HB Plus Folding Height Adjustable Aluminum Foldable Portable Adjustment Desktop Laptop Holder Riser Stand"/>
    <x v="0"/>
    <s v="Accessories&amp;Peripherals|LaptopAccessories|Lapdesks"/>
    <n v="398"/>
    <n v="1949"/>
    <n v="146175"/>
    <n v="0.8"/>
    <n v="4"/>
    <n v="75"/>
    <s v="Medium"/>
    <n v="0"/>
    <n v="0"/>
    <n v="0"/>
    <s v="Technology"/>
    <x v="581"/>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Cables&amp;Accessories|Cables|USBCables"/>
    <n v="349"/>
    <n v="899"/>
    <n v="133951"/>
    <n v="0.61"/>
    <n v="4.5"/>
    <n v="149"/>
    <s v="Medium"/>
    <n v="0"/>
    <n v="0"/>
    <n v="0"/>
    <s v="Technology"/>
    <x v="53"/>
  </r>
  <r>
    <s v="B01NBX5RSB"/>
    <s v="HP 65W AC Laptops Charger Adapter 4.5mm "/>
    <x v="0"/>
    <s v="Accessories&amp;Peripherals|LaptopAccessories|LaptopChargers&amp;PowerSupplies"/>
    <n v="770"/>
    <n v="1547"/>
    <n v="3998995"/>
    <n v="0.5"/>
    <n v="4.3"/>
    <n v="2585"/>
    <s v="Medium"/>
    <n v="0"/>
    <n v="0"/>
    <n v="0"/>
    <s v="Technology"/>
    <x v="582"/>
  </r>
  <r>
    <s v="B08MWJTST6"/>
    <s v="Tukzer Fully Foldable Tabletop Desktop Tablet Mobile Stand Holder - Angle &amp; Height Adjustable "/>
    <x v="1"/>
    <s v="Mobiles&amp;Accessories|MobileAccessories|Stands"/>
    <n v="279"/>
    <n v="1299"/>
    <n v="6588528"/>
    <n v="0.79"/>
    <n v="4"/>
    <n v="5072"/>
    <s v="Medium"/>
    <n v="0"/>
    <n v="0"/>
    <n v="0"/>
    <s v="Electronic supplies"/>
    <x v="3"/>
  </r>
  <r>
    <s v="B07R99NBVB"/>
    <s v="Gizga Essentials Cable Organiser, Cord Management System "/>
    <x v="5"/>
    <s v="Electrical|CordManagement"/>
    <n v="249"/>
    <n v="599"/>
    <n v="3585015"/>
    <n v="0.57999999999999996"/>
    <n v="4.5"/>
    <n v="5985"/>
    <s v="Medium"/>
    <n v="0"/>
    <n v="0"/>
    <n v="0"/>
    <s v="Other"/>
    <x v="583"/>
  </r>
  <r>
    <s v="B08R69VDHT"/>
    <s v="Pinnaclz Original Combo of 2 Micro USB Fast Charging Cable, USB Charging Cable "/>
    <x v="0"/>
    <s v="Accessories&amp;Peripherals|Cables&amp;Accessories|Cables|USBCables"/>
    <n v="115"/>
    <n v="499"/>
    <n v="3858268"/>
    <n v="0.77"/>
    <n v="4"/>
    <n v="7732"/>
    <s v="Very Low"/>
    <n v="0"/>
    <n v="0"/>
    <n v="0"/>
    <s v="Technology"/>
    <x v="55"/>
  </r>
  <r>
    <s v="B00LY12TH6"/>
    <s v="Camel Oil Pastel with Reusable Plastic Box - 50 Shades"/>
    <x v="4"/>
    <s v="CraftMaterials|PaintingMaterials"/>
    <n v="230"/>
    <n v="230"/>
    <n v="2168210"/>
    <n v="0"/>
    <n v="4.5"/>
    <n v="9427"/>
    <s v="Medium"/>
    <n v="1"/>
    <n v="1"/>
    <n v="1"/>
    <s v="Homes supplies"/>
    <x v="3"/>
  </r>
  <r>
    <s v="B09RWZRCP1"/>
    <s v="boAt Type C A750 Stress Resistant, Tangle-free, Sturdy Flat Cable with 6.5A Fast Charging &amp; 480Mbps Data Transmission, 10000+ Bends Lifespan and Extended 1.5m Length(Rebellious Black)"/>
    <x v="0"/>
    <s v="Accessories&amp;Peripherals|Cables&amp;Accessories|Cables|USBCables"/>
    <n v="399"/>
    <n v="999"/>
    <n v="1778220"/>
    <n v="0.6"/>
    <n v="4.0999999999999996"/>
    <n v="1780"/>
    <s v="Medium"/>
    <n v="0"/>
    <n v="0"/>
    <n v="0"/>
    <s v="Technology"/>
    <x v="56"/>
  </r>
  <r>
    <s v="B08497Z1MQ"/>
    <s v="HP M270 Backlit USB Wired Gaming Mouse with 6 Buttons, 4-Speed Customizable 2400 DPI, Ergonomic Design, Breathing LED Lighting, Metal Scroll Wheel, Lightweighted / 3 Years Warranty (7ZZ87AA), Black"/>
    <x v="0"/>
    <s v="Accessories&amp;Peripherals|PCGamingPeripherals|GamingMice"/>
    <n v="599"/>
    <n v="700"/>
    <n v="1610700"/>
    <n v="0.14000000000000001"/>
    <n v="4.3"/>
    <n v="2301"/>
    <s v="Medium"/>
    <n v="0"/>
    <n v="0"/>
    <n v="0"/>
    <s v="Technology"/>
    <x v="584"/>
  </r>
  <r>
    <s v="B07KNM95JK"/>
    <s v="Foxin FTC 12A / Q2612A Black Laser Toner Cartridge Compatible with Laserjet 1020,M1005,1018,1010,1012,1015,1020 Plus,1022,3015,3020,3030,3050, 3050Z, 3052,3055 (Black)"/>
    <x v="0"/>
    <s v="Printers,Inks&amp;Accessories|Inks,Toners&amp;Cartridges|TonerCartridges"/>
    <n v="598"/>
    <n v="1150"/>
    <n v="2915250"/>
    <n v="0.48"/>
    <n v="4.0999999999999996"/>
    <n v="2535"/>
    <s v="Medium"/>
    <n v="0"/>
    <n v="0"/>
    <n v="0"/>
    <s v="Technology"/>
    <x v="585"/>
  </r>
  <r>
    <s v="B09Q3M3WLJ"/>
    <s v="Robustrion [Anti-Scratch] &amp; [Smudge Proof] [Bubble Free] Premium Tempered Glass Screen Protector Guard "/>
    <x v="0"/>
    <s v="Accessories&amp;Peripherals|TabletAccessories|ScreenProtectors"/>
    <n v="399"/>
    <n v="1499"/>
    <n v="1035809"/>
    <n v="0.73"/>
    <n v="4"/>
    <n v="691"/>
    <s v="Medium"/>
    <n v="0"/>
    <n v="0"/>
    <n v="0"/>
    <s v="Technology"/>
    <x v="18"/>
  </r>
  <r>
    <s v="B09B9SPC7F"/>
    <s v="PC SQUARE Laptop Tabletop Stand/ Computer Tablet Stand 6 Angles Adjustable Aluminum Ergonomic Foldable Portable Desktop Holder Compatible with MacBook, HP, Dell, Lenovo &amp; All Other Notebook (Silver)"/>
    <x v="0"/>
    <s v="Accessories&amp;Peripherals|LaptopAccessories|Lapdesks"/>
    <n v="499"/>
    <n v="1299"/>
    <n v="3559260"/>
    <n v="0.62"/>
    <n v="4.0999999999999996"/>
    <n v="2740"/>
    <s v="Medium"/>
    <n v="0"/>
    <n v="0"/>
    <n v="0"/>
    <s v="Technology"/>
    <x v="3"/>
  </r>
  <r>
    <s v="B09CMP1SC8"/>
    <s v="Ambrane 2 in 1 Type-C &amp; Micro USB Cable with 60W / 3A Fast Charging, 480 mbps High Data, PD Technology &amp; Quick Charge 3.0, Compatible with All Type-C &amp; Micro USB Devices (ABDC-10, Black)"/>
    <x v="0"/>
    <s v="Accessories&amp;Peripherals|Cables&amp;Accessories|Cables|USBCables"/>
    <n v="199"/>
    <n v="499"/>
    <n v="300398"/>
    <n v="0.6"/>
    <n v="4.0999999999999996"/>
    <n v="602"/>
    <s v="Very Low"/>
    <n v="0"/>
    <n v="0"/>
    <n v="0"/>
    <s v="Technology"/>
    <x v="3"/>
  </r>
  <r>
    <s v="B099SD8PRP"/>
    <s v="Lenovo 130 Wireless Compact Mouse, 1K DPI Optical sensor, 2.4GHz Wireless NanoUSB, 10m range, 3button(left,right,scroll) upto 3M left/right clicks, 10 month battery, Ambidextrous, Ergonomic GY51C12380"/>
    <x v="0"/>
    <s v="Accessories&amp;Peripherals|Keyboards,Mice&amp;InputDevices|Mice"/>
    <n v="579"/>
    <n v="1090"/>
    <n v="3795380"/>
    <n v="0.47"/>
    <n v="4.4000000000000004"/>
    <n v="3482"/>
    <s v="Medium"/>
    <n v="0"/>
    <n v="0"/>
    <n v="0"/>
    <s v="Technology"/>
    <x v="586"/>
  </r>
  <r>
    <s v="B09YLXYP7Y"/>
    <s v="Ambrane 60W / 3A Fast Charging Output Cable with Type-C to USB "/>
    <x v="0"/>
    <s v="Accessories&amp;Peripherals|Cables&amp;Accessories|Cables|USBCables"/>
    <n v="179"/>
    <n v="399"/>
    <n v="567777"/>
    <n v="0.55000000000000004"/>
    <n v="4"/>
    <n v="1423"/>
    <s v="Very Low"/>
    <n v="0"/>
    <n v="0"/>
    <n v="0"/>
    <s v="Technology"/>
    <x v="18"/>
  </r>
  <r>
    <s v="B00S2SEV7K"/>
    <s v="Pilot Frixion Clicker Roller Pen (Blue), (9000019529)"/>
    <x v="3"/>
    <s v="OfficePaperProducts|Paper|Stationery|Pens,Pencils&amp;WritingSupplies|Pens&amp;Refills|LiquidInkRollerballPens"/>
    <n v="90"/>
    <n v="100"/>
    <n v="619900"/>
    <n v="0.1"/>
    <n v="4.0999999999999996"/>
    <n v="6199"/>
    <s v="Very Low"/>
    <n v="0"/>
    <n v="0"/>
    <n v="0"/>
    <s v="Office supplies"/>
    <x v="587"/>
  </r>
  <r>
    <s v="B08WKCTFF3"/>
    <s v="ZEBRONICS Aluminium Alloy Laptop Stand, Compatible with 9-15.6 inch Laptops, 7 Angles Adjustable, Anti Slip Silicon Rubber Pads, Foldable, Velvet Pouch Inside, Zeb-NS2000 (Dark Grey)"/>
    <x v="0"/>
    <s v="Accessories&amp;Peripherals|LaptopAccessories|Lapdesks"/>
    <n v="899"/>
    <n v="1999"/>
    <n v="3332333"/>
    <n v="0.55000000000000004"/>
    <n v="4.4000000000000004"/>
    <n v="1667"/>
    <s v="Medium"/>
    <n v="0"/>
    <n v="0"/>
    <n v="0"/>
    <s v="Technology"/>
    <x v="588"/>
  </r>
  <r>
    <s v="B08498D67S"/>
    <s v="HP K500F Backlit Membrane Wired Gaming Keyboard with Mixed Color Lighting, Metal Panel with Logo Lighting, 26 Anti-Ghosting Keys, and Windows Lock Key / 3 Years Warranty(7ZZ97AA)"/>
    <x v="0"/>
    <s v="Accessories&amp;Peripherals|PCGamingPeripherals|GamingKeyboards"/>
    <n v="1149"/>
    <n v="1800"/>
    <n v="8501400"/>
    <n v="0.36"/>
    <n v="4.3"/>
    <n v="4723"/>
    <s v="Medium"/>
    <n v="0"/>
    <n v="0"/>
    <n v="0"/>
    <s v="Technology"/>
    <x v="589"/>
  </r>
  <r>
    <s v="B00C3GBCIS"/>
    <s v="GIZGA Club-laptop Neoprene Reversible "/>
    <x v="0"/>
    <s v="Accessories&amp;Peripherals|LaptopAccessories|Bags&amp;Sleeves|LaptopSleeves&amp;Slipcases"/>
    <n v="249"/>
    <n v="499"/>
    <n v="11407140"/>
    <n v="0.5"/>
    <n v="4.2"/>
    <n v="22860"/>
    <s v="Medium"/>
    <n v="0"/>
    <n v="0"/>
    <n v="0"/>
    <s v="Technology"/>
    <x v="590"/>
  </r>
  <r>
    <s v="B00URH5E34"/>
    <s v="Inventis 5V 1.2W Portable Flexible USB LED Light Lamp (Colors may vary)"/>
    <x v="0"/>
    <s v="Accessories&amp;Peripherals|USBGadgets|Lamps"/>
    <n v="39"/>
    <n v="39"/>
    <n v="529308"/>
    <n v="0"/>
    <n v="3.6"/>
    <n v="13572"/>
    <s v="Very Low"/>
    <n v="1"/>
    <n v="1"/>
    <n v="1"/>
    <s v="Technology"/>
    <x v="591"/>
  </r>
  <r>
    <s v="B00EYW1U68"/>
    <s v="TP-Link TL-WA855RE 300 Mbps Wi-Fi Range Extender (White)"/>
    <x v="0"/>
    <s v="NetworkingDevices|Repeaters&amp;Extenders"/>
    <n v="1599"/>
    <n v="3599"/>
    <n v="58239018"/>
    <n v="0.56000000000000005"/>
    <n v="4.2"/>
    <n v="16182"/>
    <s v="Medium"/>
    <n v="0"/>
    <n v="0"/>
    <n v="0"/>
    <s v="Technology"/>
    <x v="592"/>
  </r>
  <r>
    <s v="B08SMJT55F"/>
    <s v="boAt Stone 250 Portable Wireless Speaker with 5W RMS Immersive Audio, RGB LEDs, Up to 8HRS Playtime, IPX7 Water Resistance, Multi-Compatibility Modes(Black)"/>
    <x v="1"/>
    <s v="HomeAudio|Speakers|BluetoothSpeakers"/>
    <n v="1199"/>
    <n v="3990"/>
    <n v="11602920"/>
    <n v="0.7"/>
    <n v="4.2"/>
    <n v="2908"/>
    <s v="Medium"/>
    <n v="0"/>
    <n v="0"/>
    <n v="0"/>
    <s v="Electronic supplies"/>
    <x v="593"/>
  </r>
  <r>
    <s v="B0B2DJDCPX"/>
    <s v="SWAPKART Fast Charging Cable and Data Sync USB Cable Compatible "/>
    <x v="0"/>
    <s v="Accessories&amp;Peripherals|Cables&amp;Accessories|Cables|USBCables"/>
    <n v="209"/>
    <n v="499"/>
    <n v="267464"/>
    <n v="0.57999999999999996"/>
    <n v="3.9"/>
    <n v="536"/>
    <s v="Medium"/>
    <n v="0"/>
    <n v="0"/>
    <n v="0"/>
    <s v="Technology"/>
    <x v="50"/>
  </r>
  <r>
    <s v="B08Y7MXFMK"/>
    <s v="Offbeat¬Æ - DASH 2.4GHz Wireless + Bluetooth 5.1 Mouse, Multi-Device Dual Mode Slim Rechargeable Silent Click Buttons Wireless Bluetooth Mouse, 3 Adjustable DPI, Works on 2 devices at the same time with a switch button "/>
    <x v="0"/>
    <s v="Accessories&amp;Peripherals|Keyboards,Mice&amp;InputDevices|Mice"/>
    <n v="1099"/>
    <n v="1499"/>
    <n v="3560125"/>
    <n v="0.27"/>
    <n v="4.2"/>
    <n v="2375"/>
    <s v="Medium"/>
    <n v="0"/>
    <n v="0"/>
    <n v="0"/>
    <s v="Technology"/>
    <x v="594"/>
  </r>
  <r>
    <s v="B086Q3QMFS"/>
    <s v="Classmate Drawing Book - Unruled, 40 Pages, 210 mm x 297 mm - Pack Of 4"/>
    <x v="3"/>
    <s v="OfficePaperProducts|Paper|Stationery|Notebooks,WritingPads&amp;Diaries|CompositionNotebooks"/>
    <n v="120"/>
    <n v="120"/>
    <n v="594120"/>
    <n v="0"/>
    <n v="4.5"/>
    <n v="4951"/>
    <s v="Very Low"/>
    <n v="1"/>
    <n v="1"/>
    <n v="1"/>
    <s v="Office supplies"/>
    <x v="595"/>
  </r>
  <r>
    <s v="B08498H13H"/>
    <s v="HP GK320 Wired Full Size RGB Backlight Mechanical Gaming Keyboard, 4 LED Indicators, Mechanical Switches, Double Injection Key Caps, and Windows Lock Key(4QN01AA)"/>
    <x v="0"/>
    <s v="Accessories&amp;Peripherals|PCGamingPeripherals|GamingKeyboards"/>
    <n v="1519"/>
    <n v="3499"/>
    <n v="1427592"/>
    <n v="0.56999999999999995"/>
    <n v="4.3"/>
    <n v="408"/>
    <s v="Medium"/>
    <n v="0"/>
    <n v="0"/>
    <n v="0"/>
    <s v="Technology"/>
    <x v="596"/>
  </r>
  <r>
    <s v="B07LFQLKFZ"/>
    <s v="Parker Moments Vector Timecheck Gold Trim Roller Ball Pen (Black)"/>
    <x v="3"/>
    <s v="OfficePaperProducts|Paper|Stationery|Pens,Pencils&amp;WritingSupplies|Pens&amp;Refills|LiquidInkRollerballPens"/>
    <n v="420"/>
    <n v="420"/>
    <n v="808920"/>
    <n v="0"/>
    <n v="4.2"/>
    <n v="1926"/>
    <s v="Medium"/>
    <n v="1"/>
    <n v="1"/>
    <n v="1"/>
    <s v="Office supplies"/>
    <x v="597"/>
  </r>
  <r>
    <s v="B00LY17RHI"/>
    <s v="Camlin Elegante Fountain Pen - Black/Blue/Red"/>
    <x v="3"/>
    <s v="OfficePaperProducts|Paper|Stationery|Pens,Pencils&amp;WritingSupplies|Pens&amp;Refills|FountainPens"/>
    <n v="225"/>
    <n v="225"/>
    <n v="1079550"/>
    <n v="0"/>
    <n v="4.0999999999999996"/>
    <n v="4798"/>
    <s v="Medium"/>
    <n v="1"/>
    <n v="1"/>
    <n v="1"/>
    <s v="Office supplies"/>
    <x v="598"/>
  </r>
  <r>
    <s v="B07W14CHV8"/>
    <s v="CARECASE¬Æ Optical Bay 2nd Hard Drive Caddy, 9.5 mm CD/DVD Drive Slot "/>
    <x v="0"/>
    <s v="Accessories&amp;Peripherals|HardDriveAccessories|Caddies"/>
    <n v="199"/>
    <n v="799"/>
    <n v="5859067"/>
    <n v="0.75"/>
    <n v="4.0999999999999996"/>
    <n v="7333"/>
    <s v="Very Low"/>
    <n v="0"/>
    <n v="0"/>
    <n v="0"/>
    <s v="Technology"/>
    <x v="599"/>
  </r>
  <r>
    <s v="B0B9BXKBC7"/>
    <s v="WeCool S5 Long Selfie Stick, with Large Rein"/>
    <x v="1"/>
    <s v="Mobiles&amp;Accessories|MobileAccessories|Photo&amp;VideoAccessories|SelfieSticks"/>
    <n v="1799"/>
    <n v="3999"/>
    <n v="979755"/>
    <n v="0.55000000000000004"/>
    <n v="4.5999999999999996"/>
    <n v="245"/>
    <s v="Medium"/>
    <n v="0"/>
    <n v="0"/>
    <n v="0"/>
    <s v="Electronic supplies"/>
    <x v="18"/>
  </r>
  <r>
    <s v="B09F5Z694W"/>
    <s v="Canon E4570 All-in-One Wi-Fi Ink Efficient Colour Printer with FAX/ADF/Duplex Printing (Black)- Smart Speaker Compatible, Standard"/>
    <x v="0"/>
    <s v="Printers,Inks&amp;Accessories|Printers|InkjetPrinters"/>
    <n v="8349"/>
    <n v="9625"/>
    <n v="35150500"/>
    <n v="0.13"/>
    <n v="3.8"/>
    <n v="3652"/>
    <s v="High"/>
    <n v="0"/>
    <n v="0"/>
    <n v="0"/>
    <s v="Technology"/>
    <x v="600"/>
  </r>
  <r>
    <s v="B0B25LQQPC"/>
    <s v="Crucial P3 500GB PCIe 3.0 3D NAND NVMe M.2 SSD, up to 3500MB/s - CT500P3SSD8"/>
    <x v="0"/>
    <s v="Components|InternalSolidStateDrives"/>
    <n v="3307"/>
    <n v="6100"/>
    <n v="15341500"/>
    <n v="0.46"/>
    <n v="4.3"/>
    <n v="2515"/>
    <s v="Medium"/>
    <n v="0"/>
    <n v="0"/>
    <n v="0"/>
    <s v="Technology"/>
    <x v="601"/>
  </r>
  <r>
    <s v="B07GVGTSLN"/>
    <s v="Wayona Usb Type C Fast Charger Cable Fast Charging Usb C Cable/Cord Compatible For Samsung Galaxy S10E S10 S9 S8 Plus S10+,Note 10 Note 9 Note 8,S20,M31S,M40,Realme X3,Pixel 2 Xl (3 Ft Pack Of 1,Grey)"/>
    <x v="0"/>
    <s v="Accessories&amp;Peripherals|Cables&amp;Accessories|Cables|USBCables"/>
    <n v="325"/>
    <n v="1299"/>
    <n v="13738224"/>
    <n v="0.75"/>
    <n v="4.2"/>
    <n v="10576"/>
    <s v="Medium"/>
    <n v="0"/>
    <n v="0"/>
    <n v="0"/>
    <s v="Technology"/>
    <x v="59"/>
  </r>
  <r>
    <s v="B01LYLJ99X"/>
    <s v="HP v222w 64GB USB 2.0 Pen Drive (Silver)"/>
    <x v="0"/>
    <s v="ExternalDevices&amp;DataStorage|PenDrives"/>
    <n v="449"/>
    <n v="1300"/>
    <n v="6446700"/>
    <n v="0.65"/>
    <n v="4.2"/>
    <n v="4959"/>
    <s v="Medium"/>
    <n v="0"/>
    <n v="0"/>
    <n v="0"/>
    <s v="Technology"/>
    <x v="602"/>
  </r>
  <r>
    <s v="B014SZPBM4"/>
    <s v="Duracell Ultra Alkaline D Battery, 2 Pcs"/>
    <x v="1"/>
    <s v="GeneralPurposeBatteries&amp;BatteryChargers|DisposableBatteries"/>
    <n v="380"/>
    <n v="400"/>
    <n v="844400"/>
    <n v="0.05"/>
    <n v="4.4000000000000004"/>
    <n v="2111"/>
    <s v="Medium"/>
    <n v="0"/>
    <n v="0"/>
    <n v="0"/>
    <s v="Electronic supplies"/>
    <x v="603"/>
  </r>
  <r>
    <s v="B08CZHGHKH"/>
    <s v="BESTOR¬Æ LCD Writing Tablet/pad 12 inches | Electronic Writing Scribble Board "/>
    <x v="0"/>
    <s v="Accessories&amp;Peripherals|Keyboards,Mice&amp;InputDevices|GraphicTablets"/>
    <n v="499"/>
    <n v="1399"/>
    <n v="2045338"/>
    <n v="0.64"/>
    <n v="3.9"/>
    <n v="1462"/>
    <s v="Medium"/>
    <n v="0"/>
    <n v="0"/>
    <n v="0"/>
    <s v="Technology"/>
    <x v="604"/>
  </r>
  <r>
    <s v="B0B2RBP83P"/>
    <s v="Lenovo IdeaPad 3 11th Gen Intel Core i3 15.6 FHD Thin &amp; Light Laptop(8GB/512GB SSD/Windows 11/Office 2021/2Yr Warranty/3months Xbox Game Pass/Platinum Grey/1.7Kg), 81X800LGIN"/>
    <x v="0"/>
    <s v="Laptops|TraditionalLaptops"/>
    <n v="37247"/>
    <n v="59890"/>
    <n v="19344470"/>
    <n v="0.38"/>
    <n v="4"/>
    <n v="323"/>
    <s v="Very High"/>
    <n v="0"/>
    <n v="0"/>
    <n v="0"/>
    <s v="Technology"/>
    <x v="605"/>
  </r>
  <r>
    <s v="B078W65FJ7"/>
    <s v="boAt BassHeads 900 On-Ear Wired Headphones with Mic (White)"/>
    <x v="1"/>
    <s v="Headphones,Earbuds&amp;Accessories|Headphones|On-Ear"/>
    <n v="849"/>
    <n v="2490"/>
    <n v="227058120"/>
    <n v="0.66"/>
    <n v="4.2"/>
    <n v="91188"/>
    <s v="Medium"/>
    <n v="0"/>
    <n v="0"/>
    <n v="0"/>
    <s v="Electronic supplies"/>
    <x v="606"/>
  </r>
  <r>
    <s v="B08S74GTBT"/>
    <s v="Zebronics Astra 10 Portable Wireless BT v5.0 Speaker, 10W RMS Power, 15* Hours Backup, 2.25 Drive Size, up to 6.4 Mobile Holder Support, Carry Handle, USB, mSD, AUX Input and FM Radio with Antenna"/>
    <x v="1"/>
    <s v="HomeAudio|Speakers|OutdoorSpeakers"/>
    <n v="799"/>
    <n v="1999"/>
    <n v="835582"/>
    <n v="0.6"/>
    <n v="3.7"/>
    <n v="418"/>
    <s v="Medium"/>
    <n v="0"/>
    <n v="0"/>
    <n v="0"/>
    <s v="Electronic supplies"/>
    <x v="607"/>
  </r>
  <r>
    <s v="B0B9BD2YL4"/>
    <s v="KINGONE Wireless Charging Pencil (2nd Generation) "/>
    <x v="1"/>
    <s v="Mobiles&amp;Accessories|MobileAccessories|StylusPens"/>
    <n v="2599"/>
    <n v="6999"/>
    <n v="10680474"/>
    <n v="0.63"/>
    <n v="4.5"/>
    <n v="1526"/>
    <s v="Medium"/>
    <n v="0"/>
    <n v="0"/>
    <n v="0"/>
    <s v="Electronic supplies"/>
    <x v="328"/>
  </r>
  <r>
    <s v="B0BMXMLSMM"/>
    <s v="Lapster 65W compatible "/>
    <x v="0"/>
    <s v="Accessories&amp;Peripherals|Cables&amp;Accessories|Cables|USBCables"/>
    <n v="199"/>
    <n v="999"/>
    <n v="126873"/>
    <n v="0.8"/>
    <n v="4.5"/>
    <n v="127"/>
    <s v="Very Low"/>
    <n v="0"/>
    <n v="0"/>
    <n v="0"/>
    <s v="Technology"/>
    <x v="60"/>
  </r>
  <r>
    <s v="B0141EZMAI"/>
    <s v="Gizga Essentials USB WiFi Adapter "/>
    <x v="0"/>
    <s v="NetworkingDevices|NetworkAdapters|WirelessUSBAdapters"/>
    <n v="269"/>
    <n v="800"/>
    <n v="8107200"/>
    <n v="0.66"/>
    <n v="3.6"/>
    <n v="10134"/>
    <s v="Medium"/>
    <n v="0"/>
    <n v="0"/>
    <n v="0"/>
    <s v="Technology"/>
    <x v="61"/>
  </r>
  <r>
    <s v="B07QMRHWJD"/>
    <s v="SWAPKART Portable Flexible Adjustable Eye Protection USB LED Desk Light Table Lamp "/>
    <x v="0"/>
    <s v="Accessories&amp;Peripherals|USBGadgets|Lamps"/>
    <n v="298"/>
    <n v="999"/>
    <n v="1550448"/>
    <n v="0.7"/>
    <n v="4.3"/>
    <n v="1552"/>
    <s v="Medium"/>
    <n v="0"/>
    <n v="0"/>
    <n v="0"/>
    <s v="Technology"/>
    <x v="608"/>
  </r>
  <r>
    <s v="B07W7Z6DVL"/>
    <s v="Infinity (JBL Fuze 100, Wireless Portable Bluetooth Speaker with Mic, Deep Bass, Dual Equalizer, IPX7 Waterproof, Rugged Fabric Design (Black)"/>
    <x v="1"/>
    <s v="HomeAudio|Speakers|OutdoorSpeakers"/>
    <n v="1499"/>
    <n v="2999"/>
    <n v="75760738"/>
    <n v="0.5"/>
    <n v="4.0999999999999996"/>
    <n v="25262"/>
    <s v="Medium"/>
    <n v="0"/>
    <n v="0"/>
    <n v="0"/>
    <s v="Electronic supplies"/>
    <x v="609"/>
  </r>
  <r>
    <s v="B07WMS7TWB"/>
    <s v="Pigeon by Stovekraft Amaze Plus Electric Kettle (14289) with Stainless Steel Body, 1.5 litre, used "/>
    <x v="4"/>
    <s v="Kitchen&amp;HomeAppliances|SmallKitchenAppliances|Kettles&amp;HotWaterDispensers|ElectricKettles"/>
    <n v="649"/>
    <n v="1245"/>
    <n v="153589425"/>
    <n v="0.48"/>
    <n v="3.9"/>
    <n v="123365"/>
    <s v="Medium"/>
    <n v="0"/>
    <n v="0"/>
    <n v="0"/>
    <s v="Homes supplies"/>
    <x v="610"/>
  </r>
  <r>
    <s v="B00H47GVGY"/>
    <s v="USHA Quartz Room Heater with Overheating Protection (3002, Ivory, 800 Watts)"/>
    <x v="4"/>
    <s v="Heating,Cooling&amp;AirQuality|RoomHeaters|ElectricHeaters"/>
    <n v="1199"/>
    <n v="1695"/>
    <n v="22543500"/>
    <n v="0.28999999999999998"/>
    <n v="3.6"/>
    <n v="13300"/>
    <s v="Medium"/>
    <n v="0"/>
    <n v="0"/>
    <n v="0"/>
    <s v="Homes supplies"/>
    <x v="611"/>
  </r>
  <r>
    <s v="B07VX71FZP"/>
    <s v="Amazon Brand - Solimo 2000/1000 Watts Room Heater with Adjustable Thermostat (ISI certified, White colour, Ideal "/>
    <x v="4"/>
    <s v="Heating,Cooling&amp;AirQuality|RoomHeaters|FanHeaters"/>
    <n v="1199"/>
    <n v="2000"/>
    <n v="37086000"/>
    <n v="0.4"/>
    <n v="4"/>
    <n v="18543"/>
    <s v="Medium"/>
    <n v="0"/>
    <n v="0"/>
    <n v="0"/>
    <s v="Homes supplies"/>
    <x v="612"/>
  </r>
  <r>
    <s v="B07NCKMXVZ"/>
    <s v="StyleHouse Lint Remover "/>
    <x v="4"/>
    <s v="Kitchen&amp;HomeAppliances|Vacuum,Cleaning&amp;Ironing|Irons,Steamers&amp;Accessories|LintShavers"/>
    <n v="455"/>
    <n v="999"/>
    <n v="3574422"/>
    <n v="0.54"/>
    <n v="4.0999999999999996"/>
    <n v="3578"/>
    <s v="Medium"/>
    <n v="0"/>
    <n v="0"/>
    <n v="0"/>
    <s v="Homes supplies"/>
    <x v="3"/>
  </r>
  <r>
    <s v="B0B61DSF17"/>
    <s v="beatXP Kitchen Scale Multipurpose Portable Electronic Digital Weighing Scale | Weight Machine With Back light LCD Display | White |10 kg | 2 Year Warranty |"/>
    <x v="4"/>
    <s v="Kitchen&amp;HomeAppliances|SmallKitchenAppliances|DigitalKitchenScales"/>
    <n v="199"/>
    <n v="1999"/>
    <n v="4059969"/>
    <n v="0.9"/>
    <n v="3.7"/>
    <n v="2031"/>
    <s v="Very Low"/>
    <n v="0"/>
    <n v="0"/>
    <n v="0"/>
    <s v="Homes supplies"/>
    <x v="613"/>
  </r>
  <r>
    <s v="B07VQGVL68"/>
    <s v="Glun Multipurpose Portable Electronic Digital Weighing Scale Weight Machine (10 Kg - with Back Light)"/>
    <x v="4"/>
    <s v="Kitchen&amp;HomeAppliances|SmallKitchenAppliances|DigitalKitchenScales"/>
    <n v="293"/>
    <n v="499"/>
    <n v="22452006"/>
    <n v="0.41"/>
    <n v="3.9"/>
    <n v="44994"/>
    <s v="Medium"/>
    <n v="0"/>
    <n v="0"/>
    <n v="0"/>
    <s v="Homes supplies"/>
    <x v="614"/>
  </r>
  <r>
    <s v="B01LWYDEQ7"/>
    <s v="Pigeon Polypropylene Mini Handy and Compact Chopper with 3 Blades "/>
    <x v="4"/>
    <s v="Kitchen&amp;Dining|KitchenTools|ManualChoppers&amp;Chippers|Choppers"/>
    <n v="199"/>
    <n v="495"/>
    <n v="133928685"/>
    <n v="0.6"/>
    <n v="4.0999999999999996"/>
    <n v="270563"/>
    <s v="Very Low"/>
    <n v="0"/>
    <n v="0"/>
    <n v="0"/>
    <s v="Homes supplies"/>
    <x v="615"/>
  </r>
  <r>
    <s v="B07VNFP3C2"/>
    <s v="Prestige 1.5 Litre Kettle 1500-watts, Red"/>
    <x v="4"/>
    <s v="Kitchen&amp;HomeAppliances|SmallKitchenAppliances|Kettles&amp;HotWaterDispensers|ElectricKettles"/>
    <n v="749"/>
    <n v="1245"/>
    <n v="39569835"/>
    <n v="0.4"/>
    <n v="3.9"/>
    <n v="31783"/>
    <s v="Medium"/>
    <n v="0"/>
    <n v="0"/>
    <n v="0"/>
    <s v="Homes supplies"/>
    <x v="616"/>
  </r>
  <r>
    <s v="B00LUGTJGO"/>
    <s v="Bajaj RHX-2 800-Watt Room Heater (White)"/>
    <x v="4"/>
    <s v="Heating,Cooling&amp;AirQuality|RoomHeaters|ElectricHeaters"/>
    <n v="1399"/>
    <n v="1549"/>
    <n v="4030498"/>
    <n v="0.1"/>
    <n v="3.9"/>
    <n v="2602"/>
    <s v="Medium"/>
    <n v="0"/>
    <n v="0"/>
    <n v="0"/>
    <s v="Homes supplies"/>
    <x v="617"/>
  </r>
  <r>
    <s v="B01MQZ7J8K"/>
    <s v="Prestige Electric Kettle PKOSS - 1500watts, Steel (1.5Ltr), Black"/>
    <x v="4"/>
    <s v="Kitchen&amp;HomeAppliances|SmallKitchenAppliances|Kettles&amp;HotWaterDispensers|ElectricKettles"/>
    <n v="749"/>
    <n v="1445"/>
    <n v="91540750"/>
    <n v="0.48"/>
    <n v="3.9"/>
    <n v="63350"/>
    <s v="Medium"/>
    <n v="0"/>
    <n v="0"/>
    <n v="0"/>
    <s v="Homes supplies"/>
    <x v="618"/>
  </r>
  <r>
    <s v="B01GFTEV5Y"/>
    <s v="Pigeon by Stovekraft Cruise 1800 watt Induction Cooktop (Black)"/>
    <x v="4"/>
    <s v="Kitchen&amp;HomeAppliances|SmallKitchenAppliances|InductionCooktop"/>
    <n v="1699"/>
    <n v="3193"/>
    <n v="172524176"/>
    <n v="0.47"/>
    <n v="3.8"/>
    <n v="54032"/>
    <s v="Medium"/>
    <n v="0"/>
    <n v="0"/>
    <n v="0"/>
    <s v="Homes supplies"/>
    <x v="619"/>
  </r>
  <r>
    <s v="B00NW4UWN6"/>
    <s v="Prestige PKGSS 1.7L 1500W Electric Kettle (Stainless Steel)"/>
    <x v="4"/>
    <s v="Kitchen&amp;HomeAppliances|SmallKitchenAppliances|Kettles&amp;HotWaterDispensers|ElectricKettles"/>
    <n v="1043"/>
    <n v="1345"/>
    <n v="20971240"/>
    <n v="0.22"/>
    <n v="3.8"/>
    <n v="15592"/>
    <s v="Medium"/>
    <n v="0"/>
    <n v="0"/>
    <n v="0"/>
    <s v="Homes supplies"/>
    <x v="620"/>
  </r>
  <r>
    <s v="B01NCVJMKX"/>
    <s v="SHOPTOSHOP Electric Lint Remover, Best Lint Shaver "/>
    <x v="4"/>
    <s v="Kitchen&amp;HomeAppliances|Vacuum,Cleaning&amp;Ironing|Irons,Steamers&amp;Accessories|LintShavers"/>
    <n v="499"/>
    <n v="999"/>
    <n v="4854141"/>
    <n v="0.5"/>
    <n v="4.0999999999999996"/>
    <n v="4859"/>
    <s v="Medium"/>
    <n v="0"/>
    <n v="0"/>
    <n v="0"/>
    <s v="Homes supplies"/>
    <x v="621"/>
  </r>
  <r>
    <s v="B00O24PUO6"/>
    <s v="Orpat OEH-1260 2000-Watt Fan Heater (Grey)"/>
    <x v="4"/>
    <s v="Heating,Cooling&amp;AirQuality|RoomHeaters|FanHeaters"/>
    <n v="1464"/>
    <n v="1650"/>
    <n v="23298000"/>
    <n v="0.11"/>
    <n v="4.0999999999999996"/>
    <n v="14120"/>
    <s v="Medium"/>
    <n v="0"/>
    <n v="0"/>
    <n v="0"/>
    <s v="Homes supplies"/>
    <x v="622"/>
  </r>
  <r>
    <s v="B07GXPDLYQ"/>
    <s v="PRO365 Indo Mocktails/Coffee Foamer/Cappuccino/Lemonade/Milk Frother (6 Months Warranty)"/>
    <x v="4"/>
    <s v="Kitchen&amp;HomeAppliances|SmallKitchenAppliances|HandBlenders"/>
    <n v="249"/>
    <n v="499"/>
    <n v="4205073"/>
    <n v="0.5"/>
    <n v="3.3"/>
    <n v="8427"/>
    <s v="Medium"/>
    <n v="0"/>
    <n v="0"/>
    <n v="0"/>
    <s v="Homes supplies"/>
    <x v="623"/>
  </r>
  <r>
    <s v="B01C8P29N0"/>
    <s v="Bajaj DX-6 1000W Dry Iron with Advance Soleplate and Anti-bacterial German Coating Technology, White"/>
    <x v="4"/>
    <s v="Kitchen&amp;HomeAppliances|Vacuum,Cleaning&amp;Ironing|Irons,Steamers&amp;Accessories|Irons|DryIrons"/>
    <n v="625"/>
    <n v="1400"/>
    <n v="32642400"/>
    <n v="0.55000000000000004"/>
    <n v="4.2"/>
    <n v="23316"/>
    <s v="Medium"/>
    <n v="0"/>
    <n v="0"/>
    <n v="0"/>
    <s v="Homes supplies"/>
    <x v="624"/>
  </r>
  <r>
    <s v="B08KDBLMQP"/>
    <s v="Croma 500W Mixer Grinder with 3 Stainless Steel Leak-proof Jars, 3 speed &amp; Pulse function, 2 years warranty (CRAK4184, White &amp; Purple)"/>
    <x v="4"/>
    <s v="Kitchen&amp;HomeAppliances|SmallKitchenAppliances|MixerGrinders"/>
    <n v="1290"/>
    <n v="2500"/>
    <n v="16325000"/>
    <n v="0.48"/>
    <n v="4"/>
    <n v="6530"/>
    <s v="Medium"/>
    <n v="0"/>
    <n v="0"/>
    <n v="0"/>
    <s v="Homes supplies"/>
    <x v="625"/>
  </r>
  <r>
    <s v="B078JDNZJ8"/>
    <s v="Havells Instanio 3-Litre Instant Geyser (White/Blue)"/>
    <x v="4"/>
    <s v="Heating,Cooling&amp;AirQuality|WaterHeaters&amp;Geysers|InstantWaterHeaters"/>
    <n v="3600"/>
    <n v="6190"/>
    <n v="73809560"/>
    <n v="0.42"/>
    <n v="4.3"/>
    <n v="11924"/>
    <s v="Medium"/>
    <n v="0"/>
    <n v="0"/>
    <n v="0"/>
    <s v="Homes supplies"/>
    <x v="626"/>
  </r>
  <r>
    <s v="B01M5F614J"/>
    <s v="Morphy Richards OFR Room Heater, 09 Fin 2000 Watts Oil Filled Room Heater , ISI Approved (OFR 9 Grey)"/>
    <x v="4"/>
    <s v="Heating,Cooling&amp;AirQuality|RoomHeaters"/>
    <n v="6549"/>
    <n v="13999"/>
    <n v="41451039"/>
    <n v="0.53"/>
    <n v="4"/>
    <n v="2961"/>
    <s v="High"/>
    <n v="0"/>
    <n v="0"/>
    <n v="0"/>
    <s v="Homes supplies"/>
    <x v="627"/>
  </r>
  <r>
    <s v="B083GKDRKR"/>
    <s v="Havells Aqua Plus 1.2 litre Double Wall Kettle / 304 Stainless Steel Inner Body / Cool touch outer body / Wider mouth/ 2 Year warranty (Black, 1500 Watt)"/>
    <x v="4"/>
    <s v="Kitchen&amp;HomeAppliances|SmallKitchenAppliances|Kettles&amp;HotWaterDispensers|ElectricKettles"/>
    <n v="1625"/>
    <n v="2995"/>
    <n v="70334580"/>
    <n v="0.46"/>
    <n v="4.5"/>
    <n v="23484"/>
    <s v="Medium"/>
    <n v="0"/>
    <n v="0"/>
    <n v="0"/>
    <s v="Homes supplies"/>
    <x v="3"/>
  </r>
  <r>
    <s v="B097R2V1W8"/>
    <s v="Bajaj Splendora 3 Litre 3KW IWH Instant Water Heater (Geyser), White"/>
    <x v="4"/>
    <s v="Heating,Cooling&amp;AirQuality|WaterHeaters&amp;Geysers|InstantWaterHeaters"/>
    <n v="2599"/>
    <n v="5890"/>
    <n v="128301870"/>
    <n v="0.56000000000000005"/>
    <n v="4.0999999999999996"/>
    <n v="21783"/>
    <s v="Medium"/>
    <n v="0"/>
    <n v="0"/>
    <n v="0"/>
    <s v="Homes supplies"/>
    <x v="628"/>
  </r>
  <r>
    <s v="B07YR26BJ3"/>
    <s v="KENT 16052 Elegant Electric Glass Kettle 1.8L 2000 W | Blue LED Illumination | Borosilicate Glass Body | Boil Drying Protection | Used as Boiler | Milk | Tea | Water &amp; Soup | 1 Year Warranty"/>
    <x v="4"/>
    <s v="Kitchen&amp;HomeAppliances|SmallKitchenAppliances|Kettles&amp;HotWaterDispensers|Kettle&amp;ToasterSets"/>
    <n v="1199"/>
    <n v="2000"/>
    <n v="28060000"/>
    <n v="0.4"/>
    <n v="4"/>
    <n v="14030"/>
    <s v="Medium"/>
    <n v="0"/>
    <n v="0"/>
    <n v="0"/>
    <s v="Homes supplies"/>
    <x v="629"/>
  </r>
  <r>
    <s v="B097R45BH8"/>
    <s v="Bajaj New Shakti Neo 15L Vertical Storage Water Heater (Geyser 15 litres) 4 Star BEE Rated Heater For Water Heating with Titanium Armour, Swirl Flow Technology, Glasslined Tank (White), 1 Yr Warranty"/>
    <x v="4"/>
    <s v="Heating,Cooling&amp;AirQuality|WaterHeaters&amp;Geysers|StorageWaterHeaters"/>
    <n v="5499"/>
    <n v="13150"/>
    <n v="84133700"/>
    <n v="0.57999999999999996"/>
    <n v="4.2"/>
    <n v="6398"/>
    <s v="High"/>
    <n v="0"/>
    <n v="0"/>
    <n v="0"/>
    <s v="Homes supplies"/>
    <x v="630"/>
  </r>
  <r>
    <s v="B09X5C9VLK"/>
    <s v="Lifelong LLMG23 Power Pro 500-Watt Mixer Grinder with 3 Jars (Liquidizing, Wet Grinding and Chutney Jar), Stainless Steel blades, 1 Year Warranty (Black)"/>
    <x v="4"/>
    <s v="Kitchen&amp;HomeAppliances|SmallKitchenAppliances|MixerGrinders"/>
    <n v="1299"/>
    <n v="3500"/>
    <n v="154175000"/>
    <n v="0.63"/>
    <n v="3.8"/>
    <n v="44050"/>
    <s v="Medium"/>
    <n v="0"/>
    <n v="0"/>
    <n v="0"/>
    <s v="Homes supplies"/>
    <x v="631"/>
  </r>
  <r>
    <s v="B01C8P29T4"/>
    <s v="Bajaj Majesty DX-11 1000W Dry Iron with Advance Soleplate and Anti-bacterial German Coating Technology, White and Blue"/>
    <x v="4"/>
    <s v="Kitchen&amp;HomeAppliances|Vacuum,Cleaning&amp;Ironing|Irons,Steamers&amp;Accessories|Irons|DryIrons"/>
    <n v="599"/>
    <n v="785"/>
    <n v="19033895"/>
    <n v="0.24"/>
    <n v="4.2"/>
    <n v="24247"/>
    <s v="Medium"/>
    <n v="0"/>
    <n v="0"/>
    <n v="0"/>
    <s v="Homes supplies"/>
    <x v="155"/>
  </r>
  <r>
    <s v="B00HVXS7WC"/>
    <s v="Bajaj Rex 500W Mixer Grinder with Nutri-Pro Feature, 3 Jars, White"/>
    <x v="4"/>
    <s v="Kitchen&amp;HomeAppliances|SmallKitchenAppliances|MixerGrinders"/>
    <n v="1999"/>
    <n v="3210"/>
    <n v="132730290"/>
    <n v="0.38"/>
    <n v="4.2"/>
    <n v="41349"/>
    <s v="Medium"/>
    <n v="0"/>
    <n v="0"/>
    <n v="0"/>
    <s v="Homes supplies"/>
    <x v="632"/>
  </r>
  <r>
    <s v="B096YCN3SD"/>
    <s v="Lifelong LLEK15 Electric Kettle 1.5L with Stainless Steel Body, Easy and Fast Boiling of Water "/>
    <x v="4"/>
    <s v="Kitchen&amp;HomeAppliances|SmallKitchenAppliances|Kettles&amp;HotWaterDispensers|Kettle&amp;ToasterSets"/>
    <n v="549"/>
    <n v="1000"/>
    <n v="1074000"/>
    <n v="0.45"/>
    <n v="3.6"/>
    <n v="1074"/>
    <s v="Medium"/>
    <n v="0"/>
    <n v="0"/>
    <n v="0"/>
    <s v="Homes supplies"/>
    <x v="633"/>
  </r>
  <r>
    <s v="B09LQH3SD9"/>
    <s v="Lifelong LLQH922 Regalia 800 W (ISI Certified) Quartz Room Heater with 2 Power settings, Overheating Protection, 2 Rod Heater (1 Year Warranty, White)"/>
    <x v="4"/>
    <s v="Heating,Cooling&amp;AirQuality|RoomHeaters|ElectricHeaters"/>
    <n v="999"/>
    <n v="2000"/>
    <n v="2326000"/>
    <n v="0.5"/>
    <n v="3.8"/>
    <n v="1163"/>
    <s v="Medium"/>
    <n v="0"/>
    <n v="0"/>
    <n v="0"/>
    <s v="Homes supplies"/>
    <x v="634"/>
  </r>
  <r>
    <s v="B09KNMLH4Y"/>
    <s v="R B Nova Lint/Fabric Shaver "/>
    <x v="4"/>
    <s v="Kitchen&amp;HomeAppliances|Vacuum,Cleaning&amp;Ironing|Irons,Steamers&amp;Accessories|LintShavers"/>
    <n v="398"/>
    <n v="1999"/>
    <n v="513743"/>
    <n v="0.8"/>
    <n v="4.0999999999999996"/>
    <n v="257"/>
    <s v="Medium"/>
    <n v="0"/>
    <n v="0"/>
    <n v="0"/>
    <s v="Homes supplies"/>
    <x v="635"/>
  </r>
  <r>
    <s v="B00ABMASXG"/>
    <s v="Bajaj Immersion Rod Water Heater 1500 Watts, Silver"/>
    <x v="4"/>
    <s v="Heating,Cooling&amp;AirQuality|WaterHeaters&amp;Geysers|ImmersionRods"/>
    <n v="539"/>
    <n v="720"/>
    <n v="25932240"/>
    <n v="0.25"/>
    <n v="4.0999999999999996"/>
    <n v="36017"/>
    <s v="Medium"/>
    <n v="0"/>
    <n v="0"/>
    <n v="0"/>
    <s v="Homes supplies"/>
    <x v="636"/>
  </r>
  <r>
    <s v="B07QDSN9V6"/>
    <s v="INALSA Electric Kettle 1.5 Litre with Stainless Steel Body - Absa|Auto Shut Off &amp; Boil Dry Protection Safety Features| Cordless Base &amp; Cord Winder|Hot Water Kettle |Water Heater Jug"/>
    <x v="4"/>
    <s v="Kitchen&amp;HomeAppliances|SmallKitchenAppliances|Kettles&amp;HotWaterDispensers|ElectricKettles"/>
    <n v="699"/>
    <n v="1595"/>
    <n v="12903550"/>
    <n v="0.56000000000000005"/>
    <n v="4.0999999999999996"/>
    <n v="8090"/>
    <s v="Medium"/>
    <n v="0"/>
    <n v="0"/>
    <n v="0"/>
    <s v="Homes supplies"/>
    <x v="637"/>
  </r>
  <r>
    <s v="B00YMJ0OI8"/>
    <s v="Prestige PIC 20 1600 Watt Induction Cooktop with Push button (Black)"/>
    <x v="4"/>
    <s v="Kitchen&amp;HomeAppliances|SmallKitchenAppliances|InductionCooktop"/>
    <n v="2148"/>
    <n v="3645"/>
    <n v="114409260"/>
    <n v="0.41"/>
    <n v="4.0999999999999996"/>
    <n v="31388"/>
    <s v="Medium"/>
    <n v="0"/>
    <n v="0"/>
    <n v="0"/>
    <s v="Homes supplies"/>
    <x v="638"/>
  </r>
  <r>
    <s v="B0B8XNPQPN"/>
    <s v="Pigeon Healthifry Digital Air Fryer, 360¬∞ High Speed Air Circulation Technology 1200 W with Non-Stick 4.2 L Basket - Green"/>
    <x v="4"/>
    <s v="Kitchen&amp;HomeAppliances|SmallKitchenAppliances|DeepFatFryers|AirFryers"/>
    <n v="3599"/>
    <n v="7950"/>
    <n v="1081200"/>
    <n v="0.55000000000000004"/>
    <n v="4.2"/>
    <n v="136"/>
    <s v="Medium"/>
    <n v="0"/>
    <n v="0"/>
    <n v="0"/>
    <s v="Homes supplies"/>
    <x v="639"/>
  </r>
  <r>
    <s v="B0814P4L98"/>
    <s v="PrettyKrafts Laundry Basket "/>
    <x v="4"/>
    <s v="HomeStorage&amp;Organization|LaundryOrganization|LaundryBaskets"/>
    <n v="351"/>
    <n v="999"/>
    <n v="5374620"/>
    <n v="0.65"/>
    <n v="4"/>
    <n v="5380"/>
    <s v="Medium"/>
    <n v="0"/>
    <n v="0"/>
    <n v="0"/>
    <s v="Homes supplies"/>
    <x v="640"/>
  </r>
  <r>
    <s v="B008QTK47Q"/>
    <s v="Philips GC1905 1440-Watt Steam Iron with Spray (Blue)"/>
    <x v="4"/>
    <s v="Kitchen&amp;HomeAppliances|Vacuum,Cleaning&amp;Ironing|Irons,Steamers&amp;Accessories|Irons|SteamIrons"/>
    <n v="1614"/>
    <n v="1745"/>
    <n v="66264630"/>
    <n v="0.08"/>
    <n v="4.3"/>
    <n v="37974"/>
    <s v="Medium"/>
    <n v="0"/>
    <n v="0"/>
    <n v="0"/>
    <s v="Homes supplies"/>
    <x v="641"/>
  </r>
  <r>
    <s v="B088ZTJT2R"/>
    <s v="Havells Immersion HB15 1500 Watt (White Blue)"/>
    <x v="4"/>
    <s v="Heating,Cooling&amp;AirQuality|WaterHeaters&amp;Geysers|ImmersionRods"/>
    <n v="719"/>
    <n v="1295"/>
    <n v="22297310"/>
    <n v="0.44"/>
    <n v="4.2"/>
    <n v="17218"/>
    <s v="Medium"/>
    <n v="0"/>
    <n v="0"/>
    <n v="0"/>
    <s v="Homes supplies"/>
    <x v="642"/>
  </r>
  <r>
    <s v="B0BK1K598K"/>
    <s v="AGARO LR2007 Lint Remover, Rechargeable, "/>
    <x v="4"/>
    <s v="Kitchen&amp;HomeAppliances|Vacuum,Cleaning&amp;Ironing|Irons,Steamers&amp;Accessories|LintShavers"/>
    <n v="678"/>
    <n v="1499"/>
    <n v="1349100"/>
    <n v="0.55000000000000004"/>
    <n v="4.2"/>
    <n v="900"/>
    <s v="Medium"/>
    <n v="0"/>
    <n v="0"/>
    <n v="0"/>
    <s v="Homes supplies"/>
    <x v="3"/>
  </r>
  <r>
    <s v="B09Y5FZK9N"/>
    <s v="Pigeon 1.5 litre Hot Kettle and Stainless Steel Water Bottle Combo used "/>
    <x v="4"/>
    <s v="Kitchen&amp;HomeAppliances|SmallKitchenAppliances|Kettles&amp;HotWaterDispensers|Kettle&amp;ToasterSets"/>
    <n v="809"/>
    <n v="1545"/>
    <n v="1507920"/>
    <n v="0.48"/>
    <n v="3.7"/>
    <n v="976"/>
    <s v="Medium"/>
    <n v="0"/>
    <n v="0"/>
    <n v="0"/>
    <s v="Homes supplies"/>
    <x v="643"/>
  </r>
  <r>
    <s v="B09J2SCVQT"/>
    <s v="NutriPro Juicer Mixer Grinder - Smoothie Maker - 500 Watts (3 Jars 2 Blades)"/>
    <x v="4"/>
    <s v="Kitchen&amp;HomeAppliances|SmallKitchenAppliances|JuicerMixerGrinders"/>
    <n v="1969"/>
    <n v="5000"/>
    <n v="24635000"/>
    <n v="0.61"/>
    <n v="4.0999999999999996"/>
    <n v="4927"/>
    <s v="Medium"/>
    <n v="0"/>
    <n v="0"/>
    <n v="0"/>
    <s v="Homes supplies"/>
    <x v="644"/>
  </r>
  <r>
    <s v="B00TDD0YM4"/>
    <s v="Philips GC026/30 Fabric Shaver, Lint Remover "/>
    <x v="4"/>
    <s v="Kitchen&amp;HomeAppliances|Vacuum,Cleaning&amp;Ironing|Irons,Steamers&amp;Accessories|LintShavers"/>
    <n v="1490"/>
    <n v="1695"/>
    <n v="6005385"/>
    <n v="0.12"/>
    <n v="4.4000000000000004"/>
    <n v="3543"/>
    <s v="Medium"/>
    <n v="0"/>
    <n v="0"/>
    <n v="0"/>
    <s v="Homes supplies"/>
    <x v="645"/>
  </r>
  <r>
    <s v="B078KRFWQB"/>
    <s v="Havells Cista Room Heater, White, 2000 Watts"/>
    <x v="4"/>
    <s v="Heating,Cooling&amp;AirQuality|RoomHeaters|ElectricHeaters"/>
    <n v="2499"/>
    <n v="3945"/>
    <n v="10777740"/>
    <n v="0.37"/>
    <n v="3.8"/>
    <n v="2732"/>
    <s v="Medium"/>
    <n v="0"/>
    <n v="0"/>
    <n v="0"/>
    <s v="Homes supplies"/>
    <x v="646"/>
  </r>
  <r>
    <s v="B07SRM58TP"/>
    <s v="AGARO Regal 800 Watts Handheld Vacuum Cleaner, Lightweight &amp; Durable Body, Small/Mini Size ( Black)"/>
    <x v="4"/>
    <s v="Kitchen&amp;HomeAppliances|Vacuum,Cleaning&amp;Ironing|Vacuums&amp;FloorCare|Vacuums|HandheldVacuums"/>
    <n v="1665"/>
    <n v="2099"/>
    <n v="30158432"/>
    <n v="0.21"/>
    <n v="4"/>
    <n v="14368"/>
    <s v="Medium"/>
    <n v="0"/>
    <n v="0"/>
    <n v="0"/>
    <s v="Homes supplies"/>
    <x v="647"/>
  </r>
  <r>
    <s v="B00EDJJ7FS"/>
    <s v="Philips Viva Collection HD4928/01 2100-Watt Induction Cooktop with Feather Touch Sensor and Crystal Glass Plate (Black)"/>
    <x v="4"/>
    <s v="Kitchen&amp;HomeAppliances|SmallKitchenAppliances|InductionCooktop"/>
    <n v="3229"/>
    <n v="5295"/>
    <n v="210338580"/>
    <n v="0.39"/>
    <n v="4.2"/>
    <n v="39724"/>
    <s v="Medium"/>
    <n v="0"/>
    <n v="0"/>
    <n v="0"/>
    <s v="Homes supplies"/>
    <x v="648"/>
  </r>
  <r>
    <s v="B0832W3B7Q"/>
    <s v="Pigeon By Stovekraft ABS Plastic Acer Plus Induction Cooktop 1800 Watts With Feather Touch Control - Black"/>
    <x v="4"/>
    <s v="Kitchen&amp;HomeAppliances|SmallKitchenAppliances|InductionCooktop"/>
    <n v="1799"/>
    <n v="3595"/>
    <n v="35198645"/>
    <n v="0.5"/>
    <n v="3.8"/>
    <n v="9791"/>
    <s v="Medium"/>
    <n v="0"/>
    <n v="0"/>
    <n v="0"/>
    <s v="Homes supplies"/>
    <x v="649"/>
  </r>
  <r>
    <s v="B07WNK1FFN"/>
    <s v="AGARO Esteem Multi Kettle 1.2 Litre, 600W with 3 Heating Modes &amp; Rapid Boil Technology"/>
    <x v="4"/>
    <s v="Kitchen&amp;HomeAppliances|SmallKitchenAppliances|Kettles&amp;HotWaterDispensers|ElectricKettles"/>
    <n v="1260"/>
    <n v="1699"/>
    <n v="4911809"/>
    <n v="0.26"/>
    <n v="4.2"/>
    <n v="2891"/>
    <s v="Medium"/>
    <n v="0"/>
    <n v="0"/>
    <n v="0"/>
    <s v="Homes supplies"/>
    <x v="650"/>
  </r>
  <r>
    <s v="B009P2LK08"/>
    <s v="Bajaj Minor 1000 Watts Radiant Room Heater (Steel, ISI Approved)"/>
    <x v="4"/>
    <s v="Heating,Cooling&amp;AirQuality|RoomHeaters|ElectricHeaters"/>
    <n v="749"/>
    <n v="1129"/>
    <n v="2761534"/>
    <n v="0.34"/>
    <n v="4"/>
    <n v="2446"/>
    <s v="Medium"/>
    <n v="0"/>
    <n v="0"/>
    <n v="0"/>
    <s v="Homes supplies"/>
    <x v="651"/>
  </r>
  <r>
    <s v="B07DGD4Z4C"/>
    <s v="Butterfly Jet Elite Mixer Grinder, 750W, 4 Jars (Grey)"/>
    <x v="4"/>
    <s v="Kitchen&amp;HomeAppliances|SmallKitchenAppliances|MixerGrinders"/>
    <n v="3499"/>
    <n v="5795"/>
    <n v="146845300"/>
    <n v="0.4"/>
    <n v="3.9"/>
    <n v="25340"/>
    <s v="Medium"/>
    <n v="0"/>
    <n v="0"/>
    <n v="0"/>
    <s v="Homes supplies"/>
    <x v="652"/>
  </r>
  <r>
    <s v="B07GMFY9QM"/>
    <s v="SOFLIN Egg Boiler Electric Automatic Off 7 Egg Poacher "/>
    <x v="4"/>
    <s v="Kitchen&amp;HomeAppliances|SmallKitchenAppliances|EggBoilers"/>
    <n v="379"/>
    <n v="999"/>
    <n v="3092904"/>
    <n v="0.62"/>
    <n v="4.3"/>
    <n v="3096"/>
    <s v="Medium"/>
    <n v="0"/>
    <n v="0"/>
    <n v="0"/>
    <s v="Homes supplies"/>
    <x v="653"/>
  </r>
  <r>
    <s v="B0BGPN4GGH"/>
    <s v="Lifelong LLQH925 Dyno Quartz Heater 2 Power settings Tip Over Cut-off Switch 800 Watt Silent operation Power Indicator 2 Rod Room Heater (1 Year Warranty, Grey)"/>
    <x v="4"/>
    <s v="Heating,Cooling&amp;AirQuality|RoomHeaters|ElectricHeaters"/>
    <n v="1099"/>
    <n v="2400"/>
    <n v="9600"/>
    <n v="0.54"/>
    <n v="3.8"/>
    <n v="4"/>
    <s v="Medium"/>
    <n v="0"/>
    <n v="0"/>
    <n v="0"/>
    <s v="Homes supplies"/>
    <x v="654"/>
  </r>
  <r>
    <s v="B0B2DZ5S6R"/>
    <s v="Amazon Basics 1500 W Electric Kettle (Stainless Steel Body, 1.5 L)"/>
    <x v="4"/>
    <s v="Kitchen&amp;HomeAppliances|SmallKitchenAppliances|Kettles&amp;HotWaterDispensers|Kettle&amp;ToasterSets"/>
    <n v="749"/>
    <n v="1299"/>
    <n v="154581"/>
    <n v="0.42"/>
    <n v="4"/>
    <n v="119"/>
    <s v="Medium"/>
    <n v="0"/>
    <n v="0"/>
    <n v="0"/>
    <s v="Homes supplies"/>
    <x v="655"/>
  </r>
  <r>
    <s v="B07S851WX5"/>
    <s v="Prestige Sandwich Maker PGMFD 01, Black"/>
    <x v="4"/>
    <s v="Kitchen&amp;HomeAppliances|SmallKitchenAppliances|SandwichMakers"/>
    <n v="1299"/>
    <n v="1299"/>
    <n v="52097694"/>
    <n v="0"/>
    <n v="4.2"/>
    <n v="40106"/>
    <s v="Medium"/>
    <n v="1"/>
    <n v="1"/>
    <n v="1"/>
    <s v="Homes supplies"/>
    <x v="656"/>
  </r>
  <r>
    <s v="B01MY839VW"/>
    <s v="Orient Electric Fabrijoy DIFJ10BP 1000-Watt Dry Iron, Non-Stick (White and Blue)"/>
    <x v="4"/>
    <s v="Kitchen&amp;HomeAppliances|Vacuum,Cleaning&amp;Ironing|Irons,Steamers&amp;Accessories|Irons|DryIrons"/>
    <n v="549"/>
    <n v="1090"/>
    <n v="14201610"/>
    <n v="0.5"/>
    <n v="4.2"/>
    <n v="13029"/>
    <s v="Medium"/>
    <n v="0"/>
    <n v="0"/>
    <n v="0"/>
    <s v="Homes supplies"/>
    <x v="626"/>
  </r>
  <r>
    <s v="B09LV1CMGH"/>
    <s v="Lifelong LLFH921 Regalia 2000 W Fan Heater, 3 Air Settings, Room Heater with Overheating Protection, 1 Year Warranty ( White, (ISI Certified, Ideal "/>
    <x v="4"/>
    <s v="Heating,Cooling&amp;AirQuality|RoomHeaters|FanHeaters"/>
    <n v="899"/>
    <n v="2000"/>
    <n v="582000"/>
    <n v="0.55000000000000004"/>
    <n v="3.6"/>
    <n v="291"/>
    <s v="Medium"/>
    <n v="0"/>
    <n v="0"/>
    <n v="0"/>
    <s v="Homes supplies"/>
    <x v="657"/>
  </r>
  <r>
    <s v="B01EY310UM"/>
    <s v="Philips GC181 Heavy Weight 1000-Watt Dry Iron, Pack of 1"/>
    <x v="4"/>
    <s v="Kitchen&amp;HomeAppliances|Vacuum,Cleaning&amp;Ironing|Irons,Steamers&amp;Accessories|Irons|DryIrons"/>
    <n v="1321"/>
    <n v="1545"/>
    <n v="23874885"/>
    <n v="0.14000000000000001"/>
    <n v="4.3"/>
    <n v="15453"/>
    <s v="Medium"/>
    <n v="0"/>
    <n v="0"/>
    <n v="0"/>
    <s v="Homes supplies"/>
    <x v="658"/>
  </r>
  <r>
    <s v="B09NL7LBWT"/>
    <s v="Bulfyss USB Rechargeable Lint Remover Fabric Shaver Pet Hair Remover, Effectively and Quickly Remove Fuzz "/>
    <x v="4"/>
    <s v="Kitchen&amp;HomeAppliances|Vacuum,Cleaning&amp;Ironing|Irons,Steamers&amp;Accessories|LintShavers"/>
    <n v="1099"/>
    <n v="1999"/>
    <n v="1207396"/>
    <n v="0.45"/>
    <n v="4"/>
    <n v="604"/>
    <s v="Medium"/>
    <n v="0"/>
    <n v="0"/>
    <n v="0"/>
    <s v="Homes supplies"/>
    <x v="659"/>
  </r>
  <r>
    <s v="B008YW8M0G"/>
    <s v="Bajaj DX-7 1000W Dry Iron with Advance Soleplate and Anti-bacterial German Coating Technology, White"/>
    <x v="4"/>
    <s v="Kitchen&amp;HomeAppliances|Vacuum,Cleaning&amp;Ironing|Irons,Steamers&amp;Accessories|Irons|DryIrons"/>
    <n v="775"/>
    <n v="875"/>
    <n v="40816125"/>
    <n v="0.11"/>
    <n v="4.2"/>
    <n v="46647"/>
    <s v="Medium"/>
    <n v="0"/>
    <n v="0"/>
    <n v="0"/>
    <s v="Homes supplies"/>
    <x v="660"/>
  </r>
  <r>
    <s v="B097R3XH9R"/>
    <s v="Bajaj New Shakti Neo 25L Vertical Storage Water Heater (Geyser 25 Litres) 4 Star BEE Rated Heater For Water Heating with Titanium Armour, Swirl Flow Technology, Glasslined Tank(White), 1 Yr Warranty"/>
    <x v="4"/>
    <s v="Heating,Cooling&amp;AirQuality|WaterHeaters&amp;Geysers|StorageWaterHeaters"/>
    <n v="6299"/>
    <n v="15270"/>
    <n v="49367910"/>
    <n v="0.59"/>
    <n v="4.0999999999999996"/>
    <n v="3233"/>
    <s v="High"/>
    <n v="0"/>
    <n v="0"/>
    <n v="0"/>
    <s v="Homes supplies"/>
    <x v="661"/>
  </r>
  <r>
    <s v="B08TM71L54"/>
    <s v="PHILIPS Handheld Garment Steamer STH3000/20 - Compact &amp; Foldable, Convenient Vertical Steaming, 1000 Watt Quick Heat Up, up to 20g/min, Kills 99.9%* Bacteria (Reno Blue), Small"/>
    <x v="4"/>
    <s v="Kitchen&amp;HomeAppliances|Vacuum,Cleaning&amp;Ironing|Irons,Steamers&amp;Accessories|Irons|SteamIrons"/>
    <n v="3190"/>
    <n v="4195"/>
    <n v="5377990"/>
    <n v="0.24"/>
    <n v="4"/>
    <n v="1282"/>
    <s v="Medium"/>
    <n v="0"/>
    <n v="0"/>
    <n v="0"/>
    <s v="Homes supplies"/>
    <x v="662"/>
  </r>
  <r>
    <s v="B0BPBXNQQT"/>
    <s v="Room Heater Warmer Wall-Outlet 400 Watts Electric Handy Room Heater (Room Heaters Home "/>
    <x v="4"/>
    <s v="Heating,Cooling&amp;AirQuality|RoomHeaters|ElectricHeaters"/>
    <n v="799"/>
    <n v="1989"/>
    <n v="139230"/>
    <n v="0.6"/>
    <n v="4.3"/>
    <n v="70"/>
    <s v="Medium"/>
    <n v="0"/>
    <n v="0"/>
    <n v="0"/>
    <s v="Homes supplies"/>
    <x v="663"/>
  </r>
  <r>
    <s v="B00W56GLOQ"/>
    <s v="Wonderchef Nutri-blend Mixer, Grinder &amp; Blender | Powerful 400W 22000 RPM motor | Stainless steel Blades | 2 unbreakable jars | 2 Years warranty | Online recipe book by Chef Sanjeev Kapoor | Black"/>
    <x v="4"/>
    <s v="Kitchen&amp;HomeAppliances|SmallKitchenAppliances|JuicerMixerGrinders"/>
    <n v="2699"/>
    <n v="5000"/>
    <n v="130820000"/>
    <n v="0.46"/>
    <n v="4"/>
    <n v="26164"/>
    <s v="Medium"/>
    <n v="0"/>
    <n v="0"/>
    <n v="0"/>
    <s v="Homes supplies"/>
    <x v="664"/>
  </r>
  <r>
    <s v="B0883KDSXC"/>
    <s v="USHA Armor AR1100WB 1100 W Dry Iron with Black Weilburger Soleplate (Purple)"/>
    <x v="4"/>
    <s v="Kitchen&amp;HomeAppliances|Vacuum,Cleaning&amp;Ironing|Irons,Steamers&amp;Accessories|Irons|DryIrons"/>
    <n v="599"/>
    <n v="990"/>
    <n v="16004340"/>
    <n v="0.39"/>
    <n v="3.9"/>
    <n v="16166"/>
    <s v="Medium"/>
    <n v="0"/>
    <n v="0"/>
    <n v="0"/>
    <s v="Homes supplies"/>
    <x v="665"/>
  </r>
  <r>
    <s v="B078V8R9BS"/>
    <s v="Butterfly EKN 1.5-Litre Electric Kettle (Silver with Black)"/>
    <x v="4"/>
    <s v="Kitchen&amp;HomeAppliances|SmallKitchenAppliances|Kettles&amp;HotWaterDispensers|Kettle&amp;ToasterSets"/>
    <n v="749"/>
    <n v="1111"/>
    <n v="39654923"/>
    <n v="0.33"/>
    <n v="4.2"/>
    <n v="35693"/>
    <s v="Medium"/>
    <n v="0"/>
    <n v="0"/>
    <n v="0"/>
    <s v="Homes supplies"/>
    <x v="18"/>
  </r>
  <r>
    <s v="B08GSQXLJ2"/>
    <s v="Crompton Arno Neo 15-L 5 Star Rated Storage Water Heater (Geyser) with Advanced 3 Level Safety (Grey)"/>
    <x v="4"/>
    <s v="Heating,Cooling&amp;AirQuality|WaterHeaters&amp;Geysers|StorageWaterHeaters"/>
    <n v="6199"/>
    <n v="10400"/>
    <n v="149666400"/>
    <n v="0.4"/>
    <n v="4.0999999999999996"/>
    <n v="14391"/>
    <s v="High"/>
    <n v="0"/>
    <n v="0"/>
    <n v="0"/>
    <s v="Homes supplies"/>
    <x v="666"/>
  </r>
  <r>
    <s v="B01M5B0TPW"/>
    <s v="Borosil Chef Delite BCH20DBB21 300-Watt Chopper (Black)"/>
    <x v="4"/>
    <s v="Kitchen&amp;HomeAppliances|SmallKitchenAppliances|MiniFoodProcessors&amp;Choppers"/>
    <n v="1819"/>
    <n v="2490"/>
    <n v="19785540"/>
    <n v="0.27"/>
    <n v="4.4000000000000004"/>
    <n v="7946"/>
    <s v="Medium"/>
    <n v="0"/>
    <n v="0"/>
    <n v="0"/>
    <s v="Homes supplies"/>
    <x v="3"/>
  </r>
  <r>
    <s v="B082KVTRW8"/>
    <s v="KENT 16055 Amaze Cool Touch Electric Kettle 1.8 L 1500 W | Plastic Outer &amp; Stainless Steel Inside body | Auto shut off Over heating protection | Multipurpose hot water Kettle | 1 Year Warranty"/>
    <x v="4"/>
    <s v="Kitchen&amp;HomeAppliances|SmallKitchenAppliances|Kettles&amp;HotWaterDispensers|Kettle&amp;ToasterSets"/>
    <n v="1199"/>
    <n v="1900"/>
    <n v="3353500"/>
    <n v="0.37"/>
    <n v="4"/>
    <n v="1765"/>
    <s v="Medium"/>
    <n v="0"/>
    <n v="0"/>
    <n v="0"/>
    <s v="Homes supplies"/>
    <x v="667"/>
  </r>
  <r>
    <s v="B08CFJBZRK"/>
    <s v="Prestige IRIS Plus 750 watt mixer grinder"/>
    <x v="4"/>
    <s v="Kitchen&amp;HomeAppliances|SmallKitchenAppliances|MixerGrinders"/>
    <n v="3249"/>
    <n v="6295"/>
    <n v="88520290"/>
    <n v="0.48"/>
    <n v="3.8"/>
    <n v="14062"/>
    <s v="Medium"/>
    <n v="0"/>
    <n v="0"/>
    <n v="0"/>
    <s v="Homes supplies"/>
    <x v="668"/>
  </r>
  <r>
    <s v="B07H3WDC4X"/>
    <s v="Simxen Egg Boiler Electric Automatic Off 7 Egg Poacher "/>
    <x v="4"/>
    <s v="Kitchen&amp;HomeAppliances|SmallKitchenAppliances|EggBoilers"/>
    <n v="349"/>
    <n v="999"/>
    <n v="15630354"/>
    <n v="0.65"/>
    <n v="4"/>
    <n v="15646"/>
    <s v="Medium"/>
    <n v="0"/>
    <n v="0"/>
    <n v="0"/>
    <s v="Homes supplies"/>
    <x v="669"/>
  </r>
  <r>
    <s v="B09ZTZ9N3Q"/>
    <s v="Amazon Basics 2000/1000 Watt Room Heater with Adjustable Thermostat (ISI certified, White color, Ideal "/>
    <x v="4"/>
    <s v="Heating,Cooling&amp;AirQuality|RoomHeaters|FanHeaters"/>
    <n v="1049"/>
    <n v="1699"/>
    <n v="188589"/>
    <n v="0.38"/>
    <n v="3.1"/>
    <n v="111"/>
    <s v="Medium"/>
    <n v="0"/>
    <n v="0"/>
    <n v="0"/>
    <s v="Homes supplies"/>
    <x v="670"/>
  </r>
  <r>
    <s v="B083P71WKK"/>
    <s v="HealthSense Weight Machine "/>
    <x v="4"/>
    <s v="Kitchen&amp;HomeAppliances|SmallKitchenAppliances|DigitalKitchenScales|DigitalScales"/>
    <n v="799"/>
    <n v="1500"/>
    <n v="14542500"/>
    <n v="0.47"/>
    <n v="4.3"/>
    <n v="9695"/>
    <s v="Medium"/>
    <n v="0"/>
    <n v="0"/>
    <n v="0"/>
    <s v="Homes supplies"/>
    <x v="26"/>
  </r>
  <r>
    <s v="B097R4D42G"/>
    <s v="Bajaj New Shakti Neo 10L Vertical Storage Water Heater (Geyser 10 Litres) 4 Star BEE Rated Heater For Water Heating with Titanium Armour, Swirl Flow Technology, Glasslined Tank(White), 1 Yr Warranty"/>
    <x v="4"/>
    <s v="Heating,Cooling&amp;AirQuality|WaterHeaters&amp;Geysers|StorageWaterHeaters"/>
    <n v="4999"/>
    <n v="9650"/>
    <n v="17099800"/>
    <n v="0.48"/>
    <n v="4.2"/>
    <n v="1772"/>
    <s v="Medium"/>
    <n v="0"/>
    <n v="0"/>
    <n v="0"/>
    <s v="Homes supplies"/>
    <x v="671"/>
  </r>
  <r>
    <s v="B07MKMFKPG"/>
    <s v="Bosch Pro 1000W Mixer Grinder MGM8842MIN - Black"/>
    <x v="4"/>
    <s v="Kitchen&amp;HomeAppliances|SmallKitchenAppliances|MixerGrinders"/>
    <n v="6999"/>
    <n v="10590"/>
    <n v="121774410"/>
    <n v="0.34"/>
    <n v="4.4000000000000004"/>
    <n v="11499"/>
    <s v="High"/>
    <n v="0"/>
    <n v="0"/>
    <n v="0"/>
    <s v="Homes supplies"/>
    <x v="672"/>
  </r>
  <r>
    <s v="B0949FPSFY"/>
    <s v="Bulfyss Stainless Steel Digital Kitchen Weighing Scale &amp; Food Weight Machine "/>
    <x v="4"/>
    <s v="Kitchen&amp;HomeAppliances|SmallKitchenAppliances|DigitalKitchenScales"/>
    <n v="799"/>
    <n v="1999"/>
    <n v="4321838"/>
    <n v="0.6"/>
    <n v="4.0999999999999996"/>
    <n v="2162"/>
    <s v="Medium"/>
    <n v="0"/>
    <n v="0"/>
    <n v="0"/>
    <s v="Homes supplies"/>
    <x v="673"/>
  </r>
  <r>
    <s v="B08F47T4X5"/>
    <s v="VR 18 Pcs - 3 Different Size Plastic Food Snack Bag Pouch Clip Sealer Large, Medium, Small Plastic Snack Seal Sealing Bag Clips Vacuum Sealer (Set of 18, Multi-Color) (Multicolor)"/>
    <x v="4"/>
    <s v="Kitchen&amp;HomeAppliances|SmallKitchenAppliances|VacuumSealers"/>
    <n v="89"/>
    <n v="89"/>
    <n v="1746269"/>
    <n v="0"/>
    <n v="4.2"/>
    <n v="19621"/>
    <s v="Very Low"/>
    <n v="1"/>
    <n v="1"/>
    <n v="1"/>
    <s v="Homes supplies"/>
    <x v="618"/>
  </r>
  <r>
    <s v="B01M0505SJ"/>
    <s v="Orient Electric Apex-FX 1200mm Ultra High Speed 400 RPM Ceiling Fan (Brown)"/>
    <x v="4"/>
    <s v="Heating,Cooling&amp;AirQuality|Fans|CeilingFans"/>
    <n v="1400"/>
    <n v="2485"/>
    <n v="49695030"/>
    <n v="0.44"/>
    <n v="4.0999999999999996"/>
    <n v="19998"/>
    <s v="Medium"/>
    <n v="0"/>
    <n v="0"/>
    <n v="0"/>
    <s v="Homes supplies"/>
    <x v="674"/>
  </r>
  <r>
    <s v="B08D6RCM3Q"/>
    <s v="PrettyKrafts Folding Laundry Basket "/>
    <x v="4"/>
    <s v="HomeStorage&amp;Organization|LaundryOrganization|LaundryBaskets"/>
    <n v="355"/>
    <n v="899"/>
    <n v="944849"/>
    <n v="0.61"/>
    <n v="4.0999999999999996"/>
    <n v="1051"/>
    <s v="Medium"/>
    <n v="0"/>
    <n v="0"/>
    <n v="0"/>
    <s v="Homes supplies"/>
    <x v="675"/>
  </r>
  <r>
    <s v="B009P2LITG"/>
    <s v="Bajaj Majesty RX11 2000 Watts Heat Convector Room Heater (White, ISI Approved)"/>
    <x v="4"/>
    <s v="Heating,Cooling&amp;AirQuality|RoomHeaters|ElectricHeaters"/>
    <n v="2169"/>
    <n v="3279"/>
    <n v="5626764"/>
    <n v="0.34"/>
    <n v="4.0999999999999996"/>
    <n v="1716"/>
    <s v="Medium"/>
    <n v="0"/>
    <n v="0"/>
    <n v="0"/>
    <s v="Homes supplies"/>
    <x v="676"/>
  </r>
  <r>
    <s v="B00V9NHDI4"/>
    <s v="Eureka Forbes Trendy Zip 1000 Watts powerful suction vacuum cleaner with resuable dust bag &amp; 5 accessories,1 year warrantycompact,light weight &amp; easy to use (Black)"/>
    <x v="4"/>
    <s v="Kitchen&amp;HomeAppliances|Vacuum,Cleaning&amp;Ironing|Vacuums&amp;FloorCare|Vacuums|CanisterVacuums"/>
    <n v="2799"/>
    <n v="3799"/>
    <n v="125104869"/>
    <n v="0.26"/>
    <n v="3.9"/>
    <n v="32931"/>
    <s v="Medium"/>
    <n v="0"/>
    <n v="0"/>
    <n v="0"/>
    <s v="Homes supplies"/>
    <x v="391"/>
  </r>
  <r>
    <s v="B07WGPBXY9"/>
    <s v="Pigeon by Stovekraft Quartz Electric Kettle (14299) 1.7 Litre with Stainless Steel Body, used "/>
    <x v="4"/>
    <s v="Kitchen&amp;HomeAppliances|SmallKitchenAppliances|Kettles&amp;HotWaterDispensers|ElectricKettles"/>
    <n v="899"/>
    <n v="1249"/>
    <n v="21762576"/>
    <n v="0.28000000000000003"/>
    <n v="3.9"/>
    <n v="17424"/>
    <s v="Medium"/>
    <n v="0"/>
    <n v="0"/>
    <n v="0"/>
    <s v="Homes supplies"/>
    <x v="251"/>
  </r>
  <r>
    <s v="B00KRCBA6E"/>
    <s v="Maharaja Whiteline Lava Neo 1200-Watts Halogen Heater (White and Red)"/>
    <x v="4"/>
    <s v="Heating,Cooling&amp;AirQuality|RoomHeaters"/>
    <n v="2499"/>
    <n v="5000"/>
    <n v="9445000"/>
    <n v="0.5"/>
    <n v="3.8"/>
    <n v="1889"/>
    <s v="Medium"/>
    <n v="0"/>
    <n v="0"/>
    <n v="0"/>
    <s v="Homes supplies"/>
    <x v="3"/>
  </r>
  <r>
    <s v="B0B3X2BY3M"/>
    <s v="Crompton Gracee 5-L Instant Water Heater (Geyser)"/>
    <x v="4"/>
    <s v="Heating,Cooling&amp;AirQuality|WaterHeaters&amp;Geysers|InstantWaterHeaters"/>
    <n v="3599"/>
    <n v="7299"/>
    <n v="75354876"/>
    <n v="0.51"/>
    <n v="4"/>
    <n v="10324"/>
    <s v="Medium"/>
    <n v="0"/>
    <n v="0"/>
    <n v="0"/>
    <s v="Homes supplies"/>
    <x v="677"/>
  </r>
  <r>
    <s v="B00F159RIK"/>
    <s v="Bajaj DX-2 600W Dry Iron with Advance Soleplate and Anti-bacterial German Coating Technology, Black"/>
    <x v="4"/>
    <s v="Kitchen&amp;HomeAppliances|Vacuum,Cleaning&amp;Ironing|Irons,Steamers&amp;Accessories|Irons|DryIrons"/>
    <n v="499"/>
    <n v="625"/>
    <n v="3346875"/>
    <n v="0.2"/>
    <n v="4.2"/>
    <n v="5355"/>
    <s v="Medium"/>
    <n v="0"/>
    <n v="0"/>
    <n v="0"/>
    <s v="Homes supplies"/>
    <x v="678"/>
  </r>
  <r>
    <s v="B08MV82R99"/>
    <s v="Bajaj Waterproof 1500 Watts Immersion Rod Heater"/>
    <x v="4"/>
    <s v="Heating,Cooling&amp;AirQuality|WaterHeaters&amp;Geysers|ImmersionRods"/>
    <n v="653"/>
    <n v="1020"/>
    <n v="3433320"/>
    <n v="0.36"/>
    <n v="4.0999999999999996"/>
    <n v="3366"/>
    <s v="Medium"/>
    <n v="0"/>
    <n v="0"/>
    <n v="0"/>
    <s v="Homes supplies"/>
    <x v="679"/>
  </r>
  <r>
    <s v="B09VKWGZD7"/>
    <s v="AGARO Supreme High Pressure Washer, 1800 Watts, 120 Bars, 6.5L/Min Flow Rate, 8 Meters Outlet Hose, Portable, "/>
    <x v="4"/>
    <s v="Kitchen&amp;HomeAppliances|Vacuum,Cleaning&amp;Ironing|PressureWashers,Steam&amp;WindowCleaners"/>
    <n v="4789"/>
    <n v="8990"/>
    <n v="9142830"/>
    <n v="0.47"/>
    <n v="4.3"/>
    <n v="1017"/>
    <s v="Medium"/>
    <n v="0"/>
    <n v="0"/>
    <n v="0"/>
    <s v="Homes supplies"/>
    <x v="680"/>
  </r>
  <r>
    <s v="B009P2LK80"/>
    <s v="Bajaj Deluxe 2000 Watts Halogen Room Heater (Steel, ISI Approved), Multicolor"/>
    <x v="4"/>
    <s v="Heating,Cooling&amp;AirQuality|RoomHeaters|HalogenHeaters"/>
    <n v="1409"/>
    <n v="1639"/>
    <n v="1289893"/>
    <n v="0.14000000000000001"/>
    <n v="3.7"/>
    <n v="787"/>
    <s v="Medium"/>
    <n v="0"/>
    <n v="0"/>
    <n v="0"/>
    <s v="Homes supplies"/>
    <x v="588"/>
  </r>
  <r>
    <s v="B00A7PLVU6"/>
    <s v="Orpat HHB-100E WOB 250-Watt Hand Blender (White)"/>
    <x v="4"/>
    <s v="Kitchen&amp;HomeAppliances|SmallKitchenAppliances|HandBlenders"/>
    <n v="753"/>
    <n v="899"/>
    <n v="16597338"/>
    <n v="0.16"/>
    <n v="4.2"/>
    <n v="18462"/>
    <s v="Medium"/>
    <n v="0"/>
    <n v="0"/>
    <n v="0"/>
    <s v="Homes supplies"/>
    <x v="681"/>
  </r>
  <r>
    <s v="B0B25DJ352"/>
    <s v="GILTON Egg Boiler Electric Automatic Off 7 Egg Poacher "/>
    <x v="4"/>
    <s v="Kitchen&amp;HomeAppliances|SmallKitchenAppliances|EggBoilers"/>
    <n v="353"/>
    <n v="1199"/>
    <n v="754171"/>
    <n v="0.71"/>
    <n v="4.3"/>
    <n v="629"/>
    <s v="Medium"/>
    <n v="0"/>
    <n v="0"/>
    <n v="0"/>
    <s v="Homes supplies"/>
    <x v="3"/>
  </r>
  <r>
    <s v="B013B2WGT6"/>
    <s v="HealthSense Chef-Mate KS 33 Digital Kitchen Weighing Scale &amp; Food Weight Machine "/>
    <x v="4"/>
    <s v="Kitchen&amp;HomeAppliances|SmallKitchenAppliances|DigitalKitchenScales"/>
    <n v="1099"/>
    <n v="1899"/>
    <n v="29009124"/>
    <n v="0.42"/>
    <n v="4.3"/>
    <n v="15276"/>
    <s v="Medium"/>
    <n v="0"/>
    <n v="0"/>
    <n v="0"/>
    <s v="Homes supplies"/>
    <x v="682"/>
  </r>
  <r>
    <s v="B097RJ867P"/>
    <s v="PHILIPS Digital Air Fryer HD9252/90 with Touch Panel, uses up to 90% less fat, 7 Pre-set Menu, 1400W, 4.1 Liter, with Rapid Air Technology (Black), Large"/>
    <x v="4"/>
    <s v="Kitchen&amp;HomeAppliances|SmallKitchenAppliances|DeepFatFryers|AirFryers"/>
    <n v="8799"/>
    <n v="11595"/>
    <n v="34564695"/>
    <n v="0.24"/>
    <n v="4.4000000000000004"/>
    <n v="2981"/>
    <s v="High"/>
    <n v="0"/>
    <n v="0"/>
    <n v="0"/>
    <s v="Homes supplies"/>
    <x v="683"/>
  </r>
  <r>
    <s v="B091V8HK8Z"/>
    <s v="Milton Go Electro 2.0 Stainless Steel Electric Kettle, 1 Piece, 2 Litres, Silver | Power Indicator | 1500 Watts | Auto Cut-off | Detachable 360 Degree Connector | Boiler "/>
    <x v="4"/>
    <s v="Kitchen&amp;HomeAppliances|SmallKitchenAppliances|Kettles&amp;HotWaterDispensers|ElectricKettles"/>
    <n v="1345"/>
    <n v="1750"/>
    <n v="4315500"/>
    <n v="0.23"/>
    <n v="3.8"/>
    <n v="2466"/>
    <s v="Medium"/>
    <n v="0"/>
    <n v="0"/>
    <n v="0"/>
    <s v="Homes supplies"/>
    <x v="684"/>
  </r>
  <r>
    <s v="B071VNHMX2"/>
    <s v="Philips Daily Collection HD2582/00 830-Watt 2-Slice Pop-up Toaster (White)"/>
    <x v="4"/>
    <s v="Kitchen&amp;HomeAppliances|SmallKitchenAppliances|Pop-upToasters"/>
    <n v="2095"/>
    <n v="2095"/>
    <n v="16653155"/>
    <n v="0"/>
    <n v="4.5"/>
    <n v="7949"/>
    <s v="Medium"/>
    <n v="1"/>
    <n v="1"/>
    <n v="1"/>
    <s v="Homes supplies"/>
    <x v="685"/>
  </r>
  <r>
    <s v="B08MVSGXMY"/>
    <s v="Crompton Insta Comfy 800 Watt Room Heater with 2 Heat Settings(Grey Blue)"/>
    <x v="4"/>
    <s v="Heating,Cooling&amp;AirQuality|RoomHeaters|ElectricHeaters"/>
    <n v="1498"/>
    <n v="2300"/>
    <n v="218500"/>
    <n v="0.35"/>
    <n v="3.8"/>
    <n v="95"/>
    <s v="Medium"/>
    <n v="0"/>
    <n v="0"/>
    <n v="0"/>
    <s v="Homes supplies"/>
    <x v="3"/>
  </r>
  <r>
    <s v="B00H0B29DI"/>
    <s v="USHA Heat Convector 812 T 2000-Watt with Instant Heating Feature (Black)"/>
    <x v="4"/>
    <s v="Heating,Cooling&amp;AirQuality|RoomHeaters|HeatConvectors"/>
    <n v="2199"/>
    <n v="2990"/>
    <n v="4658420"/>
    <n v="0.26"/>
    <n v="3.8"/>
    <n v="1558"/>
    <s v="Medium"/>
    <n v="0"/>
    <n v="0"/>
    <n v="0"/>
    <s v="Homes supplies"/>
    <x v="686"/>
  </r>
  <r>
    <s v="B01GZSQJPA"/>
    <s v="Philips HL7756/00 Mixer Grinder, 750W, 3 Jars (Black)"/>
    <x v="4"/>
    <s v="Kitchen&amp;HomeAppliances|SmallKitchenAppliances|MixerGrinders"/>
    <n v="3699"/>
    <n v="4295"/>
    <n v="114002185"/>
    <n v="0.14000000000000001"/>
    <n v="4.0999999999999996"/>
    <n v="26543"/>
    <s v="Medium"/>
    <n v="0"/>
    <n v="0"/>
    <n v="0"/>
    <s v="Homes supplies"/>
    <x v="687"/>
  </r>
  <r>
    <s v="B08VGFX2B6"/>
    <s v="Kuber Industries Waterproof Round Non Wovan Laundry Bag/Hamper|Metalic Printed With Handles|Foldable Bin &amp; 45 Liter Capicity|Size 37 x 37 x 49, Pack of 1 (Beige &amp; Brown)-KUBMART11450"/>
    <x v="4"/>
    <s v="HomeStorage&amp;Organization|LaundryOrganization|LaundryBaskets"/>
    <n v="177"/>
    <n v="199"/>
    <n v="733912"/>
    <n v="0.11"/>
    <n v="4.0999999999999996"/>
    <n v="3688"/>
    <s v="Very Low"/>
    <n v="0"/>
    <n v="0"/>
    <n v="0"/>
    <s v="Homes supplies"/>
    <x v="3"/>
  </r>
  <r>
    <s v="B09GYBZPHF"/>
    <s v="Lifelong LLMG93 500 Watt Duos Mixer Grinder, 2 Stainless Steel Jar (Liquidizing and Chutney Jar)| ABS Body, Stainless Steel Blades, 3 Speed Options with Whip (1 Year Warranty, Black)"/>
    <x v="4"/>
    <s v="Kitchen&amp;HomeAppliances|SmallKitchenAppliances|MixerGrinders"/>
    <n v="1149"/>
    <n v="2499"/>
    <n v="10953117"/>
    <n v="0.54"/>
    <n v="3.8"/>
    <n v="4383"/>
    <s v="Medium"/>
    <n v="0"/>
    <n v="0"/>
    <n v="0"/>
    <s v="Homes supplies"/>
    <x v="688"/>
  </r>
  <r>
    <s v="B0B4KPCBSH"/>
    <s v="IKEA Frother "/>
    <x v="4"/>
    <s v="Kitchen&amp;HomeAppliances|Coffee,Tea&amp;Espresso|CoffeeGrinders|ElectricGrinders"/>
    <n v="244"/>
    <n v="499"/>
    <n v="238522"/>
    <n v="0.51"/>
    <n v="3.3"/>
    <n v="478"/>
    <s v="Medium"/>
    <n v="0"/>
    <n v="0"/>
    <n v="0"/>
    <s v="Homes supplies"/>
    <x v="689"/>
  </r>
  <r>
    <s v="B09CGLY5CX"/>
    <s v="Crompton Insta Com"/>
    <x v="4"/>
    <s v="Heating,Cooling&amp;AirQuality|RoomHeaters|ElectricHeaters"/>
    <n v="1959"/>
    <n v="2400"/>
    <n v="568800"/>
    <n v="0.18"/>
    <n v="4"/>
    <n v="237"/>
    <s v="Medium"/>
    <n v="0"/>
    <n v="0"/>
    <n v="0"/>
    <s v="Homes supplies"/>
    <x v="690"/>
  </r>
  <r>
    <s v="B09JN37WBX"/>
    <s v="Lint Remover Woolen Clothes Lint Extractor Battery Lint Removing Machine Bhur Remover"/>
    <x v="4"/>
    <s v="Kitchen&amp;HomeAppliances|Vacuum,Cleaning&amp;Ironing|Irons,Steamers&amp;Accessories|LintShavers"/>
    <n v="319"/>
    <n v="749"/>
    <n v="92876"/>
    <n v="0.56999999999999995"/>
    <n v="4.5999999999999996"/>
    <n v="124"/>
    <s v="Medium"/>
    <n v="0"/>
    <n v="0"/>
    <n v="0"/>
    <s v="Homes supplies"/>
    <x v="18"/>
  </r>
  <r>
    <s v="B01I1LDZGA"/>
    <s v="Pigeon Kessel Multipurpose Kettle (12173) 1.2 litres with Stainless Steel Body, used "/>
    <x v="4"/>
    <s v="Kitchen&amp;HomeAppliances|SmallKitchenAppliances|Kettles&amp;HotWaterDispensers|ElectricKettles"/>
    <n v="1499"/>
    <n v="1775"/>
    <n v="26033925"/>
    <n v="0.16"/>
    <n v="3.9"/>
    <n v="14667"/>
    <s v="Medium"/>
    <n v="0"/>
    <n v="0"/>
    <n v="0"/>
    <s v="Homes supplies"/>
    <x v="251"/>
  </r>
  <r>
    <s v="B0BN2576GQ"/>
    <s v="C (DEVICE) Lint Remover "/>
    <x v="4"/>
    <s v="Kitchen&amp;HomeAppliances|Vacuum,Cleaning&amp;Ironing|Irons,Steamers&amp;Accessories|LintShavers"/>
    <n v="469"/>
    <n v="1599"/>
    <n v="9594"/>
    <n v="0.71"/>
    <n v="3.7"/>
    <n v="6"/>
    <s v="Medium"/>
    <n v="0"/>
    <n v="0"/>
    <n v="0"/>
    <s v="Homes supplies"/>
    <x v="691"/>
  </r>
  <r>
    <s v="B06XPYRWV5"/>
    <s v="Pigeon by Stovekraft 2 Slice Auto Pop up Toaster. A Smart Bread Toaster "/>
    <x v="4"/>
    <s v="Kitchen&amp;HomeAppliances|SmallKitchenAppliances|Pop-upToasters"/>
    <n v="1099"/>
    <n v="1795"/>
    <n v="7617980"/>
    <n v="0.39"/>
    <n v="4.2"/>
    <n v="4244"/>
    <s v="Medium"/>
    <n v="0"/>
    <n v="0"/>
    <n v="0"/>
    <s v="Homes supplies"/>
    <x v="260"/>
  </r>
  <r>
    <s v="B01N1XVVLC"/>
    <s v="Bajaj OFR Room Heater, 13 Fin 2900 Watts Oil Filled Room Heater with 400W PTC Ceramic Fan Heater, ISI Approved (Majesty 13F Plus Black)"/>
    <x v="4"/>
    <s v="Heating,Cooling&amp;AirQuality|RoomHeaters|FanHeaters"/>
    <n v="9590"/>
    <n v="15999"/>
    <n v="16270983"/>
    <n v="0.4"/>
    <n v="4.0999999999999996"/>
    <n v="1017"/>
    <s v="High"/>
    <n v="0"/>
    <n v="0"/>
    <n v="0"/>
    <s v="Homes supplies"/>
    <x v="18"/>
  </r>
  <r>
    <s v="B00O2R38C4"/>
    <s v="Luminous Vento Deluxe 150 mm Exhaust Fan "/>
    <x v="4"/>
    <s v="Heating,Cooling&amp;AirQuality|Fans|ExhaustFans"/>
    <n v="999"/>
    <n v="1490"/>
    <n v="19368510"/>
    <n v="0.33"/>
    <n v="4.0999999999999996"/>
    <n v="12999"/>
    <s v="Medium"/>
    <n v="0"/>
    <n v="0"/>
    <n v="0"/>
    <s v="Homes supplies"/>
    <x v="692"/>
  </r>
  <r>
    <s v="B0B2CZTCL2"/>
    <s v="Wipro Vesta 1.8 litre Cool touch electric Kettle with Auto cut off | Double Layer outer body | Triple Protection - Dry Boil, Steam &amp; Over Heat |Stainless Steel Inner Body | (Black, 1500 Watt)"/>
    <x v="4"/>
    <s v="Kitchen&amp;HomeAppliances|SmallKitchenAppliances|Kettles&amp;HotWaterDispensers|Kettle&amp;ToasterSets"/>
    <n v="1299"/>
    <n v="1999"/>
    <n v="621689"/>
    <n v="0.35"/>
    <n v="3.8"/>
    <n v="311"/>
    <s v="Medium"/>
    <n v="0"/>
    <n v="0"/>
    <n v="0"/>
    <s v="Homes supplies"/>
    <x v="693"/>
  </r>
  <r>
    <s v="B00PVT30YI"/>
    <s v="Kitchen Mart Stainless Steel South Indian Filter Coffee Drip Maker, Madras Kappi, Drip Decotion Maker160ml (2 Cup)"/>
    <x v="4"/>
    <s v="Kitchen&amp;HomeAppliances|Coffee,Tea&amp;Espresso|DripCoffeeMachines"/>
    <n v="292"/>
    <n v="499"/>
    <n v="2114762"/>
    <n v="0.41"/>
    <n v="4.0999999999999996"/>
    <n v="4238"/>
    <s v="Medium"/>
    <n v="0"/>
    <n v="0"/>
    <n v="0"/>
    <s v="Homes supplies"/>
    <x v="694"/>
  </r>
  <r>
    <s v="B00SH18114"/>
    <s v="Ikea 903.391.72 Polypropylene Plastic Solid Bevara Sealing Clip (Multicolour) - 30 Pack, Adjustable"/>
    <x v="4"/>
    <s v="Kitchen&amp;HomeAppliances|SmallKitchenAppliances|VacuumSealers"/>
    <n v="160"/>
    <n v="299"/>
    <n v="831519"/>
    <n v="0.46"/>
    <n v="4.5999999999999996"/>
    <n v="2781"/>
    <s v="Very Low"/>
    <n v="0"/>
    <n v="0"/>
    <n v="0"/>
    <s v="Homes supplies"/>
    <x v="695"/>
  </r>
  <r>
    <s v="B00E9G8KOY"/>
    <s v="HUL Pureit Germkill kit "/>
    <x v="4"/>
    <s v="Kitchen&amp;HomeAppliances|WaterPurifiers&amp;Accessories|WaterPurifierAccessories"/>
    <n v="600"/>
    <n v="600"/>
    <n v="6544200"/>
    <n v="0"/>
    <n v="4.0999999999999996"/>
    <n v="10907"/>
    <s v="Medium"/>
    <n v="1"/>
    <n v="1"/>
    <n v="1"/>
    <s v="Homes supplies"/>
    <x v="696"/>
  </r>
  <r>
    <s v="B00H3H03Q4"/>
    <s v="HUL Pureit Germkill kit "/>
    <x v="4"/>
    <s v="Kitchen&amp;HomeAppliances|WaterPurifiers&amp;Accessories|WaterCartridges"/>
    <n v="1130"/>
    <n v="1130"/>
    <n v="14972500"/>
    <n v="0"/>
    <n v="4.2"/>
    <n v="13250"/>
    <s v="Medium"/>
    <n v="1"/>
    <n v="1"/>
    <n v="1"/>
    <s v="Homes supplies"/>
    <x v="3"/>
  </r>
  <r>
    <s v="B0756K5DYZ"/>
    <s v="Prestige Iris 750 Watt Mixer Grinder with 3 Stainless Steel Jar + 1 Juicer Jar (White and Blue)"/>
    <x v="4"/>
    <s v="Kitchen&amp;HomeAppliances|SmallKitchenAppliances|MixerGrinders"/>
    <n v="3249"/>
    <n v="6295"/>
    <n v="271125650"/>
    <n v="0.48"/>
    <n v="3.9"/>
    <n v="43070"/>
    <s v="Medium"/>
    <n v="0"/>
    <n v="0"/>
    <n v="0"/>
    <s v="Homes supplies"/>
    <x v="697"/>
  </r>
  <r>
    <s v="B0188KPKB2"/>
    <s v="Preethi Blue Leaf Diamond MG-214 mixer grinder 750 watt (Blue/White), 3 jars &amp; Flexi Lid, FBT motor with 2yr Guarantee &amp; Lifelong Free Service"/>
    <x v="4"/>
    <s v="Kitchen&amp;HomeAppliances|SmallKitchenAppliances|MixerGrinders"/>
    <n v="3599"/>
    <n v="9455"/>
    <n v="111833740"/>
    <n v="0.62"/>
    <n v="4.0999999999999996"/>
    <n v="11828"/>
    <s v="Medium"/>
    <n v="0"/>
    <n v="0"/>
    <n v="0"/>
    <s v="Homes supplies"/>
    <x v="698"/>
  </r>
  <r>
    <s v="B091KNVNS9"/>
    <s v="Themisto 350 Watts Egg Boiler-Blue"/>
    <x v="4"/>
    <s v="Kitchen&amp;HomeAppliances|SmallKitchenAppliances|EggBoilers"/>
    <n v="368"/>
    <n v="699"/>
    <n v="866760"/>
    <n v="0.47"/>
    <n v="4.0999999999999996"/>
    <n v="1240"/>
    <s v="Medium"/>
    <n v="0"/>
    <n v="0"/>
    <n v="0"/>
    <s v="Homes supplies"/>
    <x v="699"/>
  </r>
  <r>
    <s v="B075JJ5NQC"/>
    <s v="Butterfly Smart Mixer Grinder, 750W, 4 Jars (Grey)"/>
    <x v="4"/>
    <s v="Kitchen&amp;HomeAppliances|SmallKitchenAppliances|MixerGrinders"/>
    <n v="3199"/>
    <n v="4999"/>
    <n v="104324131"/>
    <n v="0.36"/>
    <n v="4"/>
    <n v="20869"/>
    <s v="Medium"/>
    <n v="0"/>
    <n v="0"/>
    <n v="0"/>
    <s v="Homes supplies"/>
    <x v="700"/>
  </r>
  <r>
    <s v="B0B5KZ3C53"/>
    <s v="KENT Smart Multi Cooker Cum Kettle 1.2 Liter 800 Watts, Electric Cooker with Steamer &amp; Boiler "/>
    <x v="4"/>
    <s v="Kitchen&amp;HomeAppliances|SmallKitchenAppliances|Rice&amp;PastaCookers"/>
    <n v="1599"/>
    <n v="2900"/>
    <n v="1278900"/>
    <n v="0.45"/>
    <n v="3.7"/>
    <n v="441"/>
    <s v="Medium"/>
    <n v="0"/>
    <n v="0"/>
    <n v="0"/>
    <s v="Homes supplies"/>
    <x v="701"/>
  </r>
  <r>
    <s v="B09NTHQRW3"/>
    <s v="InstaCuppa Portable Blender "/>
    <x v="4"/>
    <s v="Kitchen&amp;HomeAppliances|SmallKitchenAppliances|HandBlenders"/>
    <n v="1999"/>
    <n v="2499"/>
    <n v="2583966"/>
    <n v="0.2"/>
    <n v="4.0999999999999996"/>
    <n v="1034"/>
    <s v="Medium"/>
    <n v="0"/>
    <n v="0"/>
    <n v="0"/>
    <s v="Homes supplies"/>
    <x v="702"/>
  </r>
  <r>
    <s v="B008YW3CYM"/>
    <s v="USHA EI 1602 1000 W Lightweight Dry Iron with Non-Stick Soleplate (Multi-colour)"/>
    <x v="4"/>
    <s v="Kitchen&amp;HomeAppliances|Vacuum,Cleaning&amp;Ironing|Irons,Steamers&amp;Accessories|Irons|DryIrons"/>
    <n v="616"/>
    <n v="1190"/>
    <n v="44179940"/>
    <n v="0.48"/>
    <n v="4.0999999999999996"/>
    <n v="37126"/>
    <s v="Medium"/>
    <n v="0"/>
    <n v="0"/>
    <n v="0"/>
    <s v="Homes supplies"/>
    <x v="703"/>
  </r>
  <r>
    <s v="B07QHHCB27"/>
    <s v="KENT 16044 Hand Blender Stainless Steel 400 W | Variable Speed Control | Easy to Clean and Store | Low Noise Operation"/>
    <x v="4"/>
    <s v="Kitchen&amp;HomeAppliances|SmallKitchenAppliances|HandBlenders"/>
    <n v="1499"/>
    <n v="2100"/>
    <n v="13345500"/>
    <n v="0.28999999999999998"/>
    <n v="4.0999999999999996"/>
    <n v="6355"/>
    <s v="Medium"/>
    <n v="0"/>
    <n v="0"/>
    <n v="0"/>
    <s v="Homes supplies"/>
    <x v="3"/>
  </r>
  <r>
    <s v="B0BMFD94VD"/>
    <s v="White Feather Portable Heat Sealer Mini Sealing Machine "/>
    <x v="4"/>
    <s v="Kitchen&amp;HomeAppliances|SmallKitchenAppliances|VacuumSealers"/>
    <n v="199"/>
    <n v="499"/>
    <n v="5988"/>
    <n v="0.6"/>
    <n v="3.3"/>
    <n v="12"/>
    <s v="Very Low"/>
    <n v="0"/>
    <n v="0"/>
    <n v="0"/>
    <s v="Homes supplies"/>
    <x v="704"/>
  </r>
  <r>
    <s v="B00HZIOGXW"/>
    <s v="Crompton IHL 152 1500-Watt Immersion Water Heater with Copper Heating Element (Black)"/>
    <x v="4"/>
    <s v="Heating,Cooling&amp;AirQuality|WaterHeaters&amp;Geysers|ImmersionRods"/>
    <n v="610"/>
    <n v="825"/>
    <n v="10861125"/>
    <n v="0.26"/>
    <n v="4.0999999999999996"/>
    <n v="13165"/>
    <s v="Medium"/>
    <n v="0"/>
    <n v="0"/>
    <n v="0"/>
    <s v="Homes supplies"/>
    <x v="705"/>
  </r>
  <r>
    <s v="B09CKSYBLR"/>
    <s v="InstaCuppa Rechargeable Mini Electric Chopper - Stainless Steel Blades, One Touch Operation, "/>
    <x v="4"/>
    <s v="Kitchen&amp;HomeAppliances|SmallKitchenAppliances|MiniFoodProcessors&amp;Choppers"/>
    <n v="999"/>
    <n v="1499"/>
    <n v="2467354"/>
    <n v="0.33"/>
    <n v="4.0999999999999996"/>
    <n v="1646"/>
    <s v="Medium"/>
    <n v="0"/>
    <n v="0"/>
    <n v="0"/>
    <s v="Homes supplies"/>
    <x v="706"/>
  </r>
  <r>
    <s v="B072J83V9W"/>
    <s v="Philips PowerPro FC9352/01 Compact Bagless Vacuum Cleaner (Blue)"/>
    <x v="4"/>
    <s v="Kitchen&amp;HomeAppliances|Vacuum,Cleaning&amp;Ironing|Vacuums&amp;FloorCare|Vacuums|CanisterVacuums"/>
    <n v="8999"/>
    <n v="9995"/>
    <n v="179850030"/>
    <n v="0.1"/>
    <n v="4.4000000000000004"/>
    <n v="17994"/>
    <s v="High"/>
    <n v="0"/>
    <n v="0"/>
    <n v="0"/>
    <s v="Homes supplies"/>
    <x v="707"/>
  </r>
  <r>
    <s v="B09MTLG4TP"/>
    <s v="SAIELLIN Electric Lint Remover "/>
    <x v="4"/>
    <s v="Kitchen&amp;HomeAppliances|Vacuum,Cleaning&amp;Ironing|Irons,Steamers&amp;Accessories|LintShavers"/>
    <n v="453"/>
    <n v="999"/>
    <n v="609390"/>
    <n v="0.55000000000000004"/>
    <n v="4.3"/>
    <n v="610"/>
    <s v="Medium"/>
    <n v="0"/>
    <n v="0"/>
    <n v="0"/>
    <s v="Homes supplies"/>
    <x v="260"/>
  </r>
  <r>
    <s v="B097XJQZ8H"/>
    <s v="Cookwell Bullet Mixer Grinder (5 Jars, 3 Blades, Silver)"/>
    <x v="4"/>
    <s v="Kitchen&amp;HomeAppliances|SmallKitchenAppliances|MixerGrinders"/>
    <n v="2464"/>
    <n v="6000"/>
    <n v="53196000"/>
    <n v="0.59"/>
    <n v="4.0999999999999996"/>
    <n v="8866"/>
    <s v="Medium"/>
    <n v="0"/>
    <n v="0"/>
    <n v="0"/>
    <s v="Homes supplies"/>
    <x v="708"/>
  </r>
  <r>
    <s v="B00935MD1C"/>
    <s v="Prestige PRWO 1.8-2 700-Watts Delight Electric Rice Cooker with 2 Aluminium Cooking Pans - 1.8 Liters, White"/>
    <x v="4"/>
    <s v="Kitchen&amp;HomeAppliances|SmallKitchenAppliances|Rice&amp;PastaCookers"/>
    <n v="2719"/>
    <n v="3945"/>
    <n v="52886670"/>
    <n v="0.31"/>
    <n v="3.7"/>
    <n v="13406"/>
    <s v="Medium"/>
    <n v="0"/>
    <n v="0"/>
    <n v="0"/>
    <s v="Homes supplies"/>
    <x v="709"/>
  </r>
  <r>
    <s v="B0BR4F878Q"/>
    <s v="Swiffer Instant Electric Water Heater Faucet Tap Home-Kitchen Instantaneous Water Heater Tank less "/>
    <x v="4"/>
    <s v="Heating,Cooling&amp;AirQuality|WaterHeaters&amp;Geysers|InstantWaterHeaters"/>
    <n v="1439"/>
    <n v="1999"/>
    <n v="107552197"/>
    <n v="0.28000000000000003"/>
    <n v="4.8"/>
    <n v="53803"/>
    <s v="Medium"/>
    <n v="0"/>
    <n v="0"/>
    <n v="0"/>
    <s v="Homes supplies"/>
    <x v="586"/>
  </r>
  <r>
    <s v="B0B3G5XZN5"/>
    <s v="InstaCuppa Portable Blender "/>
    <x v="4"/>
    <s v="Kitchen&amp;HomeAppliances|SmallKitchenAppliances|HandBlenders"/>
    <n v="2799"/>
    <n v="3499"/>
    <n v="1910454"/>
    <n v="0.2"/>
    <n v="4.5"/>
    <n v="546"/>
    <s v="Medium"/>
    <n v="0"/>
    <n v="0"/>
    <n v="0"/>
    <s v="Homes supplies"/>
    <x v="710"/>
  </r>
  <r>
    <s v="B07WKB69RS"/>
    <s v="Lifelong LLWH106 Flash 3 Litres Instant Water Heater "/>
    <x v="4"/>
    <s v="Heating,Cooling&amp;AirQuality|WaterHeaters&amp;Geysers|InstantWaterHeaters"/>
    <n v="2088"/>
    <n v="5550"/>
    <n v="29370600"/>
    <n v="0.62"/>
    <n v="4"/>
    <n v="5292"/>
    <s v="Medium"/>
    <n v="0"/>
    <n v="0"/>
    <n v="0"/>
    <s v="Homes supplies"/>
    <x v="711"/>
  </r>
  <r>
    <s v="B09DL9978Y"/>
    <s v="Hindware Atlantic Compacto 3 Litre Instant water heater with Stainless Steel Tank, Robust Construction, Pressure Relief Valve And I-thermostat Feature (White And Grey)"/>
    <x v="4"/>
    <s v="Heating,Cooling&amp;AirQuality|WaterHeaters&amp;Geysers|InstantWaterHeaters"/>
    <n v="2399"/>
    <n v="4590"/>
    <n v="2037960"/>
    <n v="0.48"/>
    <n v="4.0999999999999996"/>
    <n v="444"/>
    <s v="Medium"/>
    <n v="0"/>
    <n v="0"/>
    <n v="0"/>
    <s v="Homes supplies"/>
    <x v="712"/>
  </r>
  <r>
    <s v="B06XMZV7RH"/>
    <s v="ATOM Selves-MH 200 GM Digital Pocket Scale"/>
    <x v="4"/>
    <s v="Kitchen&amp;HomeAppliances|SmallKitchenAppliances|DigitalKitchenScales"/>
    <n v="308"/>
    <n v="499"/>
    <n v="2287416"/>
    <n v="0.38"/>
    <n v="3.9"/>
    <n v="4584"/>
    <s v="Medium"/>
    <n v="0"/>
    <n v="0"/>
    <n v="0"/>
    <s v="Homes supplies"/>
    <x v="713"/>
  </r>
  <r>
    <s v="B09WMTJPG7"/>
    <s v="Crompton InstaBliss 3-L Instant Water Heater (Geyser) with Advanced 4 Level Safety"/>
    <x v="4"/>
    <s v="Heating,Cooling&amp;AirQuality|WaterHeaters&amp;Geysers|InstantWaterHeaters"/>
    <n v="2599"/>
    <n v="4400"/>
    <n v="65766800"/>
    <n v="0.41"/>
    <n v="4.0999999999999996"/>
    <n v="14947"/>
    <s v="Medium"/>
    <n v="0"/>
    <n v="0"/>
    <n v="0"/>
    <s v="Homes supplies"/>
    <x v="714"/>
  </r>
  <r>
    <s v="B09ZK6THRR"/>
    <s v="Croma 1100 W Dry Iron with Weilburger Dual Soleplate Coating (CRSHAH702SIR11, White)"/>
    <x v="4"/>
    <s v="Kitchen&amp;HomeAppliances|Vacuum,Cleaning&amp;Ironing|Irons,Steamers&amp;Accessories|Irons|DryIrons"/>
    <n v="479"/>
    <n v="1000"/>
    <n v="1559000"/>
    <n v="0.52"/>
    <n v="4.2"/>
    <n v="1559"/>
    <s v="Medium"/>
    <n v="0"/>
    <n v="0"/>
    <n v="0"/>
    <s v="Homes supplies"/>
    <x v="26"/>
  </r>
  <r>
    <s v="B07MP21WJD"/>
    <s v="Lint Roller with 40 Paper Sheets, 22 x 5 cm (Grey)"/>
    <x v="4"/>
    <s v="Kitchen&amp;HomeAppliances|Vacuum,Cleaning&amp;Ironing|Irons,Steamers&amp;Accessories|LintShavers"/>
    <n v="245"/>
    <n v="299"/>
    <n v="496340"/>
    <n v="0.18"/>
    <n v="4.0999999999999996"/>
    <n v="1660"/>
    <s v="Medium"/>
    <n v="0"/>
    <n v="0"/>
    <n v="0"/>
    <s v="Homes supplies"/>
    <x v="251"/>
  </r>
  <r>
    <s v="B09XB1R2F3"/>
    <s v="Portable Lint Remover Pet Fur Remover Clothes Fuzz Remover Pet Hairball Quick Epilator Shaver Removing Dust Pet Hair from Clothing Furniture Perfect "/>
    <x v="4"/>
    <s v="Kitchen&amp;HomeAppliances|Vacuum,Cleaning&amp;Ironing|Irons,Steamers&amp;Accessories|LintShavers"/>
    <n v="179"/>
    <n v="799"/>
    <n v="105468"/>
    <n v="0.78"/>
    <n v="3.5"/>
    <n v="132"/>
    <s v="Very Low"/>
    <n v="0"/>
    <n v="0"/>
    <n v="0"/>
    <s v="Homes supplies"/>
    <x v="715"/>
  </r>
  <r>
    <s v="B08Y5QJXSR"/>
    <s v="atomberg Renesa 1200mm BLDC Motor with Remote 3 Blade Energy Saving Ceiling Fan (Matt Black)"/>
    <x v="4"/>
    <s v="Heating,Cooling&amp;AirQuality|Fans|CeilingFans"/>
    <n v="3569"/>
    <n v="5190"/>
    <n v="148584510"/>
    <n v="0.31"/>
    <n v="4.3"/>
    <n v="28629"/>
    <s v="Medium"/>
    <n v="0"/>
    <n v="0"/>
    <n v="0"/>
    <s v="Homes supplies"/>
    <x v="716"/>
  </r>
  <r>
    <s v="B07WJXCTG9"/>
    <s v="Pigeon by Stovekraft Amaze Plus Electric Kettle (14313) with Stainless Steel Body, 1.8 litre, used "/>
    <x v="4"/>
    <s v="Kitchen&amp;HomeAppliances|SmallKitchenAppliances|Kettles&amp;HotWaterDispensers|ElectricKettles"/>
    <n v="699"/>
    <n v="1345"/>
    <n v="11359870"/>
    <n v="0.48"/>
    <n v="3.9"/>
    <n v="8446"/>
    <s v="Medium"/>
    <n v="0"/>
    <n v="0"/>
    <n v="0"/>
    <s v="Homes supplies"/>
    <x v="717"/>
  </r>
  <r>
    <s v="B09NBZ36F7"/>
    <s v="Usha CookJoy (CJ1600WPC) 1600 Watt Induction cooktop (Black)"/>
    <x v="4"/>
    <s v="Kitchen&amp;HomeAppliances|SmallKitchenAppliances|InductionCooktop"/>
    <n v="2089"/>
    <n v="4000"/>
    <n v="44796000"/>
    <n v="0.48"/>
    <n v="4.2"/>
    <n v="11199"/>
    <s v="Medium"/>
    <n v="0"/>
    <n v="0"/>
    <n v="0"/>
    <s v="Homes supplies"/>
    <x v="718"/>
  </r>
  <r>
    <s v="B0912WJ87V"/>
    <s v="Reffair AX30 [MAX] Portable Air Purifier "/>
    <x v="7"/>
    <s v="CarAccessories|InteriorAccessories|AirPurifiers&amp;Ionizers"/>
    <n v="2339"/>
    <n v="4000"/>
    <n v="4472000"/>
    <n v="0.42"/>
    <n v="3.8"/>
    <n v="1118"/>
    <s v="Medium"/>
    <n v="0"/>
    <n v="0"/>
    <n v="0"/>
    <s v="Other"/>
    <x v="719"/>
  </r>
  <r>
    <s v="B0BMTZ4T1D"/>
    <s v="!!1000 Watt/2000-Watt Room Heater!! Fan Heater!!Pure White!!HN-2500!!Made in India!!"/>
    <x v="4"/>
    <s v="Heating,Cooling&amp;AirQuality|RoomHeaters|FanHeaters"/>
    <n v="784"/>
    <n v="1599"/>
    <n v="17589"/>
    <n v="0.51"/>
    <n v="4.5"/>
    <n v="11"/>
    <s v="Medium"/>
    <n v="0"/>
    <n v="0"/>
    <n v="0"/>
    <s v="Homes supplies"/>
    <x v="720"/>
  </r>
  <r>
    <s v="B07Z51CGGH"/>
    <s v="Eureka Forbes Wet &amp; Dry Ultimo 1400 Watts Multipurpose Vacuum Cleaner,Power Suction &amp; Blower with 20 litres Tank Capacity,6 Accessories,1 Year Warranty,Compact,Light Weight &amp; Easy to use (Red)"/>
    <x v="4"/>
    <s v="Kitchen&amp;HomeAppliances|Vacuum,Cleaning&amp;Ironing|Vacuums&amp;FloorCare|Vacuums|Wet-DryVacuums"/>
    <n v="5499"/>
    <n v="9999"/>
    <n v="43525647"/>
    <n v="0.45"/>
    <n v="3.8"/>
    <n v="4353"/>
    <s v="High"/>
    <n v="0"/>
    <n v="0"/>
    <n v="0"/>
    <s v="Homes supplies"/>
    <x v="251"/>
  </r>
  <r>
    <s v="B0BDG6QDYD"/>
    <s v="Activa Heat-Max 2000 Watts Room Heater (White color ) with ABS body"/>
    <x v="4"/>
    <s v="Heating,Cooling&amp;AirQuality|RoomHeaters|FanHeaters"/>
    <n v="899"/>
    <n v="1990"/>
    <n v="368150"/>
    <n v="0.55000000000000004"/>
    <n v="4.0999999999999996"/>
    <n v="185"/>
    <s v="Medium"/>
    <n v="0"/>
    <n v="0"/>
    <n v="0"/>
    <s v="Homes supplies"/>
    <x v="721"/>
  </r>
  <r>
    <s v="B00YQLG7GK"/>
    <s v="PHILIPS HL1655/00 Hand Blender, White Jar 250W"/>
    <x v="4"/>
    <s v="Kitchen&amp;HomeAppliances|SmallKitchenAppliances|HandBlenders"/>
    <n v="1695"/>
    <n v="1695"/>
    <n v="24221550"/>
    <n v="0"/>
    <n v="4.2"/>
    <n v="14290"/>
    <s v="Medium"/>
    <n v="1"/>
    <n v="1"/>
    <n v="1"/>
    <s v="Homes supplies"/>
    <x v="722"/>
  </r>
  <r>
    <s v="B00SMJPA9C"/>
    <s v="Bajaj DX-2 600W Dry Iron with Advance Soleplate and Anti-Bacterial German Coating Technology, Grey"/>
    <x v="4"/>
    <s v="Kitchen&amp;HomeAppliances|Vacuum,Cleaning&amp;Ironing|Irons,Steamers&amp;Accessories|Irons|DryIrons"/>
    <n v="499"/>
    <n v="940"/>
    <n v="2853840"/>
    <n v="0.47"/>
    <n v="4.0999999999999996"/>
    <n v="3036"/>
    <s v="Medium"/>
    <n v="0"/>
    <n v="0"/>
    <n v="0"/>
    <s v="Homes supplies"/>
    <x v="723"/>
  </r>
  <r>
    <s v="B0B9RN5X8B"/>
    <s v="V-Guard Zio Instant Water Geyser | 3 Litre | 3000 W Heating | White-Blue | | 2 Year Warranty"/>
    <x v="4"/>
    <s v="Heating,Cooling&amp;AirQuality|WaterHeaters&amp;Geysers|InstantWaterHeaters"/>
    <n v="2699"/>
    <n v="4700"/>
    <n v="6091200"/>
    <n v="0.43"/>
    <n v="4.2"/>
    <n v="1296"/>
    <s v="Medium"/>
    <n v="0"/>
    <n v="0"/>
    <n v="0"/>
    <s v="Homes supplies"/>
    <x v="724"/>
  </r>
  <r>
    <s v="B08QW937WV"/>
    <s v="Homeistic Applience‚Ñ¢ Instant Electric Water Heater Faucet Tap For Kitchen And Bathroom Sink Digital Water Heating Tap with Shower Head ABS Body- Shock Proof (Pack Of 1. White)"/>
    <x v="4"/>
    <s v="Heating,Cooling&amp;AirQuality|WaterHeaters&amp;Geysers|InstantWaterHeaters"/>
    <n v="1448"/>
    <n v="2999"/>
    <n v="56981"/>
    <n v="0.52"/>
    <n v="4.5"/>
    <n v="19"/>
    <s v="Medium"/>
    <n v="0"/>
    <n v="0"/>
    <n v="0"/>
    <s v="Homes supplies"/>
    <x v="3"/>
  </r>
  <r>
    <s v="B0B4PPD89B"/>
    <s v="Kitchenwell 18Pc Plastic Food Snack Bag Pouch Clip Sealer "/>
    <x v="4"/>
    <s v="Kitchen&amp;HomeAppliances|SmallKitchenAppliances|VacuumSealers"/>
    <n v="79"/>
    <n v="79"/>
    <n v="7663"/>
    <n v="0"/>
    <n v="4"/>
    <n v="97"/>
    <s v="Very Low"/>
    <n v="1"/>
    <n v="1"/>
    <n v="1"/>
    <s v="Homes supplies"/>
    <x v="725"/>
  </r>
  <r>
    <s v="B08GM5S4CQ"/>
    <s v="Havells Instanio 10 Litre Storage Water Heater with Flexi Pipe and Free installation (White Blue)"/>
    <x v="4"/>
    <s v="Heating,Cooling&amp;AirQuality|WaterHeaters&amp;Geysers|StorageWaterHeaters"/>
    <n v="6990"/>
    <n v="14290"/>
    <n v="25307590"/>
    <n v="0.51"/>
    <n v="4.4000000000000004"/>
    <n v="1771"/>
    <s v="High"/>
    <n v="0"/>
    <n v="0"/>
    <n v="0"/>
    <s v="Homes supplies"/>
    <x v="726"/>
  </r>
  <r>
    <s v="B00NM6MO26"/>
    <s v="Prestige PIC 16.0+ 1900W Induction Cooktop with Soft Touch Push Buttons (Black)"/>
    <x v="4"/>
    <s v="Kitchen&amp;HomeAppliances|SmallKitchenAppliances|InductionCooktop"/>
    <n v="2698"/>
    <n v="3945"/>
    <n v="59309130"/>
    <n v="0.32"/>
    <n v="4"/>
    <n v="15034"/>
    <s v="Medium"/>
    <n v="0"/>
    <n v="0"/>
    <n v="0"/>
    <s v="Homes supplies"/>
    <x v="727"/>
  </r>
  <r>
    <s v="B083M7WPZD"/>
    <s v="AGARO 33398 Rapid 1000-Watt, 10-Litre Wet &amp; Dry Vacuum Cleaner, with Blower Function (Red &amp; Black)"/>
    <x v="4"/>
    <s v="Kitchen&amp;HomeAppliances|Vacuum,Cleaning&amp;Ironing|Vacuums&amp;FloorCare|Vacuums|Wet-DryVacuums"/>
    <n v="3199"/>
    <n v="5999"/>
    <n v="19448758"/>
    <n v="0.47"/>
    <n v="4"/>
    <n v="3242"/>
    <s v="Medium"/>
    <n v="0"/>
    <n v="0"/>
    <n v="0"/>
    <s v="Homes supplies"/>
    <x v="251"/>
  </r>
  <r>
    <s v="B07GLSKXS1"/>
    <s v="KENT 16026 Electric Kettle Stainless Steel 1.8 L | 1500W | Superfast Boiling | Auto Shut-Off | Boil Dry Protection | 360¬∞ Rotating Base | Water Level Indicator"/>
    <x v="4"/>
    <s v="Kitchen&amp;HomeAppliances|SmallKitchenAppliances|Kettles&amp;HotWaterDispensers|Kettle&amp;ToasterSets"/>
    <n v="1199"/>
    <n v="1950"/>
    <n v="5522400"/>
    <n v="0.39"/>
    <n v="3.9"/>
    <n v="2832"/>
    <s v="Medium"/>
    <n v="0"/>
    <n v="0"/>
    <n v="0"/>
    <s v="Homes supplies"/>
    <x v="728"/>
  </r>
  <r>
    <s v="B09F6KL23R"/>
    <s v="SKYTONE Stainless Steel Electric Meat Grinders with Bowl 700W Heavy "/>
    <x v="4"/>
    <s v="Kitchen&amp;HomeAppliances|SmallKitchenAppliances|MiniFoodProcessors&amp;Choppers"/>
    <n v="1414"/>
    <n v="2799"/>
    <n v="4192902"/>
    <n v="0.49"/>
    <n v="4"/>
    <n v="1498"/>
    <s v="Medium"/>
    <n v="0"/>
    <n v="0"/>
    <n v="0"/>
    <s v="Homes supplies"/>
    <x v="729"/>
  </r>
  <r>
    <s v="B094G9L9LT"/>
    <s v="KENT 16088 Vogue Electric Kettle 1.8 Litre 1500 W | Stainless Steel body | Auto shut off over heating protection | 1 Year Warranty"/>
    <x v="4"/>
    <s v="Kitchen&amp;HomeAppliances|SmallKitchenAppliances|Kettles&amp;HotWaterDispensers|ElectricKettles"/>
    <n v="999"/>
    <n v="1950"/>
    <n v="594750"/>
    <n v="0.49"/>
    <n v="3.8"/>
    <n v="305"/>
    <s v="Medium"/>
    <n v="0"/>
    <n v="0"/>
    <n v="0"/>
    <s v="Homes supplies"/>
    <x v="730"/>
  </r>
  <r>
    <s v="B09FZ89DK6"/>
    <s v="Eureka Forbes Supervac 1600 Watts Powerful Suction,bagless Vacuum Cleaner with cyclonic Technology,7 Accessories,1 Year Warranty,Compact,Lightweight &amp; Easy to use (Red)"/>
    <x v="4"/>
    <s v="Kitchen&amp;HomeAppliances|Vacuum,Cleaning&amp;Ironing|Vacuums&amp;FloorCare|Vacuums|CanisterVacuums"/>
    <n v="5999"/>
    <n v="9999"/>
    <n v="11908809"/>
    <n v="0.4"/>
    <n v="4.2"/>
    <n v="1191"/>
    <s v="High"/>
    <n v="0"/>
    <n v="0"/>
    <n v="0"/>
    <s v="Homes supplies"/>
    <x v="731"/>
  </r>
  <r>
    <s v="B0811VCGL5"/>
    <s v="Mi Air Purifier 3 with True HEPA Filter, removes air pollutants, smoke, odor, bacteria &amp; viruses with 99.97% efficiency, coverage area up to 484 sq. ft., Wi-Fi &amp; Voice control - Alexa/GA (white)"/>
    <x v="4"/>
    <s v="Heating,Cooling&amp;AirQuality|AirPurifiers|HEPAAirPurifiers"/>
    <n v="9970"/>
    <n v="12999"/>
    <n v="52632951"/>
    <n v="0.23"/>
    <n v="4.3"/>
    <n v="4049"/>
    <s v="High"/>
    <n v="0"/>
    <n v="0"/>
    <n v="0"/>
    <s v="Homes supplies"/>
    <x v="732"/>
  </r>
  <r>
    <s v="B07FXLC2G2"/>
    <s v="Tata Swach Bulb 6000-Litre Cartridge, 1 Piece, White, Hollow Fiber Membrane"/>
    <x v="4"/>
    <s v="Kitchen&amp;HomeAppliances|WaterPurifiers&amp;Accessories|WaterFilters&amp;Purifiers"/>
    <n v="698"/>
    <n v="699"/>
    <n v="2208840"/>
    <n v="0"/>
    <n v="4.2"/>
    <n v="3160"/>
    <s v="Medium"/>
    <n v="1"/>
    <n v="1"/>
    <n v="1"/>
    <s v="Homes supplies"/>
    <x v="18"/>
  </r>
  <r>
    <s v="B01LYU3BZF"/>
    <s v="Havells Ambrose 1200mm Ceiling Fan (Gold Mist Wood)"/>
    <x v="4"/>
    <s v="Heating,Cooling&amp;AirQuality|Fans|CeilingFans"/>
    <n v="2199"/>
    <n v="3190"/>
    <n v="30783500"/>
    <n v="0.31"/>
    <n v="4.3"/>
    <n v="9650"/>
    <s v="Medium"/>
    <n v="0"/>
    <n v="0"/>
    <n v="0"/>
    <s v="Homes supplies"/>
    <x v="733"/>
  </r>
  <r>
    <s v="B083RC4WFJ"/>
    <s v="PrettyKrafts Laundry Bag / Basket "/>
    <x v="4"/>
    <s v="HomeStorage&amp;Organization|LaundryOrganization|LaundryBags"/>
    <n v="320"/>
    <n v="799"/>
    <n v="3072954"/>
    <n v="0.6"/>
    <n v="4.2"/>
    <n v="3846"/>
    <s v="Medium"/>
    <n v="0"/>
    <n v="0"/>
    <n v="0"/>
    <s v="Homes supplies"/>
    <x v="734"/>
  </r>
  <r>
    <s v="B09SFRNKSR"/>
    <s v="FABWARE Lint Remover "/>
    <x v="4"/>
    <s v="Kitchen&amp;HomeAppliances|Vacuum,Cleaning&amp;Ironing|Irons,Steamers&amp;Accessories|LintShavers"/>
    <n v="298"/>
    <n v="499"/>
    <n v="144710"/>
    <n v="0.4"/>
    <n v="4.4000000000000004"/>
    <n v="290"/>
    <s v="Medium"/>
    <n v="0"/>
    <n v="0"/>
    <n v="0"/>
    <s v="Homes supplies"/>
    <x v="251"/>
  </r>
  <r>
    <s v="B07NRTCDS5"/>
    <s v="Brayden Fito Atom Rechargeable Smoothie Blender with 2000 mAh Battery and 3.7V Motor with 400ml Tritan Jar (Blue)"/>
    <x v="4"/>
    <s v="Kitchen&amp;HomeAppliances|SmallKitchenAppliances|JuicerMixerGrinders"/>
    <n v="1199"/>
    <n v="1499"/>
    <n v="3306794"/>
    <n v="0.2"/>
    <n v="3.8"/>
    <n v="2206"/>
    <s v="Medium"/>
    <n v="0"/>
    <n v="0"/>
    <n v="0"/>
    <s v="Homes supplies"/>
    <x v="735"/>
  </r>
  <r>
    <s v="B07SPVMSC6"/>
    <s v="Bajaj Frore 1200 mm Ceiling Fan (Brown)"/>
    <x v="4"/>
    <s v="Heating,Cooling&amp;AirQuality|Fans|CeilingFans"/>
    <n v="1399"/>
    <n v="2660"/>
    <n v="24868340"/>
    <n v="0.47"/>
    <n v="4.0999999999999996"/>
    <n v="9349"/>
    <s v="Medium"/>
    <n v="0"/>
    <n v="0"/>
    <n v="0"/>
    <s v="Homes supplies"/>
    <x v="736"/>
  </r>
  <r>
    <s v="B09H3BXWTK"/>
    <s v="Venus Digital Kitchen Weighing Scale &amp; Food Weight Machine "/>
    <x v="4"/>
    <s v="Kitchen&amp;HomeAppliances|SmallKitchenAppliances|DigitalKitchenScales"/>
    <n v="599"/>
    <n v="2799"/>
    <n v="1617822"/>
    <n v="0.79"/>
    <n v="3.9"/>
    <n v="578"/>
    <s v="Medium"/>
    <n v="0"/>
    <n v="0"/>
    <n v="0"/>
    <s v="Homes supplies"/>
    <x v="737"/>
  </r>
  <r>
    <s v="B0073QGKAS"/>
    <s v="Bajaj ATX 4 750-Watt Pop-up Toaster (White)"/>
    <x v="4"/>
    <s v="Kitchen&amp;HomeAppliances|SmallKitchenAppliances|Pop-upToasters"/>
    <n v="1499"/>
    <n v="1499"/>
    <n v="13987169"/>
    <n v="0"/>
    <n v="4.3"/>
    <n v="9331"/>
    <s v="Medium"/>
    <n v="1"/>
    <n v="1"/>
    <n v="1"/>
    <s v="Homes supplies"/>
    <x v="738"/>
  </r>
  <r>
    <s v="B08GJ57MKL"/>
    <s v="Coway Professional Air Purifier "/>
    <x v="4"/>
    <s v="Heating,Cooling&amp;AirQuality|AirPurifiers|HEPAAirPurifiers"/>
    <n v="14400"/>
    <n v="59900"/>
    <n v="229836300"/>
    <n v="0.76"/>
    <n v="4.4000000000000004"/>
    <n v="3837"/>
    <s v="Very High"/>
    <n v="0"/>
    <n v="0"/>
    <n v="0"/>
    <s v="Homes supplies"/>
    <x v="739"/>
  </r>
  <r>
    <s v="B009DA69W6"/>
    <s v="KENT Gold Optima Gravity Water Purifier (11016) | UF Technology Based | Non-Electric &amp; Chemical Free | Counter Top | 10L Storage | White"/>
    <x v="4"/>
    <s v="Kitchen&amp;HomeAppliances|WaterPurifiers&amp;Accessories|WaterFilters&amp;Purifiers"/>
    <n v="1699"/>
    <n v="1900"/>
    <n v="21766400"/>
    <n v="0.11"/>
    <n v="3.6"/>
    <n v="11456"/>
    <s v="Medium"/>
    <n v="0"/>
    <n v="0"/>
    <n v="0"/>
    <s v="Homes supplies"/>
    <x v="26"/>
  </r>
  <r>
    <s v="B099PR2GQJ"/>
    <s v="HOMEPACK 750W Radiant Room Home Office Heaters For Winter"/>
    <x v="4"/>
    <s v="Heating,Cooling&amp;AirQuality|RoomHeaters|ElectricHeaters"/>
    <n v="649"/>
    <n v="999"/>
    <n v="48951"/>
    <n v="0.35"/>
    <n v="3.8"/>
    <n v="49"/>
    <s v="Medium"/>
    <n v="0"/>
    <n v="0"/>
    <n v="0"/>
    <s v="Homes supplies"/>
    <x v="740"/>
  </r>
  <r>
    <s v="B08G8H8DPL"/>
    <s v="Bajaj Rex 750W Mixer Grinder with Nutri Pro Feature, 4 Jars, White"/>
    <x v="4"/>
    <s v="Kitchen&amp;HomeAppliances|SmallKitchenAppliances|MixerGrinders"/>
    <n v="3249"/>
    <n v="6375"/>
    <n v="31734750"/>
    <n v="0.49"/>
    <n v="4"/>
    <n v="4978"/>
    <s v="Medium"/>
    <n v="0"/>
    <n v="0"/>
    <n v="0"/>
    <s v="Homes supplies"/>
    <x v="3"/>
  </r>
  <r>
    <s v="B08VGM3YMF"/>
    <s v="Heart Home Waterproof Round Non Wovan Laundry Bag/Hamper|Metalic Printed With Handles|Foldable Bin &amp; 45 Liter Capicity|Size 37 x 37 x 49, Pack of 1 (Grey &amp; Black)-HEARTXY11447"/>
    <x v="4"/>
    <s v="HomeStorage&amp;Organization|LaundryOrganization|LaundryBaskets"/>
    <n v="199"/>
    <n v="499"/>
    <n v="996004"/>
    <n v="0.6"/>
    <n v="4.0999999999999996"/>
    <n v="1996"/>
    <s v="Very Low"/>
    <n v="0"/>
    <n v="0"/>
    <n v="0"/>
    <s v="Homes supplies"/>
    <x v="50"/>
  </r>
  <r>
    <s v="B08TTRVWKY"/>
    <s v="MILTON Smart Egg Boiler 360-Watts (Transparent and Silver Grey), Boil Up to 7 Eggs"/>
    <x v="4"/>
    <s v="Kitchen&amp;HomeAppliances|SmallKitchenAppliances|EggBoilers"/>
    <n v="1099"/>
    <n v="1899"/>
    <n v="3439089"/>
    <n v="0.42"/>
    <n v="4.3"/>
    <n v="1811"/>
    <s v="Medium"/>
    <n v="0"/>
    <n v="0"/>
    <n v="0"/>
    <s v="Homes supplies"/>
    <x v="741"/>
  </r>
  <r>
    <s v="B07T4D9FNY"/>
    <s v="iBELL SEK15L Premium 1.5 Litre Stainless Steel Electric Kettle,1500W Auto Cut-Off Feature,Silver with Black"/>
    <x v="4"/>
    <s v="Kitchen&amp;HomeAppliances|SmallKitchenAppliances|Kettles&amp;HotWaterDispensers|ElectricKettles"/>
    <n v="664"/>
    <n v="1490"/>
    <n v="3275020"/>
    <n v="0.55000000000000004"/>
    <n v="4"/>
    <n v="2198"/>
    <s v="Medium"/>
    <n v="0"/>
    <n v="0"/>
    <n v="0"/>
    <s v="Homes supplies"/>
    <x v="742"/>
  </r>
  <r>
    <s v="B07RX42D3D"/>
    <s v="Tosaa T2STSR Sandwich Gas Toaster Regular (Black)"/>
    <x v="4"/>
    <s v="Kitchen&amp;HomeAppliances|SmallKitchenAppliances|SandwichMakers"/>
    <n v="260"/>
    <n v="350"/>
    <n v="4594450"/>
    <n v="0.26"/>
    <n v="3.9"/>
    <n v="13127"/>
    <s v="Medium"/>
    <n v="0"/>
    <n v="0"/>
    <n v="0"/>
    <s v="Homes supplies"/>
    <x v="50"/>
  </r>
  <r>
    <s v="B08WRKSF9D"/>
    <s v="V-Guard Divino 5 Star Rated 15 Litre Storage Water Heater (Geyser) with Advanced Safety Features, White"/>
    <x v="4"/>
    <s v="Heating,Cooling&amp;AirQuality|WaterHeaters&amp;Geysers|StorageWaterHeaters"/>
    <n v="6499"/>
    <n v="8500"/>
    <n v="49852500"/>
    <n v="0.24"/>
    <n v="4.4000000000000004"/>
    <n v="5865"/>
    <s v="High"/>
    <n v="0"/>
    <n v="0"/>
    <n v="0"/>
    <s v="Homes supplies"/>
    <x v="743"/>
  </r>
  <r>
    <s v="B09R83SFYV"/>
    <s v="Akiara¬Æ - Makes life easy Mini Sewing Machine with Table Set | Tailoring Machine | Hand Sewing Machine with extension table, foot pedal, adapter"/>
    <x v="4"/>
    <s v="Kitchen&amp;HomeAppliances|SewingMachines&amp;Accessories|Sewing&amp;EmbroideryMachines"/>
    <n v="1484"/>
    <n v="2499"/>
    <n v="2666433"/>
    <n v="0.41"/>
    <n v="3.7"/>
    <n v="1067"/>
    <s v="Medium"/>
    <n v="0"/>
    <n v="0"/>
    <n v="0"/>
    <s v="Homes supplies"/>
    <x v="744"/>
  </r>
  <r>
    <s v="B07989VV5K"/>
    <s v="Usha Steam Pro SI 3713, 1300 W Steam Iron, Powerful steam Output up to 18 g/min, Non-Stick Soleplate (White &amp; Blue)"/>
    <x v="4"/>
    <s v="Kitchen&amp;HomeAppliances|Vacuum,Cleaning&amp;Ironing|Irons,Steamers&amp;Accessories|Irons|SteamIrons"/>
    <n v="999"/>
    <n v="1560"/>
    <n v="7614360"/>
    <n v="0.36"/>
    <n v="3.6"/>
    <n v="4881"/>
    <s v="Medium"/>
    <n v="0"/>
    <n v="0"/>
    <n v="0"/>
    <s v="Homes supplies"/>
    <x v="26"/>
  </r>
  <r>
    <s v="B07FL3WRX5"/>
    <s v="Wonderchef Nutri-blend Complete Kitchen Machine | 22000 RPM Mixer Grinder, Blender, Chopper, Juicer | 400W Powerful motor | SS Blades | 4 Unbreakable Jars | 2 Years Warranty | Online Recipe Book By Chef Sanjeev Kapoor | Black"/>
    <x v="4"/>
    <s v="Kitchen&amp;HomeAppliances|SmallKitchenAppliances|JuicerMixerGrinders"/>
    <n v="3299"/>
    <n v="6500"/>
    <n v="72910500"/>
    <n v="0.49"/>
    <n v="3.7"/>
    <n v="11217"/>
    <s v="Medium"/>
    <n v="0"/>
    <n v="0"/>
    <n v="0"/>
    <s v="Homes supplies"/>
    <x v="745"/>
  </r>
  <r>
    <s v="B0BPCJM7TB"/>
    <s v="WIDEWINGS Electric Handheld Milk Wand Mixer Frother "/>
    <x v="4"/>
    <s v="Kitchen&amp;HomeAppliances|SmallKitchenAppliances|HandBlenders"/>
    <n v="259"/>
    <n v="999"/>
    <n v="42957"/>
    <n v="0.74"/>
    <n v="4"/>
    <n v="43"/>
    <s v="Medium"/>
    <n v="0"/>
    <n v="0"/>
    <n v="0"/>
    <s v="Homes supplies"/>
    <x v="746"/>
  </r>
  <r>
    <s v="B08H673XKN"/>
    <s v="Morphy Richards Icon Superb 750W Mixer Grinder, 4 Jars, Silver and Black"/>
    <x v="4"/>
    <s v="Kitchen&amp;HomeAppliances|SmallKitchenAppliances|MixerGrinders"/>
    <n v="3249"/>
    <n v="7795"/>
    <n v="36355880"/>
    <n v="0.57999999999999996"/>
    <n v="4.2"/>
    <n v="4664"/>
    <s v="Medium"/>
    <n v="0"/>
    <n v="0"/>
    <n v="0"/>
    <s v="Homes supplies"/>
    <x v="95"/>
  </r>
  <r>
    <s v="B07DXRGWDJ"/>
    <s v="Philips Handheld Garment Steamer GC360/30 - Vertical &amp; Horizontal Steaming, 1200 Watt, up to 22g/min"/>
    <x v="4"/>
    <s v="Kitchen&amp;HomeAppliances|Vacuum,Cleaning&amp;Ironing|Irons,Steamers&amp;Accessories|Irons|SteamIrons"/>
    <n v="4280"/>
    <n v="5995"/>
    <n v="12661440"/>
    <n v="0.28999999999999998"/>
    <n v="3.8"/>
    <n v="2112"/>
    <s v="Medium"/>
    <n v="0"/>
    <n v="0"/>
    <n v="0"/>
    <s v="Homes supplies"/>
    <x v="747"/>
  </r>
  <r>
    <s v="B08243SKCK"/>
    <s v="Vedini Transparent Empty Refillable Reusable Fine Mist Spray Bottle "/>
    <x v="4"/>
    <s v="HomeStorage&amp;Organization|LaundryOrganization|IroningAccessories|SprayBottles"/>
    <n v="189"/>
    <n v="299"/>
    <n v="818363"/>
    <n v="0.37"/>
    <n v="4.2"/>
    <n v="2737"/>
    <s v="Very Low"/>
    <n v="0"/>
    <n v="0"/>
    <n v="0"/>
    <s v="Homes supplies"/>
    <x v="748"/>
  </r>
  <r>
    <s v="B09SPTNG58"/>
    <s v="Crompton Sea Sapphira 1200 mm Ultra High Speed 3 Blade Ceiling Fan (Lustre Brown, Pack of 1)"/>
    <x v="4"/>
    <s v="Heating,Cooling&amp;AirQuality|Fans|CeilingFans"/>
    <n v="1449"/>
    <n v="2349"/>
    <n v="21185631"/>
    <n v="0.38"/>
    <n v="3.9"/>
    <n v="9019"/>
    <s v="Medium"/>
    <n v="0"/>
    <n v="0"/>
    <n v="0"/>
    <s v="Homes supplies"/>
    <x v="749"/>
  </r>
  <r>
    <s v="B083J64CBB"/>
    <s v="Kuber Industries Waterproof Canvas Laundry Bag/Hamper|Metalic Printed With Handles|Foldable Bin &amp; 45 Liter Capicity|Size 37 x 37 x 46, Pack of 1 (Brown)"/>
    <x v="4"/>
    <s v="HomeStorage&amp;Organization|LaundryOrganization|LaundryBaskets"/>
    <n v="199"/>
    <n v="499"/>
    <n v="5106766"/>
    <n v="0.6"/>
    <n v="4"/>
    <n v="10234"/>
    <s v="Very Low"/>
    <n v="0"/>
    <n v="0"/>
    <n v="0"/>
    <s v="Homes supplies"/>
    <x v="18"/>
  </r>
  <r>
    <s v="B08JV91JTK"/>
    <s v="JM SELLER 180 W 2021 Edition Electric Beater High Speed Hand Mixer Egg Beater "/>
    <x v="4"/>
    <s v="Kitchen&amp;HomeAppliances|SmallKitchenAppliances|HandMixers"/>
    <n v="474"/>
    <n v="1299"/>
    <n v="714450"/>
    <n v="0.64"/>
    <n v="4.0999999999999996"/>
    <n v="550"/>
    <s v="Medium"/>
    <n v="0"/>
    <n v="0"/>
    <n v="0"/>
    <s v="Homes supplies"/>
    <x v="7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s v="Kitchen&amp;HomeAppliances|SmallKitchenAppliances|HandBlenders"/>
    <n v="279"/>
    <n v="499"/>
    <n v="13972"/>
    <n v="0.44"/>
    <n v="4.8"/>
    <n v="28"/>
    <s v="Medium"/>
    <n v="0"/>
    <n v="0"/>
    <n v="0"/>
    <s v="Homes supplies"/>
    <x v="751"/>
  </r>
  <r>
    <s v="B09MT94QLL"/>
    <s v="Havells Glaze 74W Pearl Ivory Gold Ceiling Fan, Sweep: 1200 Mm"/>
    <x v="4"/>
    <s v="Heating,Cooling&amp;AirQuality|Fans|CeilingFans"/>
    <n v="1999"/>
    <n v="4775"/>
    <n v="6460575"/>
    <n v="0.57999999999999996"/>
    <n v="4.2"/>
    <n v="1353"/>
    <s v="Medium"/>
    <n v="0"/>
    <n v="0"/>
    <n v="0"/>
    <s v="Homes supplies"/>
    <x v="752"/>
  </r>
  <r>
    <s v="B07NKNBTT3"/>
    <s v="Pick Ur Needs¬Æ Lint Remover "/>
    <x v="4"/>
    <s v="Kitchen&amp;HomeAppliances|Vacuum,Cleaning&amp;Ironing|Irons,Steamers&amp;Accessories|LintShavers"/>
    <n v="799"/>
    <n v="1230"/>
    <n v="2629740"/>
    <n v="0.35"/>
    <n v="4.0999999999999996"/>
    <n v="2138"/>
    <s v="Medium"/>
    <n v="0"/>
    <n v="0"/>
    <n v="0"/>
    <s v="Homes supplies"/>
    <x v="208"/>
  </r>
  <r>
    <s v="B09KPXTZXN"/>
    <s v="Rico Japanese Technology Rechargeable Wireless Electric Chopper with Replacement Warranty - Stainless Steel Blades, One Touch Operation, 10 Seconds Chopping, Mincing Vegetable, Meat - 250 ML, 30 Watts"/>
    <x v="4"/>
    <s v="Kitchen&amp;HomeAppliances|SmallKitchenAppliances|MiniFoodProcessors&amp;Choppers"/>
    <n v="949"/>
    <n v="1999"/>
    <n v="3356321"/>
    <n v="0.53"/>
    <n v="4"/>
    <n v="1679"/>
    <s v="Medium"/>
    <n v="0"/>
    <n v="0"/>
    <n v="0"/>
    <s v="Homes supplies"/>
    <x v="26"/>
  </r>
  <r>
    <s v="B078HG2ZPS"/>
    <s v="Butterfly Smart Wet Grinder, 2L (White) with Coconut Scrapper Attachment, Output - 150 W, Input 260 W"/>
    <x v="4"/>
    <s v="Kitchen&amp;HomeAppliances|SmallKitchenAppliances|Mills&amp;Grinders|WetGrinders"/>
    <n v="3658"/>
    <n v="5156"/>
    <n v="66187572"/>
    <n v="0.28999999999999998"/>
    <n v="3.9"/>
    <n v="12837"/>
    <s v="Medium"/>
    <n v="0"/>
    <n v="0"/>
    <n v="0"/>
    <s v="Homes supplies"/>
    <x v="18"/>
  </r>
  <r>
    <s v="B07N2MGB3G"/>
    <s v="AGARO Marvel 9 Liters Oven Toaster Griller, Cake Baking OTG (Black)"/>
    <x v="4"/>
    <s v="Kitchen&amp;HomeAppliances|SmallKitchenAppliances|OvenToasterGrills"/>
    <n v="1699"/>
    <n v="1999"/>
    <n v="17737127"/>
    <n v="0.15"/>
    <n v="4.0999999999999996"/>
    <n v="8873"/>
    <s v="Medium"/>
    <n v="0"/>
    <n v="0"/>
    <n v="0"/>
    <s v="Homes supplies"/>
    <x v="753"/>
  </r>
  <r>
    <s v="B008LN8KDM"/>
    <s v="Philips GC1920/28 1440-Watt Non-Stick Soleplate Steam Iron"/>
    <x v="4"/>
    <s v="Kitchen&amp;HomeAppliances|Vacuum,Cleaning&amp;Ironing|Irons,Steamers&amp;Accessories|Irons|SteamIrons"/>
    <n v="1849"/>
    <n v="2095"/>
    <n v="16091695"/>
    <n v="0.12"/>
    <n v="4.3"/>
    <n v="7681"/>
    <s v="Medium"/>
    <n v="0"/>
    <n v="0"/>
    <n v="0"/>
    <s v="Homes supplies"/>
    <x v="754"/>
  </r>
  <r>
    <s v="B08MZNT7GP"/>
    <s v="Havells OFR 13 Wave Fin with PTC Fan Heater 2900 Watts (Black)"/>
    <x v="4"/>
    <s v="Heating,Cooling&amp;AirQuality|RoomHeaters|FanHeaters"/>
    <n v="12499"/>
    <n v="19825"/>
    <n v="6383650"/>
    <n v="0.37"/>
    <n v="4.0999999999999996"/>
    <n v="322"/>
    <s v="Very High"/>
    <n v="0"/>
    <n v="0"/>
    <n v="0"/>
    <s v="Homes supplies"/>
    <x v="755"/>
  </r>
  <r>
    <s v="B009P2L7CO"/>
    <s v="Bajaj DHX-9 1000W Heavy Weight Dry Iron with Advance Soleplate and Anti-Bacterial German Coating Technology, Ivory"/>
    <x v="4"/>
    <s v="Kitchen&amp;HomeAppliances|Vacuum,Cleaning&amp;Ironing|Irons,Steamers&amp;Accessories|Irons|DryIrons"/>
    <n v="1099"/>
    <n v="1920"/>
    <n v="18762240"/>
    <n v="0.43"/>
    <n v="4.2"/>
    <n v="9772"/>
    <s v="Medium"/>
    <n v="0"/>
    <n v="0"/>
    <n v="0"/>
    <s v="Homes supplies"/>
    <x v="260"/>
  </r>
  <r>
    <s v="B07YC8JHMB"/>
    <s v="Aquasure From Aquaguard Amaze RO+UV+MTDS,7L storage water purifier,suitable "/>
    <x v="4"/>
    <s v="Kitchen&amp;HomeAppliances|WaterPurifiers&amp;Accessories|WaterFilters&amp;Purifiers"/>
    <n v="8199"/>
    <n v="16000"/>
    <n v="295952000"/>
    <n v="0.49"/>
    <n v="3.9"/>
    <n v="18497"/>
    <s v="High"/>
    <n v="0"/>
    <n v="0"/>
    <n v="0"/>
    <s v="Homes supplies"/>
    <x v="582"/>
  </r>
  <r>
    <s v="B0BNQMF152"/>
    <s v="ROYAL STEP Portable Electric USB Juice Maker Juicer Bottle Blender Grinder Mixer,6 Blades Rechargeable Bottle with (MULTII) (MULTI COLOUR 6 BLED JUICER MIXER)"/>
    <x v="4"/>
    <s v="Kitchen&amp;HomeAppliances|SmallKitchenAppliances|JuicerMixerGrinders"/>
    <n v="499"/>
    <n v="2199"/>
    <n v="116547"/>
    <n v="0.77"/>
    <n v="3.7"/>
    <n v="53"/>
    <s v="Medium"/>
    <n v="0"/>
    <n v="0"/>
    <n v="0"/>
    <s v="Homes supplies"/>
    <x v="756"/>
  </r>
  <r>
    <s v="B08J7VCT12"/>
    <s v="KENT 16068 Zoom Vacuum Cleaner "/>
    <x v="4"/>
    <s v="Kitchen&amp;HomeAppliances|Vacuum,Cleaning&amp;Ironing|Vacuums&amp;FloorCare|Vacuums|HandheldVacuums"/>
    <n v="6999"/>
    <n v="14999"/>
    <n v="25918272"/>
    <n v="0.53"/>
    <n v="4.0999999999999996"/>
    <n v="1728"/>
    <s v="High"/>
    <n v="0"/>
    <n v="0"/>
    <n v="0"/>
    <s v="Homes supplies"/>
    <x v="18"/>
  </r>
  <r>
    <s v="B0989W6J2F"/>
    <s v="ENEM Sealing Machine | 12 Inch (300 mm) | 1 Year Warranty | Full Customer Support | Beep Sound Function | Plastic Packing Machine | Plastic Bag Sealing Machine | Heat Sealer Machine | Plastic Sealing Machine | Blue | Made in India"/>
    <x v="4"/>
    <s v="Kitchen&amp;HomeAppliances|SmallKitchenAppliances|VacuumSealers"/>
    <n v="1595"/>
    <n v="1799"/>
    <n v="5175723"/>
    <n v="0.11"/>
    <n v="4"/>
    <n v="2877"/>
    <s v="Medium"/>
    <n v="0"/>
    <n v="0"/>
    <n v="0"/>
    <s v="Homes supplies"/>
    <x v="757"/>
  </r>
  <r>
    <s v="B0B84KSH3X"/>
    <s v="Wipro Vesta 1200 Watt GD203 Heavyweight Automatic Dry Iron| Quick Heat Up| Anti bacterial German Weilburger Double Coated Black Soleplate |2 Years Warranty"/>
    <x v="4"/>
    <s v="Kitchen&amp;HomeAppliances|Vacuum,Cleaning&amp;Ironing|Irons,Steamers&amp;Accessories|Irons|DryIrons"/>
    <n v="1049"/>
    <n v="1950"/>
    <n v="487500"/>
    <n v="0.46"/>
    <n v="3.8"/>
    <n v="250"/>
    <s v="Medium"/>
    <n v="0"/>
    <n v="0"/>
    <n v="0"/>
    <s v="Homes supplies"/>
    <x v="18"/>
  </r>
  <r>
    <s v="B08HLC7Z3G"/>
    <s v="Inalsa Electric Kettle Prism Inox - 1350 W with LED Illumination &amp; Boro-Silicate Body, 1.8 L Capacity along with Cordless Base, 2 Year Warranty (Black)"/>
    <x v="4"/>
    <s v="Kitchen&amp;HomeAppliances|SmallKitchenAppliances|Kettles&amp;HotWaterDispensers|Kettle&amp;ToasterSets"/>
    <n v="1182"/>
    <n v="2995"/>
    <n v="15508110"/>
    <n v="0.61"/>
    <n v="4.2"/>
    <n v="5178"/>
    <s v="Medium"/>
    <n v="0"/>
    <n v="0"/>
    <n v="0"/>
    <s v="Homes supplies"/>
    <x v="758"/>
  </r>
  <r>
    <s v="B0BN6M3TCM"/>
    <s v="VRPRIME Lint Roller Lint Remover "/>
    <x v="4"/>
    <s v="Kitchen&amp;HomeAppliances|Vacuum,Cleaning&amp;Ironing|Irons,Steamers&amp;Accessories|LintShavers"/>
    <n v="499"/>
    <n v="999"/>
    <n v="78921"/>
    <n v="0.5"/>
    <n v="4.5999999999999996"/>
    <n v="79"/>
    <s v="Medium"/>
    <n v="0"/>
    <n v="0"/>
    <n v="0"/>
    <s v="Homes supplies"/>
    <x v="95"/>
  </r>
  <r>
    <s v="B01L6MT7E0"/>
    <s v="Philips AC1215/20 Air purifier, removes 99.97% airborne pollutants, 4-stage filtration with True HEPA filter (white)"/>
    <x v="4"/>
    <s v="Heating,Cooling&amp;AirQuality|AirPurifiers|HEPAAirPurifiers"/>
    <n v="8799"/>
    <n v="11995"/>
    <n v="49863215"/>
    <n v="0.27"/>
    <n v="4.0999999999999996"/>
    <n v="4157"/>
    <s v="High"/>
    <n v="0"/>
    <n v="0"/>
    <n v="0"/>
    <s v="Homes supplies"/>
    <x v="759"/>
  </r>
  <r>
    <s v="B0B9F9PT8R"/>
    <s v="Eopora PTC Ceramic Fast Heating Room Heater "/>
    <x v="4"/>
    <s v="Heating,Cooling&amp;AirQuality|RoomHeaters|ElectricHeaters"/>
    <n v="1529"/>
    <n v="2999"/>
    <n v="86971"/>
    <n v="0.49"/>
    <n v="3.3"/>
    <n v="29"/>
    <s v="Medium"/>
    <n v="0"/>
    <n v="0"/>
    <n v="0"/>
    <s v="Homes supplies"/>
    <x v="760"/>
  </r>
  <r>
    <s v="B0883LQJ6B"/>
    <s v="Usha Goliath GO1200WG Heavy Weight 1200-Watt Dry Iron, 1.8 Kg(Red)"/>
    <x v="4"/>
    <s v="Kitchen&amp;HomeAppliances|Vacuum,Cleaning&amp;Ironing|Irons,Steamers&amp;Accessories|Irons|DryIrons"/>
    <n v="1199"/>
    <n v="1690"/>
    <n v="7740200"/>
    <n v="0.28999999999999998"/>
    <n v="4.2"/>
    <n v="4580"/>
    <s v="Medium"/>
    <n v="0"/>
    <n v="0"/>
    <n v="0"/>
    <s v="Homes supplies"/>
    <x v="26"/>
  </r>
  <r>
    <s v="B099Z83VRC"/>
    <s v="Wipro Vesta Electric Egg Boiler, 360 Watts, 3 Boiling Modes, Stainless Steel Body and Heating Plate, Boils up to 7 Eggs at a time, Automatic Shut Down, White, Standard (VB021070)"/>
    <x v="4"/>
    <s v="Kitchen&amp;HomeAppliances|SmallKitchenAppliances|EggBoilers"/>
    <n v="1052"/>
    <n v="1790"/>
    <n v="2513160"/>
    <n v="0.41"/>
    <n v="4.3"/>
    <n v="1404"/>
    <s v="Medium"/>
    <n v="0"/>
    <n v="0"/>
    <n v="0"/>
    <s v="Homes supplies"/>
    <x v="761"/>
  </r>
  <r>
    <s v="B00S9BSJC8"/>
    <s v="Philips Viva Collection HR1832/00 1.5-Litre400-Watt Juicer (Ink Black)"/>
    <x v="4"/>
    <s v="Kitchen&amp;HomeAppliances|SmallKitchenAppliances|Juicers"/>
    <n v="6499"/>
    <n v="8995"/>
    <n v="25275950"/>
    <n v="0.28000000000000003"/>
    <n v="4.3"/>
    <n v="2810"/>
    <s v="High"/>
    <n v="0"/>
    <n v="0"/>
    <n v="0"/>
    <s v="Homes supplies"/>
    <x v="762"/>
  </r>
  <r>
    <s v="B0B4SJKRDF"/>
    <s v="Kitchenwell Multipurpose Portable Electronic Digital Weighing Scale Weight Machine | Weight Machine | 10 Kg"/>
    <x v="4"/>
    <s v="Kitchen&amp;HomeAppliances|SmallKitchenAppliances|DigitalKitchenScales|DigitalScales"/>
    <n v="239"/>
    <n v="239"/>
    <n v="1673"/>
    <n v="0"/>
    <n v="4.3"/>
    <n v="7"/>
    <s v="Medium"/>
    <n v="1"/>
    <n v="1"/>
    <n v="1"/>
    <s v="Homes supplies"/>
    <x v="763"/>
  </r>
  <r>
    <s v="B0BM4KTNL1"/>
    <s v="FIGMENT Handheld Milk Frother Rechargeable, 3-Speed Electric Frother "/>
    <x v="4"/>
    <s v="Kitchen&amp;HomeAppliances|SmallKitchenAppliances|HandBlenders"/>
    <n v="699"/>
    <n v="1599"/>
    <n v="2764671"/>
    <n v="0.56000000000000005"/>
    <n v="4.7"/>
    <n v="1729"/>
    <s v="Medium"/>
    <n v="0"/>
    <n v="0"/>
    <n v="0"/>
    <s v="Homes supplies"/>
    <x v="251"/>
  </r>
  <r>
    <s v="B08S6RKT4L"/>
    <s v="Balzano High Speed Nutri Blender/Mixer/Smoothie Maker - 500 Watt - Silver, 2 Jar"/>
    <x v="4"/>
    <s v="Kitchen&amp;HomeAppliances|SmallKitchenAppliances"/>
    <n v="2599"/>
    <n v="4290"/>
    <n v="9077640"/>
    <n v="0.39"/>
    <n v="4.4000000000000004"/>
    <n v="2116"/>
    <s v="Medium"/>
    <n v="0"/>
    <n v="0"/>
    <n v="0"/>
    <s v="Homes supplies"/>
    <x v="764"/>
  </r>
  <r>
    <s v="B09SZ5TWHW"/>
    <s v="Swiss Military VC03 Wireless Car Vacuum Cleaner | Wireless Vacuum Cleaner "/>
    <x v="4"/>
    <s v="Kitchen&amp;HomeAppliances|Vacuum,Cleaning&amp;Ironing|Vacuums&amp;FloorCare|Vacuums|HandheldVacuums"/>
    <n v="1547"/>
    <n v="2890"/>
    <n v="1338070"/>
    <n v="0.46"/>
    <n v="3.9"/>
    <n v="463"/>
    <s v="Medium"/>
    <n v="0"/>
    <n v="0"/>
    <n v="0"/>
    <s v="Homes supplies"/>
    <x v="765"/>
  </r>
  <r>
    <s v="B0BLC2BYPX"/>
    <s v="Zuvexa USB Rechargeable Electric Foam Maker - Handheld Milk Wand Mixer Frother "/>
    <x v="4"/>
    <s v="Kitchen&amp;HomeAppliances|SmallKitchenAppliances|HandBlenders"/>
    <n v="499"/>
    <n v="1299"/>
    <n v="70146"/>
    <n v="0.62"/>
    <n v="4.7"/>
    <n v="54"/>
    <s v="Medium"/>
    <n v="0"/>
    <n v="0"/>
    <n v="0"/>
    <s v="Homes supplies"/>
    <x v="766"/>
  </r>
  <r>
    <s v="B00P0R95EA"/>
    <s v="Usha IH2415 1500-Watt Immersion Heater (Silver)"/>
    <x v="4"/>
    <s v="Heating,Cooling&amp;AirQuality|WaterHeaters&amp;Geysers|ImmersionRods"/>
    <n v="510"/>
    <n v="640"/>
    <n v="4626560"/>
    <n v="0.2"/>
    <n v="4.0999999999999996"/>
    <n v="7229"/>
    <s v="Medium"/>
    <n v="0"/>
    <n v="0"/>
    <n v="0"/>
    <s v="Homes supplies"/>
    <x v="767"/>
  </r>
  <r>
    <s v="B07W4HTS8Q"/>
    <s v="ACTIVA Instant 3 LTR 3 KVA SPECIAL Anti Rust Coated Tank Geyser with Full ABS Body with 5 Year Warranty Premium (White)"/>
    <x v="4"/>
    <s v="Heating,Cooling&amp;AirQuality|WaterHeaters&amp;Geysers|InstantWaterHeaters"/>
    <n v="1899"/>
    <n v="3790"/>
    <n v="14561180"/>
    <n v="0.5"/>
    <n v="3.8"/>
    <n v="3842"/>
    <s v="Medium"/>
    <n v="0"/>
    <n v="0"/>
    <n v="0"/>
    <s v="Homes supplies"/>
    <x v="50"/>
  </r>
  <r>
    <s v="B078JBK4GX"/>
    <s v="Havells Instanio 1-Litre 3KW Instant Water Heater (Geyser), White Blue"/>
    <x v="4"/>
    <s v="Heating,Cooling&amp;AirQuality|WaterHeaters&amp;Geysers|InstantWaterHeaters"/>
    <n v="2599"/>
    <n v="4560"/>
    <n v="2945760"/>
    <n v="0.43"/>
    <n v="4.4000000000000004"/>
    <n v="646"/>
    <s v="Medium"/>
    <n v="0"/>
    <n v="0"/>
    <n v="0"/>
    <s v="Homes supplies"/>
    <x v="3"/>
  </r>
  <r>
    <s v="B08S7V8YTN"/>
    <s v="Lifelong 2-in1 Egg Boiler and Poacher 500-Watt (Transparent and Silver Grey), Boil 8 eggs, Poach 4 eggs, Easy to clean| 3 Boiling Modes, Stainless Steel Body and Heating Plate, Automatic Turn-Off"/>
    <x v="4"/>
    <s v="Kitchen&amp;HomeAppliances|SmallKitchenAppliances|EggBoilers"/>
    <n v="1199"/>
    <n v="3500"/>
    <n v="6307000"/>
    <n v="0.66"/>
    <n v="4.3"/>
    <n v="1802"/>
    <s v="Medium"/>
    <n v="0"/>
    <n v="0"/>
    <n v="0"/>
    <s v="Homes supplies"/>
    <x v="66"/>
  </r>
  <r>
    <s v="B07H5PBN54"/>
    <s v="INDIAS¬Æ‚Ñ¢ Electro-Instant Water Geyser A.B.S. Body Shock Proof Can be Used in Bathroom, Kitchen, wash Area, Hotels, Hospital etc."/>
    <x v="4"/>
    <s v="Heating,Cooling&amp;AirQuality|WaterHeaters&amp;Geysers|InstantWaterHeaters"/>
    <n v="999"/>
    <n v="2600"/>
    <n v="655200"/>
    <n v="0.62"/>
    <n v="3.4"/>
    <n v="252"/>
    <s v="Medium"/>
    <n v="0"/>
    <n v="0"/>
    <n v="0"/>
    <s v="Homes supplies"/>
    <x v="768"/>
  </r>
  <r>
    <s v="B07YCBSCYB"/>
    <s v="AmazonBasics Induction Cooktop 1600 Watt (Black)"/>
    <x v="4"/>
    <s v="Kitchen&amp;HomeAppliances|SmallKitchenAppliances|InductionCooktop"/>
    <n v="1999"/>
    <n v="3300"/>
    <n v="2574000"/>
    <n v="0.39"/>
    <n v="4.2"/>
    <n v="780"/>
    <s v="Medium"/>
    <n v="0"/>
    <n v="0"/>
    <n v="0"/>
    <s v="Homes supplies"/>
    <x v="522"/>
  </r>
  <r>
    <s v="B098T9CJVQ"/>
    <s v="Sui Generis Electric Handheld Milk Wand Mixer Frother "/>
    <x v="4"/>
    <s v="Kitchen&amp;HomeAppliances|SmallKitchenAppliances|HandBlenders"/>
    <n v="210"/>
    <n v="699"/>
    <n v="51726"/>
    <n v="0.7"/>
    <n v="3.7"/>
    <n v="74"/>
    <s v="Medium"/>
    <n v="0"/>
    <n v="0"/>
    <n v="0"/>
    <s v="Homes supplies"/>
    <x v="769"/>
  </r>
  <r>
    <s v="B01KCSGBU2"/>
    <s v="Philips Air Purifier Ac2887/20,Vitashield Intelligent Purification,Long Hepa Filter Life Upto 17000 Hours,Removes 99.9% Airborne Viruses &amp; Bacteria,99.97% Airborne Pollutants,Ideal For Master Bedroom"/>
    <x v="4"/>
    <s v="Heating,Cooling&amp;AirQuality|AirPurifiers|HEPAAirPurifiers"/>
    <n v="14499"/>
    <n v="23559"/>
    <n v="47730534"/>
    <n v="0.38"/>
    <n v="4.3"/>
    <n v="2026"/>
    <s v="Very High"/>
    <n v="0"/>
    <n v="0"/>
    <n v="0"/>
    <s v="Homes supplies"/>
    <x v="770"/>
  </r>
  <r>
    <s v="B095XCRDQW"/>
    <s v="Esquire Laundry Basket Brown, 50 Ltr Capacity(Plastic)"/>
    <x v="4"/>
    <s v="HomeStorage&amp;Organization|LaundryOrganization|LaundryBaskets"/>
    <n v="950"/>
    <n v="1599"/>
    <n v="9451689"/>
    <n v="0.41"/>
    <n v="4.3"/>
    <n v="5911"/>
    <s v="Medium"/>
    <n v="0"/>
    <n v="0"/>
    <n v="0"/>
    <s v="Homes supplies"/>
    <x v="771"/>
  </r>
  <r>
    <s v="B09CTWFV5W"/>
    <s v="PHILIPS Air Fryer HD9200/90, uses up to 90% less fat, 1400W, 4.1 Liter, with Rapid Air Technology (Black), Large"/>
    <x v="4"/>
    <s v="Kitchen&amp;HomeAppliances|SmallKitchenAppliances|DeepFatFryers|AirFryers"/>
    <n v="7199"/>
    <n v="9995"/>
    <n v="19630180"/>
    <n v="0.28000000000000003"/>
    <n v="4.4000000000000004"/>
    <n v="1964"/>
    <s v="High"/>
    <n v="0"/>
    <n v="0"/>
    <n v="0"/>
    <s v="Homes supplies"/>
    <x v="772"/>
  </r>
  <r>
    <s v="B0B7NWGXS6"/>
    <s v="Havells Bero Quartz Heater Black 800w 2 Heat Settings 2 Year Product Warranty"/>
    <x v="4"/>
    <s v="Heating,Cooling&amp;AirQuality|RoomHeaters|ElectricHeaters"/>
    <n v="2439"/>
    <n v="2545"/>
    <n v="63625"/>
    <n v="0.04"/>
    <n v="4.0999999999999996"/>
    <n v="25"/>
    <s v="Medium"/>
    <n v="0"/>
    <n v="0"/>
    <n v="0"/>
    <s v="Homes supplies"/>
    <x v="773"/>
  </r>
  <r>
    <s v="B07DZ986Q2"/>
    <s v="Philips EasyTouch Plus Standing Garment Steamer GC523/60 - 1600 Watt, 5 Steam Settings, Up to 32 g/min steam, with Double Pole"/>
    <x v="4"/>
    <s v="Kitchen&amp;HomeAppliances|Vacuum,Cleaning&amp;Ironing|Irons,Steamers&amp;Accessories|Irons|SteamIrons"/>
    <n v="7799"/>
    <n v="8995"/>
    <n v="28424200"/>
    <n v="0.13"/>
    <n v="4"/>
    <n v="3160"/>
    <s v="High"/>
    <n v="0"/>
    <n v="0"/>
    <n v="0"/>
    <s v="Homes supplies"/>
    <x v="774"/>
  </r>
  <r>
    <s v="B07KKJPTWB"/>
    <s v="Brayden Chopro, Electric Vegetable Chopper "/>
    <x v="4"/>
    <s v="Kitchen&amp;HomeAppliances|SmallKitchenAppliances|MiniFoodProcessors&amp;Choppers"/>
    <n v="1599"/>
    <n v="1999"/>
    <n v="3114442"/>
    <n v="0.2"/>
    <n v="4.4000000000000004"/>
    <n v="1558"/>
    <s v="Medium"/>
    <n v="0"/>
    <n v="0"/>
    <n v="0"/>
    <s v="Homes supplies"/>
    <x v="775"/>
  </r>
  <r>
    <s v="B071R3LHFM"/>
    <s v="Wonderchef Nutri-blend Mixer, Grinder &amp; Blender | Powerful 400W 22000 RPM motor | Stainless steel Blades | 3 unbreakable jars | 2 Years warranty | Online recipe book by Chef Sanjeev Kapoor | Black"/>
    <x v="4"/>
    <s v="Kitchen&amp;HomeAppliances|SmallKitchenAppliances|MixerGrinders"/>
    <n v="2899"/>
    <n v="5500"/>
    <n v="49269000"/>
    <n v="0.47"/>
    <n v="3.8"/>
    <n v="8958"/>
    <s v="Medium"/>
    <n v="0"/>
    <n v="0"/>
    <n v="0"/>
    <s v="Homes supplies"/>
    <x v="776"/>
  </r>
  <r>
    <s v="B086X18Q71"/>
    <s v="Usha Janome Dream Stitch Automatic Zig-Zag Electric Sewing Machine with 14 Stitch Function (White and Blue) with Free Sewing KIT Worth RS 500"/>
    <x v="4"/>
    <s v="Kitchen&amp;HomeAppliances|SewingMachines&amp;Accessories|Sewing&amp;EmbroideryMachines"/>
    <n v="9799"/>
    <n v="12150"/>
    <n v="160999650"/>
    <n v="0.19"/>
    <n v="4.3"/>
    <n v="13251"/>
    <s v="High"/>
    <n v="0"/>
    <n v="0"/>
    <n v="0"/>
    <s v="Homes supplies"/>
    <x v="777"/>
  </r>
  <r>
    <s v="B07WVQG8WZ"/>
    <s v="Black+Decker Handheld Portable Garment Steamer 1500 Watts with Anti Calc (Violet)"/>
    <x v="4"/>
    <s v="Kitchen&amp;HomeAppliances|Vacuum,Cleaning&amp;Ironing|Irons,Steamers&amp;Accessories|Irons|SteamIrons"/>
    <n v="3299"/>
    <n v="4995"/>
    <n v="6958035"/>
    <n v="0.34"/>
    <n v="3.8"/>
    <n v="1393"/>
    <s v="Medium"/>
    <n v="0"/>
    <n v="0"/>
    <n v="0"/>
    <s v="Homes supplies"/>
    <x v="778"/>
  </r>
  <r>
    <s v="B0BFBNXS94"/>
    <s v="Personal Size Blender, Portable Blender, Battery Powered USB Blender, with Four Blades, Mini Blender Travel Bottle "/>
    <x v="4"/>
    <s v="Kitchen&amp;HomeAppliances|SmallKitchenAppliances|HandBlenders"/>
    <n v="669"/>
    <n v="1499"/>
    <n v="19487"/>
    <n v="0.55000000000000004"/>
    <n v="2.2999999999999998"/>
    <n v="13"/>
    <s v="Medium"/>
    <n v="0"/>
    <n v="0"/>
    <n v="0"/>
    <s v="Homes supplies"/>
    <x v="779"/>
  </r>
  <r>
    <s v="B071113J7M"/>
    <s v="Sujata Powermatic Plus 900 Watts Juicer Mixer Grinder"/>
    <x v="4"/>
    <s v="Kitchen&amp;HomeAppliances|SmallKitchenAppliances|JuicerMixerGrinders"/>
    <n v="5890"/>
    <n v="7506"/>
    <n v="54350946"/>
    <n v="0.22"/>
    <n v="4.5"/>
    <n v="7241"/>
    <s v="High"/>
    <n v="0"/>
    <n v="0"/>
    <n v="0"/>
    <s v="Homes supplies"/>
    <x v="780"/>
  </r>
  <r>
    <s v="B09YLWT89W"/>
    <s v="Sure From Aquaguard Delight NXT RO+UV+UF+Taste Adjuster(MTDS),6L water purifier,8 stages purification,Suitable "/>
    <x v="4"/>
    <s v="Kitchen&amp;HomeAppliances|WaterPurifiers&amp;Accessories|WaterFilters&amp;Purifiers"/>
    <n v="9199"/>
    <n v="18000"/>
    <n v="288360000"/>
    <n v="0.49"/>
    <n v="4"/>
    <n v="16020"/>
    <s v="High"/>
    <n v="0"/>
    <n v="0"/>
    <n v="0"/>
    <s v="Homes supplies"/>
    <x v="781"/>
  </r>
  <r>
    <s v="B0814LP6S9"/>
    <s v="PrettyKrafts Laundry Basket "/>
    <x v="4"/>
    <s v="HomeStorage&amp;Organization|LaundryOrganization|LaundryBaskets"/>
    <n v="351"/>
    <n v="1099"/>
    <n v="1615530"/>
    <n v="0.68"/>
    <n v="3.7"/>
    <n v="1470"/>
    <s v="Medium"/>
    <n v="0"/>
    <n v="0"/>
    <n v="0"/>
    <s v="Homes supplies"/>
    <x v="782"/>
  </r>
  <r>
    <s v="B07BKSSDR2"/>
    <s v="Dr Trust Electronic Kitchen Digital Scale Weighing Machine (Blue)"/>
    <x v="8"/>
    <s v="HomeMedicalSupplies&amp;Equipment|HealthMonitors|WeighingScales|DigitalBathroomScales"/>
    <n v="899"/>
    <n v="1900"/>
    <n v="6959700"/>
    <n v="0.53"/>
    <n v="4"/>
    <n v="3663"/>
    <s v="Medium"/>
    <n v="0"/>
    <n v="0"/>
    <n v="0"/>
    <s v="Other"/>
    <x v="783"/>
  </r>
  <r>
    <s v="B09VGS66FV"/>
    <s v="Tesora - Inspired by you Large Premium Electric Kettle 1.8L, Stainless Steel Inner Body - Auto Power Cut, Boil Dry Protection &amp; Cool Touch Double Wall, Portable | 1500 Watts |1 Year Warranty | (White)"/>
    <x v="4"/>
    <s v="Kitchen&amp;HomeAppliances|SmallKitchenAppliances|Kettles&amp;HotWaterDispensers|Kettle&amp;ToasterSets"/>
    <n v="1349"/>
    <n v="1850"/>
    <n v="1180300"/>
    <n v="0.27"/>
    <n v="4.4000000000000004"/>
    <n v="638"/>
    <s v="Medium"/>
    <n v="0"/>
    <n v="0"/>
    <n v="0"/>
    <s v="Homes supplies"/>
    <x v="18"/>
  </r>
  <r>
    <s v="B07RCGTZ4M"/>
    <s v="AGARO Ace 1600 Watts, 21.5 kPa Suction Power, 21 litres Wet &amp; Dry Stainless Steel Vacuum Cleaner with Blower Function and Washable Dust Bag"/>
    <x v="4"/>
    <s v="Kitchen&amp;HomeAppliances|Vacuum,Cleaning&amp;Ironing|Vacuums&amp;FloorCare|Vacuums|Wet-DryVacuums"/>
    <n v="6236"/>
    <n v="9999"/>
    <n v="35516448"/>
    <n v="0.38"/>
    <n v="4.0999999999999996"/>
    <n v="3552"/>
    <s v="High"/>
    <n v="0"/>
    <n v="0"/>
    <n v="0"/>
    <s v="Homes supplies"/>
    <x v="50"/>
  </r>
  <r>
    <s v="B0747VDH9L"/>
    <s v="INALSA Hand Blender 1000 Watt with Chopper, Whisker, 600 ml Multipurpose Jar|Variable Speed And Turbo Speed Function |100% Copper Motor |Low Noise |ANTI-SPLASH TECHNOLOGY|2 Year Warranty"/>
    <x v="4"/>
    <s v="Kitchen&amp;HomeAppliances|SmallKitchenAppliances|HandBlenders"/>
    <n v="2742"/>
    <n v="3995"/>
    <n v="44536260"/>
    <n v="0.31"/>
    <n v="4.4000000000000004"/>
    <n v="11148"/>
    <s v="Medium"/>
    <n v="0"/>
    <n v="0"/>
    <n v="0"/>
    <s v="Homes supplies"/>
    <x v="784"/>
  </r>
  <r>
    <s v="B08XLR6DSB"/>
    <s v="akiara - Makes life easy Electric Handy Sewing/Stitch Handheld Cordless Portable White Sewing Machine "/>
    <x v="4"/>
    <s v="Kitchen&amp;HomeAppliances|SewingMachines&amp;Accessories|Sewing&amp;EmbroideryMachines"/>
    <n v="721"/>
    <n v="1499"/>
    <n v="3671051"/>
    <n v="0.52"/>
    <n v="3.1"/>
    <n v="2449"/>
    <s v="Medium"/>
    <n v="0"/>
    <n v="0"/>
    <n v="0"/>
    <s v="Homes supplies"/>
    <x v="785"/>
  </r>
  <r>
    <s v="B08H6CZSHT"/>
    <s v="Philips EasySpeed Plus Steam Iron GC2145/20-2200W, Quick Heat Up with up to 30 g/min steam, 110 g steam Boost, Scratch Resistant Ceramic Soleplate, Vertical steam &amp; Drip-Stop"/>
    <x v="4"/>
    <s v="Kitchen&amp;HomeAppliances|Vacuum,Cleaning&amp;Ironing|Irons,Steamers&amp;Accessories|Irons|SteamIrons"/>
    <n v="2903"/>
    <n v="3295"/>
    <n v="7575205"/>
    <n v="0.12"/>
    <n v="4.3"/>
    <n v="2299"/>
    <s v="Medium"/>
    <n v="0"/>
    <n v="0"/>
    <n v="0"/>
    <s v="Homes supplies"/>
    <x v="786"/>
  </r>
  <r>
    <s v="B07CVR2L5K"/>
    <s v="INALSA Electric Chopper Bullet- 400 Watts with 100% Pure Copper Motor| Chop, Mince, Puree, Dice | Twin Blade Technology| 900 ml Capacity| One Touch Operation, 1.30mtr Long Power Cord (Black/Silver)"/>
    <x v="4"/>
    <s v="Kitchen&amp;HomeAppliances|SmallKitchenAppliances|MiniFoodProcessors&amp;Choppers"/>
    <n v="1656"/>
    <n v="2695"/>
    <n v="16242765"/>
    <n v="0.39"/>
    <n v="4.4000000000000004"/>
    <n v="6027"/>
    <s v="Medium"/>
    <n v="0"/>
    <n v="0"/>
    <n v="0"/>
    <s v="Homes supplies"/>
    <x v="787"/>
  </r>
  <r>
    <s v="B09J4YQYX3"/>
    <s v="Borosil Electric Egg Boiler, 8 Egg Capacity, For Hard, Soft, Medium Boiled Eggs, Steamed Vegetables, Transparent Lid, Stainless Steel Exterior (500 Watts)"/>
    <x v="4"/>
    <s v="Kitchen&amp;HomeAppliances|SmallKitchenAppliances|EggBoilers"/>
    <n v="1399"/>
    <n v="2290"/>
    <n v="1055690"/>
    <n v="0.39"/>
    <n v="4.4000000000000004"/>
    <n v="461"/>
    <s v="Medium"/>
    <n v="0"/>
    <n v="0"/>
    <n v="0"/>
    <s v="Homes supplies"/>
    <x v="788"/>
  </r>
  <r>
    <s v="B0B2DD8BQ8"/>
    <s v="Wipro Vesta Grill 1000 Watt Sandwich Maker |Dual function-SW Maker&amp;Griller|Non stick Coat -BPA&amp;PTFE Free |Auto Temp Cut-off| Height Control -180·∂ø&amp;105·∂ø |2 year warranty|SS Finish|Standard size"/>
    <x v="4"/>
    <s v="Kitchen&amp;HomeAppliances|SmallKitchenAppliances|SandwichMakers"/>
    <n v="2079"/>
    <n v="3099"/>
    <n v="873918"/>
    <n v="0.33"/>
    <n v="4.0999999999999996"/>
    <n v="282"/>
    <s v="Medium"/>
    <n v="0"/>
    <n v="0"/>
    <n v="0"/>
    <s v="Homes supplies"/>
    <x v="789"/>
  </r>
  <r>
    <s v="B0123P3PWE"/>
    <s v="Rico IRPRO 1500 Watt Japanese Technology Electric Water Heater Immersion Rod Shockproof Protection &amp; Stainless Steel Heating Element "/>
    <x v="4"/>
    <s v="Heating,Cooling&amp;AirQuality|WaterHeaters&amp;Geysers|ImmersionRods"/>
    <n v="999"/>
    <n v="1075"/>
    <n v="9970625"/>
    <n v="7.0000000000000007E-2"/>
    <n v="4.0999999999999996"/>
    <n v="9275"/>
    <s v="Medium"/>
    <n v="0"/>
    <n v="0"/>
    <n v="0"/>
    <s v="Homes supplies"/>
    <x v="790"/>
  </r>
  <r>
    <s v="B08HDCWDXD"/>
    <s v="Eureka Forbes Active Clean 700 Watts Powerful Suction &amp; Blower Vacuum Cleaner with Washable HEPA Filter &amp; 6 Accessories,1 Year Warranty,Compact,Light Weight &amp; Easy to use (Red &amp; Black)"/>
    <x v="4"/>
    <s v="Kitchen&amp;HomeAppliances|Vacuum,Cleaning&amp;Ironing|Vacuums&amp;FloorCare|Vacuums|HandheldVacuums"/>
    <n v="3179"/>
    <n v="6999"/>
    <n v="5200257"/>
    <n v="0.55000000000000004"/>
    <n v="4"/>
    <n v="743"/>
    <s v="Medium"/>
    <n v="0"/>
    <n v="0"/>
    <n v="0"/>
    <s v="Homes supplies"/>
    <x v="791"/>
  </r>
  <r>
    <s v="B0836JGZ74"/>
    <s v="CSI INTERNATIONAL¬Æ Instant Water Geyser, Water Heater, Portable Water Heater, Geyser Made of First Class ABS Plastic 3KW (White)"/>
    <x v="4"/>
    <s v="Heating,Cooling&amp;AirQuality|WaterHeaters&amp;Geysers|InstantWaterHeaters"/>
    <n v="1049"/>
    <n v="2499"/>
    <n v="819672"/>
    <n v="0.57999999999999996"/>
    <n v="3.6"/>
    <n v="328"/>
    <s v="Medium"/>
    <n v="0"/>
    <n v="0"/>
    <n v="0"/>
    <s v="Homes supplies"/>
    <x v="792"/>
  </r>
  <r>
    <s v="B0BCKJJN8R"/>
    <s v="Hindware Atlantic Xceed 5L 3kW Instant Water Heater with Copper Heating Element and High Grade Stainless Steel Tank"/>
    <x v="4"/>
    <s v="Heating,Cooling&amp;AirQuality|WaterHeaters&amp;Geysers|InstantWaterHeaters"/>
    <n v="3599"/>
    <n v="7290"/>
    <n v="6867180"/>
    <n v="0.51"/>
    <n v="3.9"/>
    <n v="942"/>
    <s v="Medium"/>
    <n v="0"/>
    <n v="0"/>
    <n v="0"/>
    <s v="Homes supplies"/>
    <x v="793"/>
  </r>
  <r>
    <s v="B008P7IF02"/>
    <s v="Morphy Richards New Europa 800-Watt Espresso and Cappuccino 4-Cup Coffee Maker (Black)"/>
    <x v="4"/>
    <s v="Kitchen&amp;HomeAppliances|Coffee,Tea&amp;Espresso|EspressoMachines"/>
    <n v="4799"/>
    <n v="5795"/>
    <n v="22107925"/>
    <n v="0.17"/>
    <n v="3.9"/>
    <n v="3815"/>
    <s v="Medium"/>
    <n v="0"/>
    <n v="0"/>
    <n v="0"/>
    <s v="Homes supplies"/>
    <x v="794"/>
  </r>
  <r>
    <s v="B08CNLYKW5"/>
    <s v="Lifelong Power - Pro 500 Watt 3 Jar Mixer Grinder with 3 Speed Control and 1100 Watt Dry Non-Stick soleplate Iron Super Combo (White and Grey, 1 Year Warranty)"/>
    <x v="4"/>
    <s v="Kitchen&amp;HomeAppliances|SmallKitchenAppliances|MixerGrinders"/>
    <n v="1699"/>
    <n v="3398"/>
    <n v="27143224"/>
    <n v="0.5"/>
    <n v="3.8"/>
    <n v="7988"/>
    <s v="Medium"/>
    <n v="0"/>
    <n v="0"/>
    <n v="0"/>
    <s v="Homes supplies"/>
    <x v="795"/>
  </r>
  <r>
    <s v="B08C7TYHPB"/>
    <s v="iBELL Castor CTEK15L Premium 1.5 Litre Stainless Steel Electric Kettle,1500W Auto Cut-Off Feature,Silver"/>
    <x v="4"/>
    <s v="Kitchen&amp;HomeAppliances|SmallKitchenAppliances|Kettles&amp;HotWaterDispensers|Kettle&amp;ToasterSets"/>
    <n v="664"/>
    <n v="1490"/>
    <n v="1378250"/>
    <n v="0.55000000000000004"/>
    <n v="4.0999999999999996"/>
    <n v="925"/>
    <s v="Medium"/>
    <n v="0"/>
    <n v="0"/>
    <n v="0"/>
    <s v="Homes supplies"/>
    <x v="796"/>
  </r>
  <r>
    <s v="B08VJFYH6N"/>
    <s v="BAJAJ PYGMY MINI 110 MM 10 W HIGH SPEED OPERATION, USB CHARGING, MULTI-CLIP FUNCTION PERSONAL FAN"/>
    <x v="4"/>
    <s v="Heating,Cooling&amp;AirQuality|Fans|TableFans"/>
    <n v="948"/>
    <n v="1620"/>
    <n v="7079400"/>
    <n v="0.41"/>
    <n v="4.0999999999999996"/>
    <n v="4370"/>
    <s v="Medium"/>
    <n v="0"/>
    <n v="0"/>
    <n v="0"/>
    <s v="Homes supplies"/>
    <x v="797"/>
  </r>
  <r>
    <s v="B08235JZFB"/>
    <s v="Crompton InstaGlide 1000-Watts Dry Iron with American Heritage Coating, Pack of 1 Iron"/>
    <x v="4"/>
    <s v="Kitchen&amp;HomeAppliances|Vacuum,Cleaning&amp;Ironing|Irons,Steamers&amp;Accessories|Irons|DryIrons"/>
    <n v="850"/>
    <n v="1000"/>
    <n v="7619000"/>
    <n v="0.15"/>
    <n v="4.0999999999999996"/>
    <n v="7619"/>
    <s v="Medium"/>
    <n v="0"/>
    <n v="0"/>
    <n v="0"/>
    <s v="Homes supplies"/>
    <x v="18"/>
  </r>
  <r>
    <s v="B078XFKBZL"/>
    <s v="Prestige Clean Home Water Purifier Cartridge"/>
    <x v="4"/>
    <s v="Kitchen&amp;HomeAppliances|WaterPurifiers&amp;Accessories|WaterCartridges"/>
    <n v="600"/>
    <n v="640"/>
    <n v="1659520"/>
    <n v="0.06"/>
    <n v="3.8"/>
    <n v="2593"/>
    <s v="Medium"/>
    <n v="0"/>
    <n v="0"/>
    <n v="0"/>
    <s v="Homes supplies"/>
    <x v="798"/>
  </r>
  <r>
    <s v="B01M265AAK"/>
    <s v="Morphy Richards Aristo 2000 Watts PTC Room Heater (White)"/>
    <x v="4"/>
    <s v="Heating,Cooling&amp;AirQuality|RoomHeaters|ElectricHeaters"/>
    <n v="3711"/>
    <n v="4495"/>
    <n v="1600220"/>
    <n v="0.17"/>
    <n v="4.3"/>
    <n v="356"/>
    <s v="Medium"/>
    <n v="0"/>
    <n v="0"/>
    <n v="0"/>
    <s v="Homes supplies"/>
    <x v="799"/>
  </r>
  <r>
    <s v="B0B694PXQJ"/>
    <s v="Gadgetronics Digital Kitchen Weighing Scale &amp; Food Weight Machine "/>
    <x v="4"/>
    <s v="Kitchen&amp;HomeAppliances|SmallKitchenAppliances|DigitalKitchenScales"/>
    <n v="799"/>
    <n v="2999"/>
    <n v="188937"/>
    <n v="0.73"/>
    <n v="4.5"/>
    <n v="63"/>
    <s v="Medium"/>
    <n v="0"/>
    <n v="0"/>
    <n v="0"/>
    <s v="Homes supplies"/>
    <x v="382"/>
  </r>
  <r>
    <s v="B00B3VFJY2"/>
    <s v="HUL Pureit Germkill kit "/>
    <x v="4"/>
    <s v="Kitchen&amp;HomeAppliances|WaterPurifiers&amp;Accessories|WaterPurifierAccessories"/>
    <n v="980"/>
    <n v="980"/>
    <n v="4645200"/>
    <n v="0"/>
    <n v="4.2"/>
    <n v="4740"/>
    <s v="Medium"/>
    <n v="1"/>
    <n v="1"/>
    <n v="1"/>
    <s v="Homes supplies"/>
    <x v="800"/>
  </r>
  <r>
    <s v="B08W9BK4MD"/>
    <s v="Tom &amp; Jerry Folding Laundry Basket "/>
    <x v="4"/>
    <s v="HomeStorage&amp;Organization|LaundryOrganization|LaundryBaskets"/>
    <n v="351"/>
    <n v="899"/>
    <n v="266104"/>
    <n v="0.61"/>
    <n v="3.9"/>
    <n v="296"/>
    <s v="Medium"/>
    <n v="0"/>
    <n v="0"/>
    <n v="0"/>
    <s v="Homes supplies"/>
    <x v="18"/>
  </r>
  <r>
    <s v="B09X5HD5T1"/>
    <s v="Ikea Little Loved Corner PRODUKT Milk-frother, Coffee/Tea Frother, Handheld Milk Wand Mixer Frother, Black"/>
    <x v="4"/>
    <s v="Kitchen&amp;HomeAppliances|Coffee,Tea&amp;Espresso|MilkFrothers"/>
    <n v="229"/>
    <n v="499"/>
    <n v="92315"/>
    <n v="0.54"/>
    <n v="3.5"/>
    <n v="185"/>
    <s v="Medium"/>
    <n v="0"/>
    <n v="0"/>
    <n v="0"/>
    <s v="Homes supplies"/>
    <x v="3"/>
  </r>
  <r>
    <s v="B08H6B3G96"/>
    <s v="Philips EasySpeed Plus Steam Iron GC2147/30-2400W, Quick Heat up with up to 30 g/min steam, 150g steam Boost, Scratch Resistant Ceramic Soleplate, Vertical steam, Drip-Stop"/>
    <x v="4"/>
    <s v="Kitchen&amp;HomeAppliances|Vacuum,Cleaning&amp;Ironing|Irons,Steamers&amp;Accessories|Irons|SteamIrons"/>
    <n v="3349"/>
    <n v="3995"/>
    <n v="7806230"/>
    <n v="0.16"/>
    <n v="4.3"/>
    <n v="1954"/>
    <s v="Medium"/>
    <n v="0"/>
    <n v="0"/>
    <n v="0"/>
    <s v="Homes supplies"/>
    <x v="206"/>
  </r>
  <r>
    <s v="B09N3BFP4M"/>
    <s v="Bajaj New Shakti Neo Plus 15 Litre 4 Star Rated Storage Water Heater (Geyser) with Multiple Safety System, White"/>
    <x v="4"/>
    <s v="Heating,Cooling&amp;AirQuality|WaterHeaters&amp;Geysers|StorageWaterHeaters"/>
    <n v="5499"/>
    <n v="11500"/>
    <n v="11028500"/>
    <n v="0.52"/>
    <n v="3.9"/>
    <n v="959"/>
    <s v="High"/>
    <n v="0"/>
    <n v="0"/>
    <n v="0"/>
    <s v="Homes supplies"/>
    <x v="185"/>
  </r>
  <r>
    <s v="B09DSQXCM8"/>
    <s v="House of Quirk Reusable Sticky Picker Cleaner Easy-Tear Sheets Travel Pet Hair Lint Rollers Brush (10cm Sheet, Set of 3 Rolls, 180 Sheets, 60 Sheets Each roll Lint Roller Remover, Multicolour)"/>
    <x v="4"/>
    <s v="Kitchen&amp;HomeAppliances|Vacuum,Cleaning&amp;Ironing|Irons,Steamers&amp;Accessories|LintShavers"/>
    <n v="299"/>
    <n v="499"/>
    <n v="506485"/>
    <n v="0.4"/>
    <n v="3.9"/>
    <n v="1015"/>
    <s v="Medium"/>
    <n v="0"/>
    <n v="0"/>
    <n v="0"/>
    <s v="Homes supplies"/>
    <x v="801"/>
  </r>
  <r>
    <s v="B01M69WCZ6"/>
    <s v="Allin Exporters J66 Ultrasonic Humidifier Cool Mist Air Purifier "/>
    <x v="4"/>
    <s v="Heating,Cooling&amp;AirQuality|Humidifiers"/>
    <n v="2249"/>
    <n v="3550"/>
    <n v="14104150"/>
    <n v="0.37"/>
    <n v="4"/>
    <n v="3973"/>
    <s v="Medium"/>
    <n v="0"/>
    <n v="0"/>
    <n v="0"/>
    <s v="Homes supplies"/>
    <x v="522"/>
  </r>
  <r>
    <s v="B0BM9H2NY9"/>
    <s v="Multifunctional 2 in 1 Electric Egg Boiling Steamer Egg Frying Pan Egg Boiler Electric Automatic Off with Egg Boiler Machine Non-Stick Electric Egg Frying Pan-Tiger Woods (Multy)"/>
    <x v="4"/>
    <s v="Kitchen&amp;HomeAppliances|SmallKitchenAppliances|EggBoilers"/>
    <n v="699"/>
    <n v="1599"/>
    <n v="3677700"/>
    <n v="0.56000000000000005"/>
    <n v="4.7"/>
    <n v="2300"/>
    <s v="Medium"/>
    <n v="0"/>
    <n v="0"/>
    <n v="0"/>
    <s v="Homes supplies"/>
    <x v="802"/>
  </r>
  <r>
    <s v="B099FDW2ZF"/>
    <s v="Maharaja Whiteline Nano Carbon Neo, 500 Watts Room Heater (Black, White), Standard (5200100986)"/>
    <x v="4"/>
    <s v="Heating,Cooling&amp;AirQuality|RoomHeaters|ElectricHeaters"/>
    <n v="1235"/>
    <n v="1499"/>
    <n v="304297"/>
    <n v="0.18"/>
    <n v="4.0999999999999996"/>
    <n v="203"/>
    <s v="Medium"/>
    <n v="0"/>
    <n v="0"/>
    <n v="0"/>
    <s v="Homes supplies"/>
    <x v="803"/>
  </r>
  <r>
    <s v="B0B935YNR7"/>
    <s v="KENT Electric Chopper-B "/>
    <x v="4"/>
    <s v="Kitchen&amp;HomeAppliances|SmallKitchenAppliances|MiniFoodProcessors&amp;Choppers"/>
    <n v="1349"/>
    <n v="2999"/>
    <n v="1322559"/>
    <n v="0.55000000000000004"/>
    <n v="3.8"/>
    <n v="441"/>
    <s v="Medium"/>
    <n v="0"/>
    <n v="0"/>
    <n v="0"/>
    <s v="Homes supplies"/>
    <x v="804"/>
  </r>
  <r>
    <s v="B07JGCGNDG"/>
    <s v="Crompton Amica 15-L 5 Star Rated Storage Water Heater (Geyser) with Free Installation (White)"/>
    <x v="4"/>
    <s v="Heating,Cooling&amp;AirQuality|WaterHeaters&amp;Geysers|StorageWaterHeaters"/>
    <n v="6800"/>
    <n v="11500"/>
    <n v="118542000"/>
    <n v="0.41"/>
    <n v="4.0999999999999996"/>
    <n v="10308"/>
    <s v="High"/>
    <n v="0"/>
    <n v="0"/>
    <n v="0"/>
    <s v="Homes supplies"/>
    <x v="805"/>
  </r>
  <r>
    <s v="B08L12N5H1"/>
    <s v="Eureka Forbes car Vac 100 Watts Powerful Suction Vacuum Cleaner with Washable HEPA Filter, 3 Accessories,Compact,Light Weight &amp; Easy to use (Black and Red)"/>
    <x v="4"/>
    <s v="Kitchen&amp;HomeAppliances|Vacuum,Cleaning&amp;Ironing|Vacuums&amp;FloorCare|Vacuums|HandheldVacuums"/>
    <n v="2099"/>
    <n v="2499"/>
    <n v="2479008"/>
    <n v="0.16"/>
    <m/>
    <n v="992"/>
    <s v="Medium"/>
    <n v="0"/>
    <n v="0"/>
    <n v="0"/>
    <s v="Homes supplies"/>
    <x v="391"/>
  </r>
  <r>
    <s v="B07GWTWFS2"/>
    <s v="KENT 16025 Sandwich Grill 700W | Non-Toxic Ceramic Coating | Automatic Temperature Cut-off with LED Indicator | Adjustable Height Control, Metallic Silver, Standard"/>
    <x v="4"/>
    <s v="Kitchen&amp;HomeAppliances|SmallKitchenAppliances|SandwichMakers"/>
    <n v="1699"/>
    <n v="1975"/>
    <n v="9314100"/>
    <n v="0.14000000000000001"/>
    <n v="4.0999999999999996"/>
    <n v="4716"/>
    <s v="Medium"/>
    <n v="0"/>
    <n v="0"/>
    <n v="0"/>
    <s v="Homes supplies"/>
    <x v="806"/>
  </r>
  <r>
    <s v="B09KRHXTLN"/>
    <s v="Candes Gloster All in One Silent Blower Fan Room Heater Ideal "/>
    <x v="4"/>
    <s v="Heating,Cooling&amp;AirQuality|RoomHeaters|FanHeaters"/>
    <n v="1069"/>
    <n v="1699"/>
    <n v="531787"/>
    <n v="0.37"/>
    <n v="3.9"/>
    <n v="313"/>
    <s v="Medium"/>
    <n v="0"/>
    <n v="0"/>
    <n v="0"/>
    <s v="Homes supplies"/>
    <x v="3"/>
  </r>
  <r>
    <s v="B09H34V36W"/>
    <s v="Inalsa Electric Fan Heater Hotty - 2000 Watts Variable Temperature Control Cool/Warm/Hot Air Selector | Over Heat Protection | ISI Certification, White"/>
    <x v="4"/>
    <s v="Heating,Cooling&amp;AirQuality|RoomHeaters|FanHeaters"/>
    <n v="1349"/>
    <n v="2495"/>
    <n v="414170"/>
    <n v="0.46"/>
    <n v="3.8"/>
    <n v="166"/>
    <s v="Medium"/>
    <n v="0"/>
    <n v="0"/>
    <n v="0"/>
    <s v="Homes supplies"/>
    <x v="81"/>
  </r>
  <r>
    <s v="B09J2QCKKM"/>
    <s v="Havells Zella Flap Auto Immersion Rod 1500 Watts"/>
    <x v="4"/>
    <s v="Heating,Cooling&amp;AirQuality|WaterHeaters&amp;Geysers|ImmersionRods"/>
    <n v="1499"/>
    <n v="3500"/>
    <n v="1060500"/>
    <n v="0.56999999999999995"/>
    <n v="4.0999999999999996"/>
    <n v="303"/>
    <s v="Medium"/>
    <n v="0"/>
    <n v="0"/>
    <n v="0"/>
    <s v="Homes supplies"/>
    <x v="807"/>
  </r>
  <r>
    <s v="B09XRBJ94N"/>
    <s v="iBELL SM1301 3-in-1 Sandwich Maker with Detachable Plates "/>
    <x v="4"/>
    <s v="Kitchen&amp;HomeAppliances|SmallKitchenAppliances|SandwichMakers"/>
    <n v="2092"/>
    <n v="4600"/>
    <n v="2585200"/>
    <n v="0.55000000000000004"/>
    <n v="4.3"/>
    <n v="562"/>
    <s v="Medium"/>
    <n v="0"/>
    <n v="0"/>
    <n v="0"/>
    <s v="Homes supplies"/>
    <x v="251"/>
  </r>
  <r>
    <s v="B07SLNG3LW"/>
    <s v="Inalsa Vacuum Cleaner Wet and Dry Micro WD10 with 3in1 Multifunction Wet/Dry/Blowing| 14KPA Suction and Impact Resistant Polymer Tank,(Yellow/Black)"/>
    <x v="4"/>
    <s v="Kitchen&amp;HomeAppliances|Vacuum,Cleaning&amp;Ironing|Vacuums&amp;FloorCare|Vacuums|Wet-DryVacuums"/>
    <n v="3859"/>
    <n v="10295"/>
    <n v="83338025"/>
    <n v="0.63"/>
    <n v="3.9"/>
    <n v="8095"/>
    <s v="Medium"/>
    <n v="0"/>
    <n v="0"/>
    <n v="0"/>
    <s v="Homes supplies"/>
    <x v="808"/>
  </r>
  <r>
    <s v="B0BNDGL26T"/>
    <s v="MR. BRAND Portable USB Juicer Electric USB Juice Maker Mixer Bottle Blender Grinder Mixer,6 Blades Rechargeable Bottle with (Multi color) (MULTI MIXER 6 BLED)"/>
    <x v="4"/>
    <s v="Kitchen&amp;HomeAppliances|SmallKitchenAppliances|JuicerMixerGrinders"/>
    <n v="499"/>
    <n v="2199"/>
    <n v="239691"/>
    <n v="0.77"/>
    <n v="2.8"/>
    <n v="109"/>
    <s v="Medium"/>
    <n v="0"/>
    <n v="0"/>
    <n v="0"/>
    <s v="Homes supplies"/>
    <x v="809"/>
  </r>
  <r>
    <s v="B095PWLLY6"/>
    <s v="Crompton Hill Briz Deco 1200mm (48 inch) High Speed Designer Ceiling Fan (Smoked Brown)"/>
    <x v="4"/>
    <s v="Heating,Cooling&amp;AirQuality|Fans|CeilingFans"/>
    <n v="1804"/>
    <n v="2380"/>
    <n v="36609160"/>
    <n v="0.24"/>
    <n v="4"/>
    <n v="15382"/>
    <s v="Medium"/>
    <n v="0"/>
    <n v="0"/>
    <n v="0"/>
    <s v="Homes supplies"/>
    <x v="810"/>
  </r>
  <r>
    <s v="B07Y9PY6Y1"/>
    <s v="Sujata Powermatic Plus, Juicer Mixer Grinder with Chutney Jar, 900 Watts, 3 Jars (White)"/>
    <x v="4"/>
    <s v="Kitchen&amp;HomeAppliances|SmallKitchenAppliances|JuicerMixerGrinders"/>
    <n v="6525"/>
    <n v="8820"/>
    <n v="45308340"/>
    <n v="0.26"/>
    <n v="4.5"/>
    <n v="5137"/>
    <s v="High"/>
    <n v="0"/>
    <n v="0"/>
    <n v="0"/>
    <s v="Homes supplies"/>
    <x v="811"/>
  </r>
  <r>
    <s v="B0BJ966M5K"/>
    <s v="Aquadpure Copper + Mineral RO+UV+UF 10 to 12 Liter RO + UV + TDS ADJUSTER Water Purifier with Copper Charge Technology black &amp; copper Best For Home and Office (Made In India)"/>
    <x v="4"/>
    <s v="Kitchen&amp;HomeAppliances|WaterPurifiers&amp;Accessories|WaterFilters&amp;Purifiers"/>
    <n v="4999"/>
    <n v="24999"/>
    <n v="3099876"/>
    <n v="0.8"/>
    <n v="4.5999999999999996"/>
    <n v="124"/>
    <s v="Medium"/>
    <n v="0"/>
    <n v="0"/>
    <n v="0"/>
    <s v="Homes supplies"/>
    <x v="812"/>
  </r>
  <r>
    <s v="B086GVRP63"/>
    <s v="Amazon Basics 650 Watt Drip Coffee Maker with Borosilicate Carafe"/>
    <x v="4"/>
    <s v="Kitchen&amp;HomeAppliances|Coffee,Tea&amp;Espresso|DripCoffeeMachines"/>
    <n v="1189"/>
    <n v="2400"/>
    <n v="1483200"/>
    <n v="0.5"/>
    <n v="4.0999999999999996"/>
    <n v="618"/>
    <s v="Medium"/>
    <n v="0"/>
    <n v="0"/>
    <n v="0"/>
    <s v="Homes supplies"/>
    <x v="399"/>
  </r>
  <r>
    <s v="B08MVXPTDG"/>
    <s v="Crompton Insta Delight Fan Circulator Room Heater with 3 Heat Settings (Slate Grey &amp; Black, 2000 Watt)"/>
    <x v="4"/>
    <s v="Heating,Cooling&amp;AirQuality|RoomHeaters|FanHeaters"/>
    <n v="2590"/>
    <n v="4200"/>
    <n v="264600"/>
    <n v="0.38"/>
    <n v="4.0999999999999996"/>
    <n v="63"/>
    <s v="Medium"/>
    <n v="0"/>
    <n v="0"/>
    <n v="0"/>
    <s v="Homes supplies"/>
    <x v="813"/>
  </r>
  <r>
    <s v="B0BMZ6SY89"/>
    <s v="!!HANEUL!!1000 Watt/2000-Watt Room Heater!! Fan Heater!!Pure White!!HN-2500!!Made in India!!Thermoset!!"/>
    <x v="4"/>
    <s v="Heating,Cooling&amp;AirQuality|RoomHeaters|FanHeaters"/>
    <n v="899"/>
    <n v="1599"/>
    <n v="23985"/>
    <n v="0.44"/>
    <n v="3.4"/>
    <n v="15"/>
    <s v="Medium"/>
    <n v="0"/>
    <n v="0"/>
    <n v="0"/>
    <s v="Homes supplies"/>
    <x v="814"/>
  </r>
  <r>
    <s v="B09P1MFKG1"/>
    <s v="Melbon VM-905 2000-Watt Room Heater (ISI Certified, White Color) Ideal Electric Fan Heater "/>
    <x v="4"/>
    <s v="Heating,Cooling&amp;AirQuality|RoomHeaters|FanHeaters"/>
    <n v="998"/>
    <n v="2999"/>
    <n v="26991"/>
    <n v="0.67"/>
    <n v="4.5999999999999996"/>
    <n v="9"/>
    <s v="Medium"/>
    <n v="0"/>
    <n v="0"/>
    <n v="0"/>
    <s v="Homes supplies"/>
    <x v="506"/>
  </r>
  <r>
    <s v="B01LY9W8AF"/>
    <s v="Cello Eliza Plastic Laundry Bag/Basket, 50 litres, Light Grey"/>
    <x v="4"/>
    <s v="HomeStorage&amp;Organization|LaundryOrganization|LaundryBaskets"/>
    <n v="998"/>
    <n v="1282"/>
    <n v="9325268"/>
    <n v="0.22"/>
    <n v="4.2"/>
    <n v="7274"/>
    <s v="Medium"/>
    <n v="0"/>
    <n v="0"/>
    <n v="0"/>
    <s v="Homes supplies"/>
    <x v="251"/>
  </r>
  <r>
    <s v="B07ZJND9B9"/>
    <s v="ACTIVA 1200 MM HIGH SPEED 390 RPM BEE APPROVED 5 STAR RATED APSRA CEILING FAN BROWN 2 Years Warranty"/>
    <x v="4"/>
    <s v="Heating,Cooling&amp;AirQuality|Fans|CeilingFans"/>
    <n v="1099"/>
    <n v="1990"/>
    <n v="11762890"/>
    <n v="0.45"/>
    <n v="3.9"/>
    <n v="5911"/>
    <s v="Medium"/>
    <n v="0"/>
    <n v="0"/>
    <n v="0"/>
    <s v="Homes supplies"/>
    <x v="815"/>
  </r>
  <r>
    <s v="B0B2CWRDB1"/>
    <s v="Shakti Technology S5 High Pressure Car Washer Machine 1900 Watts and Pressure 125 Bar with 10 Meter Hose Pipe"/>
    <x v="4"/>
    <s v="Kitchen&amp;HomeAppliances|Vacuum,Cleaning&amp;Ironing|PressureWashers,Steam&amp;WindowCleaners"/>
    <n v="5999"/>
    <n v="9999"/>
    <n v="1699830"/>
    <n v="0.4"/>
    <n v="4.2"/>
    <n v="170"/>
    <s v="High"/>
    <n v="0"/>
    <n v="0"/>
    <n v="0"/>
    <s v="Homes supplies"/>
    <x v="816"/>
  </r>
  <r>
    <s v="B072NCN9M4"/>
    <s v="AMERICAN MICRONIC- Imported Wet &amp; Dry Vacuum Cleaner, 21 Litre Stainless Steel with Blower &amp; HEPA filter, 1600 Watts 100% Copper Motor 28 KPa suction with washable reusable dust bag (Red/Black/Steel)-AMI-VCD21-1600WDx"/>
    <x v="4"/>
    <s v="Kitchen&amp;HomeAppliances|Vacuum,Cleaning&amp;Ironing|Vacuums&amp;FloorCare|Vacuums|Wet-DryVacuums"/>
    <n v="8886"/>
    <n v="11850"/>
    <n v="36320250"/>
    <n v="0.25"/>
    <n v="4.2"/>
    <n v="3065"/>
    <s v="High"/>
    <n v="0"/>
    <n v="0"/>
    <n v="0"/>
    <s v="Homes supplies"/>
    <x v="817"/>
  </r>
  <r>
    <s v="B08SKZ2RMG"/>
    <s v="Demokrazy New Nova Lint Cum Fuzz Remover "/>
    <x v="4"/>
    <s v="Kitchen&amp;HomeAppliances|Vacuum,Cleaning&amp;Ironing|Irons,Steamers&amp;Accessories|LintShavers"/>
    <n v="475"/>
    <n v="999"/>
    <n v="1019979"/>
    <n v="0.52"/>
    <n v="4.0999999999999996"/>
    <n v="1021"/>
    <s v="Medium"/>
    <n v="0"/>
    <n v="0"/>
    <n v="0"/>
    <s v="Homes supplies"/>
    <x v="18"/>
  </r>
  <r>
    <s v="B0B53DS4TF"/>
    <s v="Instant Pot Air Fryer, Vortex 2QT, Touch Control Panel, 360¬∞ EvenCrisp‚Ñ¢ Technology, Uses 95 % less Oil, 4-in-1 Appliance: Air Fry, Roast, Bake, Reheat (Vortex 1.97Litre, Black)"/>
    <x v="4"/>
    <s v="Kitchen&amp;HomeAppliances|SmallKitchenAppliances|DeepFatFryers|AirFryers"/>
    <n v="4995"/>
    <n v="20049"/>
    <n v="79474236"/>
    <n v="0.75"/>
    <n v="4.8"/>
    <n v="3964"/>
    <s v="Medium"/>
    <n v="0"/>
    <n v="0"/>
    <n v="0"/>
    <s v="Homes supplies"/>
    <x v="818"/>
  </r>
  <r>
    <s v="B08BJN4MP3"/>
    <s v="HUL Pureit Eco Water Saver Mineral RO+UV+MF AS wall mounted/Counter top Black 10L Water Purifier"/>
    <x v="4"/>
    <s v="Kitchen&amp;HomeAppliances|WaterPurifiers&amp;Accessories|WaterFilters&amp;Purifiers"/>
    <n v="13999"/>
    <n v="24850"/>
    <n v="222357800"/>
    <n v="0.44"/>
    <n v="4.4000000000000004"/>
    <n v="8948"/>
    <s v="Very High"/>
    <n v="0"/>
    <n v="0"/>
    <n v="0"/>
    <s v="Homes supplies"/>
    <x v="819"/>
  </r>
  <r>
    <s v="B0BCYQY9X5"/>
    <s v="Livpure Glo Star RO+UV+UF+Mineraliser - 7 L Storage Tank, 15 LPH Water Purifier "/>
    <x v="4"/>
    <s v="Kitchen&amp;HomeAppliances|WaterPurifiers&amp;Accessories|WaterFilters&amp;Purifiers"/>
    <n v="8499"/>
    <n v="16490"/>
    <n v="1599530"/>
    <n v="0.48"/>
    <n v="4.3"/>
    <n v="97"/>
    <s v="High"/>
    <n v="0"/>
    <n v="0"/>
    <n v="0"/>
    <s v="Homes supplies"/>
    <x v="820"/>
  </r>
  <r>
    <s v="B009UORDX4"/>
    <s v="Philips Hi113 1000-Watt Plastic Body Ptfe Coating Dry Iron, Pack of 1"/>
    <x v="4"/>
    <s v="Kitchen&amp;HomeAppliances|Vacuum,Cleaning&amp;Ironing|Irons,Steamers&amp;Accessories|Irons|DryIrons"/>
    <n v="949"/>
    <n v="975"/>
    <n v="7042425"/>
    <n v="0.03"/>
    <n v="4.3"/>
    <n v="7223"/>
    <s v="Medium"/>
    <n v="0"/>
    <n v="0"/>
    <n v="0"/>
    <s v="Homes supplies"/>
    <x v="18"/>
  </r>
  <r>
    <s v="B08VGDBF3B"/>
    <s v="Kuber Industries Round Non Woven Fabric Foldable Laundry Basket|Toy Storage Basket|Cloth Storage Basket With Handles| Capicity 45 Ltr (Grey &amp; Black)-KUBMART11446"/>
    <x v="4"/>
    <s v="HomeStorage&amp;Organization|LaundryOrganization|LaundryBaskets"/>
    <n v="395"/>
    <n v="499"/>
    <n v="164670"/>
    <n v="0.21"/>
    <n v="4"/>
    <n v="330"/>
    <s v="Medium"/>
    <n v="0"/>
    <n v="0"/>
    <n v="0"/>
    <s v="Homes supplies"/>
    <x v="821"/>
  </r>
  <r>
    <s v="B012ELCYUG"/>
    <s v="Preethi MGA-502 0.4-Litre Grind and Store Jar (White), stainless steel, Set of 1"/>
    <x v="4"/>
    <s v="Kitchen&amp;HomeAppliances|SmallKitchenAppliances|SmallApplianceParts&amp;Accessories|StandMixerAccessories"/>
    <n v="635"/>
    <n v="635"/>
    <n v="2901950"/>
    <n v="0"/>
    <n v="4.3"/>
    <n v="4570"/>
    <s v="Medium"/>
    <n v="1"/>
    <n v="1"/>
    <n v="1"/>
    <s v="Homes supplies"/>
    <x v="18"/>
  </r>
  <r>
    <s v="B07S9M8YTY"/>
    <s v="Usha Aurora 1000 W Dry Iron with Innovative Tail Light Indicator, Weilburger Soleplate (White &amp; Grey)"/>
    <x v="4"/>
    <s v="Kitchen&amp;HomeAppliances|Vacuum,Cleaning&amp;Ironing|Irons,Steamers&amp;Accessories|Irons|DryIrons"/>
    <n v="717"/>
    <n v="1390"/>
    <n v="6765130"/>
    <n v="0.48"/>
    <n v="4"/>
    <n v="4867"/>
    <s v="Medium"/>
    <n v="0"/>
    <n v="0"/>
    <n v="0"/>
    <s v="Homes supplies"/>
    <x v="822"/>
  </r>
  <r>
    <s v="B0B19VJXQZ"/>
    <s v="ECOVACS DEEBOT N8 2-in-1 Robotic Vacuum Cleaner, 2022 New Launch, Most Powerful Suction, Covers 2000+ Sq. Ft in One Charge, Advanced dToF Technology with OZMO Mopping (DEEBOT N8) - White"/>
    <x v="4"/>
    <s v="Kitchen&amp;HomeAppliances|Vacuum,Cleaning&amp;Ironing|Vacuums&amp;FloorCare|Vacuums|RoboticVacuums"/>
    <n v="27900"/>
    <n v="59900"/>
    <n v="317350200"/>
    <n v="0.53"/>
    <n v="4.4000000000000004"/>
    <n v="5298"/>
    <s v="Very High"/>
    <n v="0"/>
    <n v="0"/>
    <n v="0"/>
    <s v="Homes supplies"/>
    <x v="823"/>
  </r>
  <r>
    <s v="B00SMFPJG0"/>
    <s v="Kent Gold, Optima, Gold+ Spare Kit"/>
    <x v="4"/>
    <s v="Kitchen&amp;HomeAppliances|WaterPurifiers&amp;Accessories|WaterCartridges"/>
    <n v="649"/>
    <n v="670"/>
    <n v="5216620"/>
    <n v="0.03"/>
    <n v="4.0999999999999996"/>
    <n v="7786"/>
    <s v="Medium"/>
    <n v="0"/>
    <n v="0"/>
    <n v="0"/>
    <s v="Homes supplies"/>
    <x v="166"/>
  </r>
  <r>
    <s v="B0BHYLCL19"/>
    <s v="AVNISH Tap Water Purifier Filter Faucet 6 Layer Carbon Activated Dust Chlorine Remover Water Softener "/>
    <x v="4"/>
    <s v="Kitchen&amp;HomeAppliances|WaterPurifiers&amp;Accessories|WaterPurifierAccessories"/>
    <n v="193"/>
    <n v="399"/>
    <n v="14763"/>
    <n v="0.52"/>
    <n v="3.6"/>
    <n v="37"/>
    <s v="Very Low"/>
    <n v="0"/>
    <n v="0"/>
    <n v="0"/>
    <s v="Homes supplies"/>
    <x v="824"/>
  </r>
  <r>
    <s v="B0BPJBTB3F"/>
    <s v="Khaitan ORFin Fan heater "/>
    <x v="4"/>
    <s v="Heating,Cooling&amp;AirQuality|RoomHeaters|FanHeaters"/>
    <n v="1299"/>
    <n v="2495"/>
    <n v="4990"/>
    <n v="0.48"/>
    <n v="2"/>
    <n v="2"/>
    <s v="Medium"/>
    <n v="0"/>
    <n v="0"/>
    <n v="0"/>
    <s v="Homes supplies"/>
    <x v="825"/>
  </r>
  <r>
    <s v="B08MXJYB2V"/>
    <s v="USHA RapidMix 500-Watt Copper Motor Mixer Grinder with 3 Jars and 5 Years Warranty(Sea Green/White)"/>
    <x v="4"/>
    <s v="Kitchen&amp;HomeAppliances|SmallKitchenAppliances|MixerGrinders"/>
    <n v="2449"/>
    <n v="3390"/>
    <n v="17648340"/>
    <n v="0.28000000000000003"/>
    <n v="4"/>
    <n v="5206"/>
    <s v="Medium"/>
    <n v="0"/>
    <n v="0"/>
    <n v="0"/>
    <s v="Homes supplies"/>
    <x v="18"/>
  </r>
  <r>
    <s v="B081B1JL35"/>
    <s v="CSI INTERNATIONAL¬Æ Instant Water Geyser, Water Heater, Portable Water Heater, Geyser Made of First Class ABS Plastic 3KW (Red)"/>
    <x v="4"/>
    <s v="Heating,Cooling&amp;AirQuality|WaterHeaters&amp;Geysers|InstantWaterHeaters"/>
    <n v="1049"/>
    <n v="2499"/>
    <n v="1594362"/>
    <n v="0.57999999999999996"/>
    <n v="3.7"/>
    <n v="638"/>
    <s v="Medium"/>
    <n v="0"/>
    <n v="0"/>
    <n v="0"/>
    <s v="Homes supplies"/>
    <x v="826"/>
  </r>
  <r>
    <s v="B09VL9KFDB"/>
    <s v="Havells Gatik Neo 400mm Pedestal Fan (Aqua Blue)"/>
    <x v="4"/>
    <s v="Heating,Cooling&amp;AirQuality|Fans|TableFans"/>
    <n v="2399"/>
    <n v="4200"/>
    <n v="1667400"/>
    <n v="0.43"/>
    <n v="3.8"/>
    <n v="397"/>
    <s v="Medium"/>
    <n v="0"/>
    <n v="0"/>
    <n v="0"/>
    <s v="Homes supplies"/>
    <x v="827"/>
  </r>
  <r>
    <s v="B0B1MDZV9C"/>
    <s v="INALSA Upright Vacuum Cleaner, 2-in-1,Handheld &amp; Stick "/>
    <x v="4"/>
    <s v="Kitchen&amp;HomeAppliances|Vacuum,Cleaning&amp;Ironing|Vacuums&amp;FloorCare|Vacuums|HandheldVacuums"/>
    <n v="2286"/>
    <n v="4495"/>
    <n v="1465370"/>
    <n v="0.49"/>
    <n v="3.9"/>
    <n v="326"/>
    <s v="Medium"/>
    <n v="0"/>
    <n v="0"/>
    <n v="0"/>
    <s v="Homes supplies"/>
    <x v="3"/>
  </r>
  <r>
    <s v="B08TT63N58"/>
    <s v="ROYAL STEP - AMAZON'S BRAND - Portable Electric USB Juice Maker Juicer Bottle Blender Grinder Mixer,4 Blades Rechargeable Bottle with (Multi color) (MULTI)"/>
    <x v="4"/>
    <s v="Kitchen&amp;HomeAppliances|SmallKitchenAppliances|Juicers"/>
    <n v="499"/>
    <n v="2199"/>
    <n v="7755873"/>
    <n v="0.77"/>
    <n v="3.1"/>
    <n v="3527"/>
    <s v="Medium"/>
    <n v="0"/>
    <n v="0"/>
    <n v="0"/>
    <s v="Homes supplies"/>
    <x v="828"/>
  </r>
  <r>
    <s v="B08YK7BBD2"/>
    <s v="Nirdambhay Mini Bag Sealer, 2 in 1 Heat Sealer and Cutter Handheld Sealing Machine Portable Bag Resealer Sealer "/>
    <x v="4"/>
    <s v="Kitchen&amp;HomeAppliances|SmallKitchenAppliances|VacuumSealers"/>
    <n v="429"/>
    <n v="999"/>
    <n v="616383"/>
    <n v="0.56999999999999995"/>
    <n v="3"/>
    <n v="617"/>
    <s v="Medium"/>
    <n v="0"/>
    <n v="0"/>
    <n v="0"/>
    <s v="Homes supplies"/>
    <x v="829"/>
  </r>
  <r>
    <s v="B07YQ5SN4H"/>
    <s v="Cello Non-Stick Aluminium Sandwich Gas Toaster(Black)"/>
    <x v="4"/>
    <s v="Kitchen&amp;HomeAppliances|SmallKitchenAppliances|SandwichMakers"/>
    <n v="299"/>
    <n v="595"/>
    <n v="186830"/>
    <n v="0.5"/>
    <n v="4"/>
    <n v="314"/>
    <s v="Medium"/>
    <n v="0"/>
    <n v="0"/>
    <n v="0"/>
    <s v="Homes supplies"/>
    <x v="139"/>
  </r>
  <r>
    <s v="B0B7FJNSZR"/>
    <s v="Proven¬Æ Copper + Mineral RO+UV+UF 10 to 12 Liter RO + UV + TDS ADJUSTER Water Purifier with Copper Charge Technology black &amp; copper Best For Home and Office (Made In India)"/>
    <x v="4"/>
    <s v="Kitchen&amp;HomeAppliances|WaterPurifiers&amp;Accessories|WaterFilters&amp;Purifiers"/>
    <n v="5395"/>
    <n v="19990"/>
    <n v="10694650"/>
    <n v="0.73"/>
    <n v="4.4000000000000004"/>
    <n v="535"/>
    <s v="High"/>
    <n v="0"/>
    <n v="0"/>
    <n v="0"/>
    <s v="Homes supplies"/>
    <x v="830"/>
  </r>
  <r>
    <s v="B01N6IJG0F"/>
    <s v="Morphy Richards Daisy 1000W Dry Iron with American Heritage Non-Stick Coated Soleplate, White"/>
    <x v="4"/>
    <s v="Kitchen&amp;HomeAppliances|Vacuum,Cleaning&amp;Ironing|Irons,Steamers&amp;Accessories|Irons|DryIrons"/>
    <n v="559"/>
    <n v="1010"/>
    <n v="17498250"/>
    <n v="0.45"/>
    <n v="4.0999999999999996"/>
    <n v="17325"/>
    <s v="Medium"/>
    <n v="0"/>
    <n v="0"/>
    <n v="0"/>
    <s v="Homes supplies"/>
    <x v="831"/>
  </r>
  <r>
    <s v="B0B84QN4CN"/>
    <s v="Wipro Vesta 1200 Watt GD201 Lightweight Automatic Dry Iron| Quick Heat Up| Stylish &amp; Sleek |Anti bacterial German Weilburger Double Coated Soleplate |2 Years Warranty"/>
    <x v="4"/>
    <s v="Kitchen&amp;HomeAppliances|Vacuum,Cleaning&amp;Ironing|Irons,Steamers&amp;Accessories|Irons|DryIrons"/>
    <n v="660"/>
    <n v="1100"/>
    <n v="100100"/>
    <n v="0.4"/>
    <n v="3.6"/>
    <n v="91"/>
    <s v="Medium"/>
    <n v="0"/>
    <n v="0"/>
    <n v="0"/>
    <s v="Homes supplies"/>
    <x v="832"/>
  </r>
  <r>
    <s v="B0B8ZM9RVV"/>
    <s v="Zuvexa Egg Boiler Poacher Automatic Off Steaming, Cooking, Boiling Double Layer 14 Egg Boiler (Multicolor)‚Ä¶"/>
    <x v="4"/>
    <s v="Kitchen&amp;HomeAppliances|SmallKitchenAppliances|EggBoilers"/>
    <n v="419"/>
    <n v="999"/>
    <n v="226773"/>
    <n v="0.57999999999999996"/>
    <n v="4.4000000000000004"/>
    <n v="227"/>
    <s v="Medium"/>
    <n v="0"/>
    <n v="0"/>
    <n v="0"/>
    <s v="Homes supplies"/>
    <x v="833"/>
  </r>
  <r>
    <s v="B01892MIPA"/>
    <s v="AO Smith HSE-VAS-X-015 Storage 15 Litre Vertical Water Heater (Geyser) White 4 Star"/>
    <x v="4"/>
    <s v="Heating,Cooling&amp;AirQuality|WaterHeaters&amp;Geysers|StorageWaterHeaters"/>
    <n v="7349"/>
    <n v="10900"/>
    <n v="130331300"/>
    <n v="0.33"/>
    <n v="4.2"/>
    <n v="11957"/>
    <s v="High"/>
    <n v="0"/>
    <n v="0"/>
    <n v="0"/>
    <s v="Homes supplies"/>
    <x v="834"/>
  </r>
  <r>
    <s v="B08ZHYNTM1"/>
    <s v="Havells Festiva 1200mm Dust Resistant Ceiling Fan (Gold Mist)"/>
    <x v="4"/>
    <s v="Heating,Cooling&amp;AirQuality|Fans|CeilingFans"/>
    <n v="2899"/>
    <n v="4005"/>
    <n v="28595700"/>
    <n v="0.28000000000000003"/>
    <n v="4.3"/>
    <n v="7140"/>
    <s v="Medium"/>
    <n v="0"/>
    <n v="0"/>
    <n v="0"/>
    <s v="Homes supplies"/>
    <x v="835"/>
  </r>
  <r>
    <s v="B09SDDQQKP"/>
    <s v="INALSA Vaccum Cleaner Handheld 800W High Powerful Motor- Dura Clean with HEPA Filtration &amp; Strong Powerful 16KPA Suction| Lightweight, Compact &amp; Durable Body|Includes Multiple Accessories,(Grey/Black)"/>
    <x v="4"/>
    <s v="Kitchen&amp;HomeAppliances|Vacuum,Cleaning&amp;Ironing|Vacuums&amp;FloorCare|Vacuums|HandheldVacuums"/>
    <n v="1799"/>
    <n v="3295"/>
    <n v="2263665"/>
    <n v="0.45"/>
    <n v="3.8"/>
    <n v="687"/>
    <s v="Medium"/>
    <n v="0"/>
    <n v="0"/>
    <n v="0"/>
    <s v="Homes supplies"/>
    <x v="836"/>
  </r>
  <r>
    <s v="B0B5RP43VN"/>
    <s v="iBELL SM1515NEW Sandwich Maker with Floating Hinges, 1000Watt, Panini / Grill / Toast (Black)"/>
    <x v="4"/>
    <s v="Kitchen&amp;HomeAppliances|SmallKitchenAppliances|SandwichMakers"/>
    <n v="1474"/>
    <n v="4650"/>
    <n v="4859250"/>
    <n v="0.68"/>
    <n v="4.0999999999999996"/>
    <n v="1045"/>
    <s v="Medium"/>
    <n v="0"/>
    <n v="0"/>
    <n v="0"/>
    <s v="Homes supplies"/>
    <x v="837"/>
  </r>
  <r>
    <s v="B096NTB9XT"/>
    <s v="Aquaguard Aura RO+UV+UF+Taste Adjuster(MTDS) with Active Copper &amp; Zinc 7L water purifier,8 stages of purification,suitable "/>
    <x v="4"/>
    <s v="Kitchen&amp;HomeAppliances|WaterPurifiers&amp;Accessories|WaterFilters&amp;Purifiers"/>
    <n v="15999"/>
    <n v="24500"/>
    <n v="274547000"/>
    <n v="0.35"/>
    <n v="4"/>
    <n v="11206"/>
    <s v="Very High"/>
    <n v="0"/>
    <n v="0"/>
    <n v="0"/>
    <s v="Homes supplies"/>
    <x v="838"/>
  </r>
  <r>
    <s v="B078JF6X9B"/>
    <s v="Havells Instanio 3-Litre 4.5KW Instant Water Heater (Geyser), White Blue"/>
    <x v="4"/>
    <s v="Heating,Cooling&amp;AirQuality|WaterHeaters&amp;Geysers|InstantWaterHeaters"/>
    <n v="3645"/>
    <n v="6070"/>
    <n v="3405270"/>
    <n v="0.4"/>
    <n v="4.2"/>
    <n v="561"/>
    <s v="Medium"/>
    <n v="0"/>
    <n v="0"/>
    <n v="0"/>
    <s v="Homes supplies"/>
    <x v="839"/>
  </r>
  <r>
    <s v="B08CGW4GYR"/>
    <s v="Milk Frother, Immersion Blender Cordlesss Foam Maker USB Rechargeable Small Mixer Handheld with 2 Stainless WhisksÔºåWisker "/>
    <x v="4"/>
    <s v="Kitchen&amp;HomeAppliances|SmallKitchenAppliances|HandBlenders"/>
    <n v="375"/>
    <n v="999"/>
    <n v="1986012"/>
    <n v="0.62"/>
    <n v="3.6"/>
    <n v="1988"/>
    <s v="Medium"/>
    <n v="0"/>
    <n v="0"/>
    <n v="0"/>
    <s v="Homes supplies"/>
    <x v="840"/>
  </r>
  <r>
    <s v="B00A328ENA"/>
    <s v="Panasonic SR-WA22H (E) Automatic Rice Cooker, Apple Green, 2.2 Liters"/>
    <x v="4"/>
    <s v="Kitchen&amp;HomeAppliances|SmallKitchenAppliances|Rice&amp;PastaCookers"/>
    <n v="2976"/>
    <n v="3945"/>
    <n v="14754300"/>
    <n v="0.25"/>
    <n v="4.2"/>
    <n v="3740"/>
    <s v="Medium"/>
    <n v="0"/>
    <n v="0"/>
    <n v="0"/>
    <s v="Homes supplies"/>
    <x v="18"/>
  </r>
  <r>
    <s v="B0763K5HLQ"/>
    <s v="InstaCuppa Milk Frother "/>
    <x v="4"/>
    <s v="Kitchen&amp;HomeAppliances|Coffee,Tea&amp;Espresso|MilkFrothers"/>
    <n v="1099"/>
    <n v="1499"/>
    <n v="6597099"/>
    <n v="0.27"/>
    <n v="4.0999999999999996"/>
    <n v="4401"/>
    <s v="Medium"/>
    <n v="0"/>
    <n v="0"/>
    <n v="0"/>
    <s v="Homes supplies"/>
    <x v="841"/>
  </r>
  <r>
    <s v="B09PDZNSBG"/>
    <s v="Goodscity Garment Steamer "/>
    <x v="4"/>
    <s v="Kitchen&amp;HomeAppliances|Vacuum,Cleaning&amp;Ironing|Irons,Steamers&amp;Accessories|Irons|SteamIrons"/>
    <n v="2575"/>
    <n v="6700"/>
    <n v="4093700"/>
    <n v="0.62"/>
    <n v="4.2"/>
    <n v="611"/>
    <s v="Medium"/>
    <n v="0"/>
    <n v="0"/>
    <n v="0"/>
    <s v="Homes supplies"/>
    <x v="842"/>
  </r>
  <r>
    <s v="B085LPT5F4"/>
    <s v="Solidaire 550-Watt Mixer Grinder with 3 Jars (Black) (SLD-550-B)"/>
    <x v="4"/>
    <s v="Kitchen&amp;HomeAppliances|SmallKitchenAppliances|MixerGrinders"/>
    <n v="1649"/>
    <n v="2800"/>
    <n v="6053600"/>
    <n v="0.41"/>
    <n v="3.9"/>
    <n v="2162"/>
    <s v="Medium"/>
    <n v="0"/>
    <n v="0"/>
    <n v="0"/>
    <s v="Homes supplies"/>
    <x v="843"/>
  </r>
  <r>
    <s v="B0B9RZ4G4W"/>
    <s v="Amazon Basics 300 W Hand Blender with Stainless Steel Stem "/>
    <x v="4"/>
    <s v="Kitchen&amp;HomeAppliances|SmallKitchenAppliances|HandBlenders"/>
    <n v="799"/>
    <n v="1699"/>
    <n v="164803"/>
    <n v="0.53"/>
    <n v="4"/>
    <n v="97"/>
    <s v="Medium"/>
    <n v="0"/>
    <n v="0"/>
    <n v="0"/>
    <s v="Homes supplies"/>
    <x v="844"/>
  </r>
  <r>
    <s v="B0085W2MUQ"/>
    <s v="Orpat HHB-100E 250-Watt Hand Blender (White)"/>
    <x v="4"/>
    <s v="Kitchen&amp;HomeAppliances|SmallKitchenAppliances|HandBlenders"/>
    <n v="765"/>
    <n v="970"/>
    <n v="5873350"/>
    <n v="0.21"/>
    <n v="4.2"/>
    <n v="6055"/>
    <s v="Medium"/>
    <n v="0"/>
    <n v="0"/>
    <n v="0"/>
    <s v="Homes supplies"/>
    <x v="845"/>
  </r>
  <r>
    <s v="B09474JWN6"/>
    <s v="HealthSense Rechargeable Lint Remover "/>
    <x v="4"/>
    <s v="Kitchen&amp;HomeAppliances|Vacuum,Cleaning&amp;Ironing|Irons,Steamers&amp;Accessories|LintShavers"/>
    <n v="999"/>
    <n v="1500"/>
    <n v="579000"/>
    <n v="0.33"/>
    <n v="4.2"/>
    <n v="386"/>
    <s v="Medium"/>
    <n v="0"/>
    <n v="0"/>
    <n v="0"/>
    <s v="Homes supplies"/>
    <x v="846"/>
  </r>
  <r>
    <s v="B09G2VTHQM"/>
    <s v="AGARO Classic Portable Yogurt Maker, 1.2L Capacity, Electric, Automatic, Grey and White, Medium (33603)"/>
    <x v="4"/>
    <s v="Kitchen&amp;HomeAppliances|SmallKitchenAppliances|YogurtMakers"/>
    <n v="587"/>
    <n v="1295"/>
    <n v="721315"/>
    <n v="0.55000000000000004"/>
    <n v="4.0999999999999996"/>
    <n v="557"/>
    <s v="Medium"/>
    <n v="0"/>
    <n v="0"/>
    <n v="0"/>
    <s v="Homes supplies"/>
    <x v="847"/>
  </r>
  <r>
    <s v="B07R679HTT"/>
    <s v="AGARO Imperial 240-Watt Slow Juicer with Cold Press Technology"/>
    <x v="4"/>
    <s v="Kitchen&amp;HomeAppliances|SmallKitchenAppliances|Juicers|ColdPressJuicers"/>
    <n v="12609"/>
    <n v="23999"/>
    <n v="54909712"/>
    <n v="0.47"/>
    <n v="4.4000000000000004"/>
    <n v="2288"/>
    <s v="Very High"/>
    <n v="0"/>
    <n v="0"/>
    <n v="0"/>
    <s v="Homes supplies"/>
    <x v="848"/>
  </r>
  <r>
    <s v="B00B7GKXMG"/>
    <s v="Wipro Smartlife Super Deluxe Dry Iron- 1000W"/>
    <x v="4"/>
    <s v="Kitchen&amp;HomeAppliances|Vacuum,Cleaning&amp;Ironing|Irons,Steamers&amp;Accessories|Irons|DryIrons"/>
    <n v="699"/>
    <n v="850"/>
    <n v="940100"/>
    <n v="0.18"/>
    <n v="4.0999999999999996"/>
    <n v="1106"/>
    <s v="Medium"/>
    <n v="0"/>
    <n v="0"/>
    <n v="0"/>
    <s v="Homes supplies"/>
    <x v="849"/>
  </r>
  <r>
    <s v="B07H3N8RJH"/>
    <s v="AmazonBasics Cylinder Bagless Vacuum Cleaner with Power Suction, Low Sound, High Energy Efficiency and 2 Years Warranty (1.5L, Black)"/>
    <x v="4"/>
    <s v="Kitchen&amp;HomeAppliances|Vacuum,Cleaning&amp;Ironing|Vacuums&amp;FloorCare|Vacuums|CanisterVacuums"/>
    <n v="3799"/>
    <n v="6000"/>
    <n v="71610000"/>
    <n v="0.37"/>
    <n v="4.2"/>
    <n v="11935"/>
    <s v="Medium"/>
    <n v="0"/>
    <n v="0"/>
    <n v="0"/>
    <s v="Homes supplies"/>
    <x v="850"/>
  </r>
  <r>
    <s v="B07K2HVKLL"/>
    <s v="Crompton IHL 251 1500-Watt Immersion Water Heater with Copper Heating Element and IP 68 Protection"/>
    <x v="4"/>
    <s v="Heating,Cooling&amp;AirQuality|WaterHeaters&amp;Geysers|ImmersionRods"/>
    <n v="640"/>
    <n v="1020"/>
    <n v="5160180"/>
    <n v="0.37"/>
    <n v="4.0999999999999996"/>
    <n v="5059"/>
    <s v="Medium"/>
    <n v="0"/>
    <n v="0"/>
    <n v="0"/>
    <s v="Homes supplies"/>
    <x v="251"/>
  </r>
  <r>
    <s v="B09MQ9PDHR"/>
    <s v="SaiEllin Room Heater For Home 2000 Watts Room Heater For Bedroom | ISI Approved With 1 Year Warranty | For 250 Sq. Feet Blower Heater &amp; Room Heaters Home For Winters"/>
    <x v="4"/>
    <s v="Heating,Cooling&amp;AirQuality|RoomHeaters|FanHeaters"/>
    <n v="979"/>
    <n v="1999"/>
    <n v="313843"/>
    <n v="0.51"/>
    <n v="3.9"/>
    <n v="157"/>
    <s v="Medium"/>
    <n v="0"/>
    <n v="0"/>
    <n v="0"/>
    <s v="Homes supplies"/>
    <x v="851"/>
  </r>
  <r>
    <s v="B014HDJ7ZE"/>
    <s v="Bajaj Majesty Duetto Gas 6 Ltr Vertical Water Heater ( LPG), White"/>
    <x v="4"/>
    <s v="Heating,Cooling&amp;AirQuality|WaterHeaters&amp;Geysers|InstantWaterHeaters"/>
    <n v="5365"/>
    <n v="7445"/>
    <n v="26682880"/>
    <n v="0.28000000000000003"/>
    <n v="3.9"/>
    <n v="3584"/>
    <s v="High"/>
    <n v="0"/>
    <n v="0"/>
    <n v="0"/>
    <s v="Homes supplies"/>
    <x v="852"/>
  </r>
  <r>
    <s v="B07D2NMTTV"/>
    <s v="Black + Decker BD BXIR2201IN 2200-Watt Cord &amp; Cordless Steam Iron (Green)"/>
    <x v="4"/>
    <s v="Kitchen&amp;HomeAppliances|Vacuum,Cleaning&amp;Ironing|Irons,Steamers&amp;Accessories|Irons|SteamIrons"/>
    <n v="3199"/>
    <n v="3500"/>
    <n v="6646500"/>
    <n v="0.09"/>
    <n v="4.2"/>
    <n v="1899"/>
    <s v="Medium"/>
    <n v="0"/>
    <n v="0"/>
    <n v="0"/>
    <s v="Homes supplies"/>
    <x v="853"/>
  </r>
  <r>
    <s v="B075K76YW1"/>
    <s v="Inalsa Hand Blender| Hand Mixer|Beater - Easy Mix, Powerful 250 Watt Motor | Variable 7 Speed Control | 1 Year Warranty | (White/Red)"/>
    <x v="4"/>
    <s v="Kitchen&amp;HomeAppliances|SmallKitchenAppliances|HandMixers"/>
    <n v="979"/>
    <n v="1395"/>
    <n v="21276540"/>
    <n v="0.3"/>
    <n v="4.2"/>
    <n v="15252"/>
    <s v="Medium"/>
    <n v="0"/>
    <n v="0"/>
    <n v="0"/>
    <s v="Homes supplies"/>
    <x v="18"/>
  </r>
  <r>
    <s v="B0BNLFQDG2"/>
    <s v="Longway Blaze 2 Rod Quartz Room Heater (White, Gray, 800 watts)"/>
    <x v="4"/>
    <s v="Heating,Cooling&amp;AirQuality|RoomHeaters|ElectricHeaters"/>
    <n v="929"/>
    <n v="2199"/>
    <n v="8796"/>
    <n v="0.57999999999999996"/>
    <n v="3.7"/>
    <n v="4"/>
    <s v="Medium"/>
    <n v="0"/>
    <n v="0"/>
    <n v="0"/>
    <s v="Homes supplies"/>
    <x v="854"/>
  </r>
  <r>
    <s v="B082ZQ4479"/>
    <s v="Prestige PWG 07 Wet Grinder, 2L (Multicolor) with Coconut Scraper and Atta Kneader Attachments, 200 Watt"/>
    <x v="4"/>
    <s v="Kitchen&amp;HomeAppliances|SmallKitchenAppliances|Mills&amp;Grinders|WetGrinders"/>
    <n v="3710"/>
    <n v="4330"/>
    <n v="7196460"/>
    <n v="0.14000000000000001"/>
    <n v="3.7"/>
    <n v="1662"/>
    <s v="Medium"/>
    <n v="0"/>
    <n v="0"/>
    <n v="0"/>
    <s v="Homes supplies"/>
    <x v="18"/>
  </r>
  <r>
    <s v="B09Y358DZQ"/>
    <s v="Pigeon Zest Mixer Grinder 3 Speed Control 750 Watt Powerful Copper Motor with 3 Stainless Steel Jars "/>
    <x v="4"/>
    <s v="Kitchen&amp;HomeAppliances|SmallKitchenAppliances|MixerGrinders"/>
    <n v="2033"/>
    <n v="4295"/>
    <n v="1812490"/>
    <n v="0.53"/>
    <n v="3.4"/>
    <n v="422"/>
    <s v="Medium"/>
    <n v="0"/>
    <n v="0"/>
    <n v="0"/>
    <s v="Homes supplies"/>
    <x v="855"/>
  </r>
  <r>
    <s v="B09M3F4HGB"/>
    <s v="Borosil Volcano 13 Fin Oil Filled Radiator Room Heater, 2900 W, Black"/>
    <x v="4"/>
    <s v="Heating,Cooling&amp;AirQuality|RoomHeaters|ElectricHeaters"/>
    <n v="9495"/>
    <n v="18990"/>
    <n v="1500210"/>
    <n v="0.5"/>
    <n v="4.2"/>
    <n v="79"/>
    <s v="High"/>
    <n v="0"/>
    <n v="0"/>
    <n v="0"/>
    <s v="Homes supplies"/>
    <x v="856"/>
  </r>
  <r>
    <s v="B07VZH6ZBB"/>
    <s v="Crompton Solarium Qube 15-L 5 Star Rated Storage Water Heater (Geyser) with Free Installation and Connection Pipes (White and Black)"/>
    <x v="4"/>
    <s v="Heating,Cooling&amp;AirQuality|WaterHeaters&amp;Geysers|StorageWaterHeaters"/>
    <n v="7799"/>
    <n v="12500"/>
    <n v="64500000"/>
    <n v="0.38"/>
    <n v="4"/>
    <n v="5160"/>
    <s v="High"/>
    <n v="0"/>
    <n v="0"/>
    <n v="0"/>
    <s v="Homes supplies"/>
    <x v="857"/>
  </r>
  <r>
    <s v="B07F366Z51"/>
    <s v="Singer Aroma 1.8 Liter Electric Kettle High Grade Stainless Steel with Cool and Touch Body and Cordless Base, 1500 watts, Auto Shut Off with Dry Boiling (Silver/Black)"/>
    <x v="4"/>
    <s v="Kitchen&amp;HomeAppliances|SmallKitchenAppliances|Kettles&amp;HotWaterDispensers|ElectricKettles"/>
    <n v="949"/>
    <n v="2385"/>
    <n v="5511735"/>
    <n v="0.6"/>
    <n v="4.0999999999999996"/>
    <n v="2311"/>
    <s v="Medium"/>
    <n v="0"/>
    <n v="0"/>
    <n v="0"/>
    <s v="Homes supplies"/>
    <x v="858"/>
  </r>
  <r>
    <s v="B077BTLQ67"/>
    <s v="Orient Electric Aura Neo Instant 3L Water Heater (Geyser), 5-level Safety Shield, Stainless Steel Tank (White &amp; Turquoise)"/>
    <x v="4"/>
    <s v="Heating,Cooling&amp;AirQuality|WaterHeaters&amp;Geysers|InstantWaterHeaters"/>
    <n v="2790"/>
    <n v="4890"/>
    <n v="2875320"/>
    <n v="0.43"/>
    <n v="3.9"/>
    <n v="588"/>
    <s v="Medium"/>
    <n v="0"/>
    <n v="0"/>
    <n v="0"/>
    <s v="Homes supplies"/>
    <x v="859"/>
  </r>
  <r>
    <s v="B07YSJ7FF1"/>
    <s v="Crompton Brio 1000-Watts Dry Iron with Weilburger Coating (Sky Blue and White)"/>
    <x v="4"/>
    <s v="Kitchen&amp;HomeAppliances|Vacuum,Cleaning&amp;Ironing|Irons,Steamers&amp;Accessories|Irons|DryIrons"/>
    <n v="645"/>
    <n v="1100"/>
    <n v="3598100"/>
    <n v="0.41"/>
    <n v="4"/>
    <n v="3271"/>
    <s v="Medium"/>
    <n v="0"/>
    <n v="0"/>
    <n v="0"/>
    <s v="Homes supplies"/>
    <x v="18"/>
  </r>
  <r>
    <s v="B07TXCY3YK"/>
    <s v="Butterfly Hero Mixer Grinder, 500W, 3 Jars (Grey)"/>
    <x v="4"/>
    <s v="Kitchen&amp;HomeAppliances|SmallKitchenAppliances|MixerGrinders"/>
    <n v="2238"/>
    <n v="3899"/>
    <n v="42904596"/>
    <n v="0.43"/>
    <n v="3.9"/>
    <n v="11004"/>
    <s v="Medium"/>
    <n v="0"/>
    <n v="0"/>
    <n v="0"/>
    <s v="Homes supplies"/>
    <x v="166"/>
  </r>
  <r>
    <s v="B07TC9F7PN"/>
    <s v="Racold Eterno Pro 25L Vertical 5 Star Storage Water Heater (Geyser) with free Standard Installation and free Installation Pipes"/>
    <x v="4"/>
    <s v="Heating,Cooling&amp;AirQuality|WaterHeaters&amp;Geysers|StorageWaterHeaters"/>
    <n v="8699"/>
    <n v="16899"/>
    <n v="53992305"/>
    <n v="0.49"/>
    <n v="4.2"/>
    <n v="3195"/>
    <s v="High"/>
    <n v="0"/>
    <n v="0"/>
    <n v="0"/>
    <s v="Homes supplies"/>
    <x v="860"/>
  </r>
  <r>
    <s v="B09NS5TKPN"/>
    <s v="LG 1.5 Ton 5 Star AI DUAL Inverter Split AC (Copper, Super Convertible 6-in-1 Cooling, HD Filter with Anti-Virus Protection, 2022 Model, PS-Q19YNZE, White)"/>
    <x v="4"/>
    <s v="Heating,Cooling&amp;AirQuality|AirConditioners|Split-SystemAirConditioners"/>
    <n v="42990"/>
    <n v="75990"/>
    <n v="245523690"/>
    <n v="0.43"/>
    <n v="4.3"/>
    <n v="3231"/>
    <s v="Very High"/>
    <n v="0"/>
    <n v="0"/>
    <n v="0"/>
    <s v="Homes supplies"/>
    <x v="618"/>
  </r>
  <r>
    <s v="B00LP9RFSU"/>
    <s v="Eureka Forbes Aquasure Amrit Twin Cartridge (Pack of 2), White"/>
    <x v="4"/>
    <s v="Kitchen&amp;HomeAppliances|WaterPurifiers&amp;Accessories|WaterPurifierAccessories"/>
    <n v="825"/>
    <n v="825"/>
    <n v="2677950"/>
    <n v="0"/>
    <n v="4"/>
    <n v="3246"/>
    <s v="Medium"/>
    <n v="1"/>
    <n v="1"/>
    <n v="1"/>
    <s v="Homes supplies"/>
    <x v="861"/>
  </r>
  <r>
    <s v="B0B7L86YCB"/>
    <s v="Green Tales Heat Seal Mini Food Sealer-Impulse Machine "/>
    <x v="4"/>
    <s v="Kitchen&amp;HomeAppliances|SmallKitchenAppliances|VacuumSealers"/>
    <n v="161"/>
    <n v="300"/>
    <n v="7200"/>
    <n v="0.46"/>
    <n v="2.6"/>
    <n v="24"/>
    <s v="Very Low"/>
    <n v="0"/>
    <n v="0"/>
    <n v="0"/>
    <s v="Homes supplies"/>
    <x v="862"/>
  </r>
  <r>
    <s v="B09VPH38JS"/>
    <s v="SaleOn Instant Coal Heater 500W Charcoal Burner Electric Stove Hot Plate - Mix Colors - Pack of 1 - Only Charcoal Heater"/>
    <x v="4"/>
    <s v="Kitchen&amp;HomeAppliances|SmallKitchenAppliances|InductionCooktop"/>
    <n v="697"/>
    <n v="1499"/>
    <n v="215856"/>
    <n v="0.54"/>
    <n v="3.8"/>
    <n v="144"/>
    <s v="Medium"/>
    <n v="0"/>
    <n v="0"/>
    <n v="0"/>
    <s v="Homes supplies"/>
    <x v="863"/>
  </r>
  <r>
    <s v="B01MUAUOCX"/>
    <s v="Sujata Chutney Steel Jar, 400 ml, (White), Stainless Steel"/>
    <x v="4"/>
    <s v="Kitchen&amp;HomeAppliances|SmallKitchenAppliances|SmallApplianceParts&amp;Accessories"/>
    <n v="688"/>
    <n v="747"/>
    <n v="1703160"/>
    <n v="0.08"/>
    <n v="4.5"/>
    <n v="2280"/>
    <s v="Medium"/>
    <n v="0"/>
    <n v="0"/>
    <n v="0"/>
    <s v="Homes supplies"/>
    <x v="864"/>
  </r>
  <r>
    <s v="B09MB3DKG1"/>
    <s v="KHAITAN AVAANTE KA-2013 1200 Watt 3-Rod Halogen Heater (1200 Watts, Grey)"/>
    <x v="4"/>
    <s v="Heating,Cooling&amp;AirQuality|RoomHeaters|HalogenHeaters"/>
    <n v="2199"/>
    <n v="3999"/>
    <n v="1359660"/>
    <n v="0.45"/>
    <n v="3.5"/>
    <n v="340"/>
    <s v="Medium"/>
    <n v="0"/>
    <n v="0"/>
    <n v="0"/>
    <s v="Homes supplies"/>
    <x v="865"/>
  </r>
  <r>
    <s v="B08QHLXWV3"/>
    <s v="Kenstar 2400 Watts 9 Fins Oil Filled Radiator with PTC Fan Heater (BLACK GOLD)"/>
    <x v="4"/>
    <s v="Heating,Cooling&amp;AirQuality|RoomHeaters|FanHeaters"/>
    <n v="6850"/>
    <n v="11990"/>
    <n v="1726560"/>
    <n v="0.43"/>
    <n v="3.9"/>
    <n v="144"/>
    <s v="High"/>
    <n v="0"/>
    <n v="0"/>
    <n v="0"/>
    <s v="Homes supplies"/>
    <x v="866"/>
  </r>
  <r>
    <s v="B07G147SZD"/>
    <s v="NEXOMS Instant Heating Water Tap Wall Mounted with 3 Pin Indian Plug (16Amp)"/>
    <x v="4"/>
    <s v="Heating,Cooling&amp;AirQuality|WaterHeaters&amp;Geysers|InstantWaterHeaters"/>
    <n v="2699"/>
    <n v="3799"/>
    <n v="2761873"/>
    <n v="0.28999999999999998"/>
    <n v="4"/>
    <n v="727"/>
    <s v="Medium"/>
    <n v="0"/>
    <n v="0"/>
    <n v="0"/>
    <s v="Homes supplies"/>
    <x v="867"/>
  </r>
  <r>
    <s v="B09LH32678"/>
    <s v="JIALTO Mini Waffle Maker 4 Inch- 350 Watts: Stainless Steel Non-Stick Electric Iron Machine "/>
    <x v="4"/>
    <s v="Kitchen&amp;HomeAppliances|SmallKitchenAppliances|WaffleMakers&amp;Irons"/>
    <n v="899"/>
    <n v="1999"/>
    <n v="1663168"/>
    <n v="0.55000000000000004"/>
    <n v="4"/>
    <n v="832"/>
    <s v="Medium"/>
    <n v="0"/>
    <n v="0"/>
    <n v="0"/>
    <s v="Homes supplies"/>
    <x v="868"/>
  </r>
  <r>
    <s v="B09R1YFL6S"/>
    <s v="Candes BlowHot All in One Silent Blower Fan Room Heater (ABS Body, White, Brown) 2000 Watts"/>
    <x v="4"/>
    <s v="Heating,Cooling&amp;AirQuality|RoomHeaters|FanHeaters"/>
    <n v="1090"/>
    <n v="2999"/>
    <n v="170943"/>
    <n v="0.64"/>
    <n v="3.5"/>
    <n v="57"/>
    <s v="Medium"/>
    <n v="0"/>
    <n v="0"/>
    <n v="0"/>
    <s v="Homes supplies"/>
    <x v="869"/>
  </r>
  <r>
    <s v="B07Q4NJQC5"/>
    <s v="Ionix Jewellery Scale | Weight Scale | Digital Weight Machine | weight machine "/>
    <x v="4"/>
    <s v="Kitchen&amp;HomeAppliances|SmallKitchenAppliances|DigitalKitchenScales"/>
    <n v="295"/>
    <n v="599"/>
    <n v="984756"/>
    <n v="0.51"/>
    <n v="4"/>
    <n v="1644"/>
    <s v="Medium"/>
    <n v="0"/>
    <n v="0"/>
    <n v="0"/>
    <s v="Homes supplies"/>
    <x v="870"/>
  </r>
  <r>
    <s v="B097RN7BBK"/>
    <s v="Kitchen Kit Electric Kettle, 1.8L Stainless Steel Tea Kettle, Fast Boil Water Warmer with Auto Shut Off and Boil Dry Protection Tech"/>
    <x v="4"/>
    <s v="Kitchen&amp;HomeAppliances|SmallKitchenAppliances|Kettles&amp;HotWaterDispensers|Kettle&amp;ToasterSets"/>
    <n v="479"/>
    <n v="1999"/>
    <n v="2130934"/>
    <n v="0.76"/>
    <n v="3.4"/>
    <n v="1066"/>
    <s v="Medium"/>
    <n v="0"/>
    <n v="0"/>
    <n v="0"/>
    <s v="Homes supplies"/>
    <x v="185"/>
  </r>
  <r>
    <s v="B097MKZHNV"/>
    <s v="Racold Pronto Pro 3Litres 3KW Vertical Instant Water Heater (Geyser)"/>
    <x v="4"/>
    <s v="Heating,Cooling&amp;AirQuality|WaterHeaters&amp;Geysers|InstantWaterHeaters"/>
    <n v="2949"/>
    <n v="4849"/>
    <n v="38636832"/>
    <n v="0.39"/>
    <n v="4.2"/>
    <n v="7968"/>
    <s v="Medium"/>
    <n v="0"/>
    <n v="0"/>
    <n v="0"/>
    <s v="Homes supplies"/>
    <x v="871"/>
  </r>
  <r>
    <s v="B07LG96SDB"/>
    <s v="ESN 999 Supreme Quality 1500W Immersion Water Heater Rod (Black)"/>
    <x v="4"/>
    <s v="Heating,Cooling&amp;AirQuality|WaterHeaters&amp;Geysers|ImmersionRods"/>
    <n v="335"/>
    <n v="510"/>
    <n v="1629450"/>
    <n v="0.34"/>
    <n v="3.8"/>
    <n v="3195"/>
    <s v="Medium"/>
    <n v="0"/>
    <n v="0"/>
    <n v="0"/>
    <s v="Homes supplies"/>
    <x v="872"/>
  </r>
  <r>
    <s v="B08KS2KQTK"/>
    <s v="Pajaka¬Æ South Indian Filter Coffee Maker 200 ML 2-4 Cup / Mugs / Glass | Madras Kaapi/ Kappi Drip Decoction Maker / Makers / Brewer / Pot or Drip / Dripper Made of Stainless Steel | Non-Electric Machine / Appliances / Utensils Medium Size "/>
    <x v="4"/>
    <s v="Kitchen&amp;HomeAppliances|Coffee,Tea&amp;Espresso|DripCoffeeMachines"/>
    <n v="293"/>
    <n v="499"/>
    <n v="726544"/>
    <n v="0.41"/>
    <n v="4.0999999999999996"/>
    <n v="1456"/>
    <s v="Medium"/>
    <n v="0"/>
    <n v="0"/>
    <n v="0"/>
    <s v="Homes supplies"/>
    <x v="873"/>
  </r>
  <r>
    <s v="B095K14P86"/>
    <s v="Saiyam Stainless Steel Espresso Maker Stovetop Coffee Percolator Italian Coffee Maker Moka Pot (4 Cup - 200 ml, Silver)"/>
    <x v="4"/>
    <s v="Kitchen&amp;HomeAppliances|Coffee,Tea&amp;Espresso|StovetopEspressoPots"/>
    <n v="599"/>
    <n v="1299"/>
    <n v="766410"/>
    <n v="0.54"/>
    <n v="4.2"/>
    <n v="590"/>
    <s v="Medium"/>
    <n v="0"/>
    <n v="0"/>
    <n v="0"/>
    <s v="Homes supplies"/>
    <x v="874"/>
  </r>
  <r>
    <s v="B08K36NZSV"/>
    <s v="KONVIO NEER 10 Inch Spun Filter (PP SPUN) Cartridge Compatible "/>
    <x v="4"/>
    <s v="Kitchen&amp;HomeAppliances|WaterPurifiers&amp;Accessories|WaterPurifierAccessories"/>
    <n v="499"/>
    <n v="999"/>
    <n v="1434564"/>
    <n v="0.5"/>
    <n v="4.3"/>
    <n v="1436"/>
    <s v="Medium"/>
    <n v="0"/>
    <n v="0"/>
    <n v="0"/>
    <s v="Homes supplies"/>
    <x v="720"/>
  </r>
  <r>
    <s v="B07LDPLSZC"/>
    <s v="Havells Glydo 1000 watt Dry Iron With American Heritage Non Stick Sole Plate, Aerodynamic Design, Easy Grip Temperature Knob &amp; 2 years Warranty. (Charcoal Blue)"/>
    <x v="4"/>
    <s v="Kitchen&amp;HomeAppliances|Vacuum,Cleaning&amp;Ironing|Irons,Steamers&amp;Accessories|Irons|DryIrons"/>
    <n v="849"/>
    <n v="1190"/>
    <n v="4978960"/>
    <n v="0.28999999999999998"/>
    <n v="4.2"/>
    <n v="4184"/>
    <s v="Medium"/>
    <n v="0"/>
    <n v="0"/>
    <n v="0"/>
    <s v="Homes supplies"/>
    <x v="875"/>
  </r>
  <r>
    <s v="B07F1T31ZZ"/>
    <s v="Raffles Premium Stainless Steel South Indian Coffee Filter/Drip Coffee Maker, 2-3 Cups, 150 ml"/>
    <x v="4"/>
    <s v="Kitchen&amp;HomeAppliances|Coffee,Tea&amp;Espresso|DripCoffeeMachines"/>
    <n v="249"/>
    <n v="400"/>
    <n v="277200"/>
    <n v="0.38"/>
    <n v="4.0999999999999996"/>
    <n v="693"/>
    <s v="Medium"/>
    <n v="0"/>
    <n v="0"/>
    <n v="0"/>
    <s v="Homes supplies"/>
    <x v="876"/>
  </r>
  <r>
    <s v="B0BNDRK886"/>
    <s v="IONIX Activated Carbon Faucet Water Filters Universal Interface Home Kitchen Faucet Tap Water | Tap filter Multilayer | Clean Purifier Filter Cartridge Five Layer Water Filter-Pack of 1"/>
    <x v="4"/>
    <s v="Kitchen&amp;HomeAppliances|WaterPurifiers&amp;Accessories|WaterPurifierAccessories"/>
    <n v="185"/>
    <n v="599"/>
    <n v="782294"/>
    <n v="0.69"/>
    <n v="3.9"/>
    <n v="1306"/>
    <s v="Very Low"/>
    <n v="0"/>
    <n v="0"/>
    <n v="0"/>
    <s v="Homes supplies"/>
    <x v="877"/>
  </r>
  <r>
    <s v="B09ZVJXN5L"/>
    <s v="KNYUC MART Mini Electric Handy Room Heater Compact Plug-in, The Wall Outlet 400 Watts, Handy Air Warmer Blower Adjustable Timer Digital Display"/>
    <x v="4"/>
    <s v="Heating,Cooling&amp;AirQuality|RoomHeaters|FanHeaters"/>
    <n v="778"/>
    <n v="999"/>
    <n v="7992"/>
    <n v="0.22"/>
    <n v="3.3"/>
    <n v="8"/>
    <s v="Medium"/>
    <n v="0"/>
    <n v="0"/>
    <n v="0"/>
    <s v="Homes supplies"/>
    <x v="324"/>
  </r>
  <r>
    <s v="B08JKPVDKL"/>
    <s v="INKULTURE Stainless_Steel Measuring Cups &amp; Spoon Combo "/>
    <x v="4"/>
    <s v="Kitchen&amp;HomeAppliances|Coffee,Tea&amp;Espresso|CoffeeMakerAccessories|MeasuringSpoons"/>
    <n v="279"/>
    <n v="699"/>
    <n v="1625874"/>
    <n v="0.6"/>
    <n v="4.3"/>
    <n v="2326"/>
    <s v="Medium"/>
    <n v="0"/>
    <n v="0"/>
    <n v="0"/>
    <s v="Homes supplies"/>
    <x v="206"/>
  </r>
  <r>
    <s v="B09JFR8H3Q"/>
    <s v="Macmillan Aquafresh 5 Micron PS-05 10 in PP Spun Filter Candle Set for All Type RO Water Purifier 10 inch (4)"/>
    <x v="4"/>
    <s v="Kitchen&amp;HomeAppliances|WaterPurifiers&amp;Accessories|WaterPurifierAccessories"/>
    <n v="215"/>
    <n v="1499"/>
    <n v="1504996"/>
    <n v="0.86"/>
    <n v="3.9"/>
    <n v="1004"/>
    <s v="Medium"/>
    <n v="0"/>
    <n v="0"/>
    <n v="0"/>
    <s v="Homes supplies"/>
    <x v="878"/>
  </r>
  <r>
    <s v="B07LDN9Q2P"/>
    <s v="Havells D'zire 1000 watt Dry Iron With American Heritage Sole Plate, Aerodynamic Design, Easy Grip Temperature Knob &amp; 2 years Warranty. (Mint)"/>
    <x v="4"/>
    <s v="Kitchen&amp;HomeAppliances|Vacuum,Cleaning&amp;Ironing|Irons,Steamers&amp;Accessories|Irons|DryIrons"/>
    <n v="889"/>
    <n v="1295"/>
    <n v="8288000"/>
    <n v="0.31"/>
    <n v="4.3"/>
    <n v="6400"/>
    <s v="Medium"/>
    <n v="0"/>
    <n v="0"/>
    <n v="0"/>
    <s v="Homes supplies"/>
    <x v="251"/>
  </r>
  <r>
    <s v="B08T8KWNQ9"/>
    <s v="TE‚Ñ¢ Instant Electric Heating Hot and Cold Water Geyser Tap Water with Digital Display (White)"/>
    <x v="4"/>
    <s v="Heating,Cooling&amp;AirQuality|WaterHeaters&amp;Geysers|InstantWaterHeaters"/>
    <n v="1449"/>
    <n v="4999"/>
    <n v="314937"/>
    <n v="0.71"/>
    <n v="3.6"/>
    <n v="63"/>
    <s v="Medium"/>
    <n v="0"/>
    <n v="0"/>
    <n v="0"/>
    <s v="Homes supplies"/>
    <x v="854"/>
  </r>
  <r>
    <s v="B07Y1RCCW5"/>
    <s v="ZIGMA WinoteK WinoteK Sun Instant Water Geyser, Water Heater, Portable Water Heater, Geysers Made of First Class ABS Plastic, automatic Reset Model, AE10-3 W (Yellow)"/>
    <x v="4"/>
    <s v="Heating,Cooling&amp;AirQuality|WaterHeaters&amp;Geysers|InstantWaterHeaters"/>
    <n v="1190"/>
    <n v="2550"/>
    <n v="3011550"/>
    <n v="0.53"/>
    <n v="3.8"/>
    <n v="1181"/>
    <s v="Medium"/>
    <n v="0"/>
    <n v="0"/>
    <n v="0"/>
    <s v="Homes supplies"/>
    <x v="879"/>
  </r>
  <r>
    <s v="B0762HXMTF"/>
    <s v="KENT 11054 Alkaline Water Filter Pitcher 3.5 L | Chemical-Free Water with Balanced pH Levels 8.0 to 9.5 | Solves Acidity Issue | Equipped with Carbon and Sediment Filter - Grey"/>
    <x v="4"/>
    <s v="Kitchen&amp;HomeAppliances|WaterPurifiers&amp;Accessories|WaterFilters&amp;Purifiers"/>
    <n v="1799"/>
    <n v="1950"/>
    <n v="3681600"/>
    <n v="0.08"/>
    <n v="3.9"/>
    <n v="1888"/>
    <s v="Medium"/>
    <n v="0"/>
    <n v="0"/>
    <n v="0"/>
    <s v="Homes supplies"/>
    <x v="880"/>
  </r>
  <r>
    <s v="B00K57MR22"/>
    <s v="Sujata Dynamix DX Mixer Grinder, 900W, 3 Jars (White)"/>
    <x v="4"/>
    <s v="Kitchen&amp;HomeAppliances|SmallKitchenAppliances|MixerGrinders"/>
    <n v="6120"/>
    <n v="8478"/>
    <n v="55530900"/>
    <n v="0.28000000000000003"/>
    <n v="4.5999999999999996"/>
    <n v="6550"/>
    <s v="High"/>
    <n v="0"/>
    <n v="0"/>
    <n v="0"/>
    <s v="Homes supplies"/>
    <x v="881"/>
  </r>
  <r>
    <s v="B07TTSS5MP"/>
    <s v="Lifelong LLMG74 750 Watt Mixer Grinder with 3 Jars (White and Grey)"/>
    <x v="4"/>
    <s v="Kitchen&amp;HomeAppliances|SmallKitchenAppliances|MixerGrinders"/>
    <n v="1799"/>
    <n v="3299"/>
    <n v="6089954"/>
    <n v="0.45"/>
    <n v="3.8"/>
    <n v="1846"/>
    <s v="Medium"/>
    <n v="0"/>
    <n v="0"/>
    <n v="0"/>
    <s v="Homes supplies"/>
    <x v="870"/>
  </r>
  <r>
    <s v="B09ZDVL7L8"/>
    <s v="TTK Prestige Limited Orion Mixer Grinder 500 Watts, 3 Jars (1200ml, 1000ml, 500ml) (Red)"/>
    <x v="4"/>
    <s v="Kitchen&amp;HomeAppliances|SmallKitchenAppliances|MixerGrinders"/>
    <n v="2199"/>
    <n v="3895"/>
    <n v="4226075"/>
    <n v="0.44"/>
    <n v="3.9"/>
    <n v="1085"/>
    <s v="Medium"/>
    <n v="0"/>
    <n v="0"/>
    <n v="0"/>
    <s v="Homes supplies"/>
    <x v="3"/>
  </r>
  <r>
    <s v="B09XHXXCFH"/>
    <s v="AGARO Regal Electric Rice Cooker, 3L Ceramic Inner Bowl, Cooks Up to 600 Gms Raw Rice, SS Steamer, Preset Cooking Functions, Preset Timer, Keep Warm Function, LED Display, Black"/>
    <x v="4"/>
    <s v="Kitchen&amp;HomeAppliances|SmallKitchenAppliances|Rice&amp;PastaCookers"/>
    <n v="3685"/>
    <n v="5495"/>
    <n v="1593550"/>
    <n v="0.33"/>
    <n v="4.0999999999999996"/>
    <n v="290"/>
    <s v="Medium"/>
    <n v="0"/>
    <n v="0"/>
    <n v="0"/>
    <s v="Homes supplies"/>
    <x v="882"/>
  </r>
  <r>
    <s v="B0BL3R4RGS"/>
    <s v="VAPJA¬Æ Portable Mini Juicer Cup Blender USB Rechargeable with 4 Blades "/>
    <x v="4"/>
    <s v="Kitchen&amp;HomeAppliances|SmallKitchenAppliances|JuicerMixerGrinders"/>
    <n v="649"/>
    <n v="999"/>
    <n v="3996"/>
    <n v="0.35"/>
    <n v="3.6"/>
    <n v="4"/>
    <s v="Medium"/>
    <n v="0"/>
    <n v="0"/>
    <n v="0"/>
    <s v="Homes supplies"/>
    <x v="883"/>
  </r>
  <r>
    <s v="B07P1BR7L8"/>
    <s v="Philips HD6975/00 25 Litre Digital Oven Toaster Grill, Grey, 25 liter"/>
    <x v="4"/>
    <s v="Kitchen&amp;HomeAppliances|SmallKitchenAppliances|OvenToasterGrills"/>
    <n v="8599"/>
    <n v="8995"/>
    <n v="87557330"/>
    <n v="0.04"/>
    <n v="4.4000000000000004"/>
    <n v="9734"/>
    <s v="High"/>
    <n v="0"/>
    <n v="0"/>
    <n v="0"/>
    <s v="Homes supplies"/>
    <x v="884"/>
  </r>
  <r>
    <s v="B078WB1VWJ"/>
    <s v="Usha EI 3710 Heavy Weight 1000-Watt Dry Iron with Golden American Heritage Soleplate, 1.75 Kg(White)"/>
    <x v="4"/>
    <s v="Kitchen&amp;HomeAppliances|Vacuum,Cleaning&amp;Ironing|Irons,Steamers&amp;Accessories|Irons|DryIrons"/>
    <n v="1110"/>
    <n v="1599"/>
    <n v="6431178"/>
    <n v="0.31"/>
    <n v="4.3"/>
    <n v="4022"/>
    <s v="Medium"/>
    <n v="0"/>
    <n v="0"/>
    <n v="0"/>
    <s v="Homes supplies"/>
    <x v="885"/>
  </r>
  <r>
    <s v="B0BP89YBC1"/>
    <s v="Campfire Spring Chef Prolix Instant Portable Water Heater Geyser 1Ltr. "/>
    <x v="4"/>
    <s v="Heating,Cooling&amp;AirQuality|WaterHeaters&amp;Geysers|InstantWaterHeaters"/>
    <n v="1499"/>
    <n v="3500"/>
    <n v="9068500"/>
    <n v="0.56999999999999995"/>
    <n v="4.7"/>
    <n v="2591"/>
    <s v="Medium"/>
    <n v="0"/>
    <n v="0"/>
    <n v="0"/>
    <s v="Homes supplies"/>
    <x v="886"/>
  </r>
  <r>
    <s v="B09W9V2PXG"/>
    <s v="Themisto TH-WS20 Digital Kitchen Weighing Scale Stainless Steel (5Kg)"/>
    <x v="4"/>
    <s v="Kitchen&amp;HomeAppliances|SmallKitchenAppliances|DigitalKitchenScales"/>
    <n v="759"/>
    <n v="1999"/>
    <n v="1063468"/>
    <n v="0.62"/>
    <n v="4.3"/>
    <n v="532"/>
    <s v="Medium"/>
    <n v="0"/>
    <n v="0"/>
    <n v="0"/>
    <s v="Homes supplies"/>
    <x v="887"/>
  </r>
  <r>
    <s v="B09XTQFFCG"/>
    <s v="FYA Handheld Vacuum Cleaner Cordless, Wireless Hand Vacuum&amp;Air Blower 2-in-1, Mini Portable Car Vacuum Cleaner with Powerful Suction, USB Rechargeable Vacuum "/>
    <x v="4"/>
    <s v="Kitchen&amp;HomeAppliances|Vacuum,Cleaning&amp;Ironing|Vacuums&amp;FloorCare|Vacuums|HandheldVacuums"/>
    <n v="2669"/>
    <n v="3199"/>
    <n v="831740"/>
    <n v="0.17"/>
    <n v="3.9"/>
    <n v="260"/>
    <s v="Medium"/>
    <n v="0"/>
    <n v="0"/>
    <n v="0"/>
    <s v="Homes supplies"/>
    <x v="50"/>
  </r>
  <r>
    <s v="B08LVVTGZK"/>
    <s v="Lifelong LLSM120G Sandwich Griller , Classic Pro 750 W Sandwich Maker with 4 Slice Non-Stick Fixed Plates "/>
    <x v="4"/>
    <s v="Kitchen&amp;HomeAppliances|SmallKitchenAppliances|SandwichMakers"/>
    <n v="929"/>
    <n v="1300"/>
    <n v="2173600"/>
    <n v="0.28999999999999998"/>
    <n v="3.9"/>
    <n v="1672"/>
    <s v="Medium"/>
    <n v="0"/>
    <n v="0"/>
    <n v="0"/>
    <s v="Homes supplies"/>
    <x v="888"/>
  </r>
  <r>
    <s v="B07J2BQZD6"/>
    <s v="Kuber Industries Nylon Mesh Laundry Basket|Sturdy Material &amp; Durable Handles|Netted Lightweight Laundry Bag, Size 36 x 36 x 58, Capicity 30 Ltr (Pink)"/>
    <x v="4"/>
    <s v="HomeStorage&amp;Organization|LaundryOrganization|LaundryBaskets"/>
    <n v="199"/>
    <n v="399"/>
    <n v="3170055"/>
    <n v="0.5"/>
    <n v="3.7"/>
    <n v="7945"/>
    <s v="Very Low"/>
    <n v="0"/>
    <n v="0"/>
    <n v="0"/>
    <s v="Homes supplies"/>
    <x v="889"/>
  </r>
  <r>
    <s v="B07HK53XM4"/>
    <s v="Bulfyss Plastic Sticky Lint Roller Hair Remover Cleaner Set of 5 Rolls 150 Sheets, 30 Sheets Each roll Lint Roller Remover "/>
    <x v="4"/>
    <s v="Kitchen&amp;HomeAppliances|Vacuum,Cleaning&amp;Ironing|Irons,Steamers&amp;Accessories|LintShavers"/>
    <n v="279"/>
    <n v="599"/>
    <n v="818833"/>
    <n v="0.53"/>
    <n v="3.5"/>
    <n v="1367"/>
    <s v="Medium"/>
    <n v="0"/>
    <n v="0"/>
    <n v="0"/>
    <s v="Homes supplies"/>
    <x v="890"/>
  </r>
  <r>
    <s v="B08RDWBYCQ"/>
    <s v="T TOPLINE 180 W Electric Hand Mixer,Hand Blender , Egg Beater, Cake maker , Beater Cream Mix, Food Blender, Beater "/>
    <x v="4"/>
    <s v="Kitchen&amp;HomeAppliances|SmallKitchenAppliances|HandBlenders"/>
    <n v="549"/>
    <n v="999"/>
    <n v="1311687"/>
    <n v="0.45"/>
    <n v="4"/>
    <n v="1313"/>
    <s v="Medium"/>
    <n v="0"/>
    <n v="0"/>
    <n v="0"/>
    <s v="Homes supplies"/>
    <x v="891"/>
  </r>
  <r>
    <s v="B09FHHTL8L"/>
    <s v="Empty Mist Trigger Plastic Spray Bottle "/>
    <x v="4"/>
    <s v="HomeStorage&amp;Organization|LaundryOrganization|IroningAccessories|SprayBottles"/>
    <n v="85"/>
    <n v="199"/>
    <n v="42188"/>
    <n v="0.56999999999999995"/>
    <n v="4.0999999999999996"/>
    <n v="212"/>
    <s v="Very Low"/>
    <n v="0"/>
    <n v="0"/>
    <n v="0"/>
    <s v="Homes supplies"/>
    <x v="892"/>
  </r>
  <r>
    <s v="B0BHNHMR3H"/>
    <s v="LONAXA Mini Travel Rechargeable Fruit Juicer - USB Electric Fruit &amp; Vegetable Juice Blender/Grinder "/>
    <x v="4"/>
    <s v="Kitchen&amp;HomeAppliances|SmallKitchenAppliances|JuicerMixerGrinders"/>
    <n v="499"/>
    <n v="1299"/>
    <n v="84435"/>
    <n v="0.62"/>
    <n v="3.9"/>
    <n v="65"/>
    <s v="Medium"/>
    <n v="0"/>
    <n v="0"/>
    <n v="0"/>
    <s v="Homes supplies"/>
    <x v="893"/>
  </r>
  <r>
    <s v="B07D8VBYB4"/>
    <s v="SUJATA Powermatic Plus, Juicer Mixer Grinder, 900 Watts, 2 Jars (White)"/>
    <x v="4"/>
    <s v="Kitchen&amp;HomeAppliances|SmallKitchenAppliances|JuicerMixerGrinders"/>
    <n v="5865"/>
    <n v="7776"/>
    <n v="21282912"/>
    <n v="0.25"/>
    <n v="4.4000000000000004"/>
    <n v="2737"/>
    <s v="High"/>
    <n v="0"/>
    <n v="0"/>
    <n v="0"/>
    <s v="Homes supplies"/>
    <x v="18"/>
  </r>
  <r>
    <s v="B0B3TBY2YX"/>
    <s v="AGARO Royal Double Layered Kettle, 1.5 Litres, Double Layered Cool Touch , Dry Boiling Protection, Black"/>
    <x v="4"/>
    <s v="Kitchen&amp;HomeAppliances|SmallKitchenAppliances|Kettles&amp;HotWaterDispensers|ElectricKettles"/>
    <n v="1260"/>
    <n v="2299"/>
    <n v="126445"/>
    <n v="0.45"/>
    <n v="4.3"/>
    <n v="55"/>
    <s v="Medium"/>
    <n v="0"/>
    <n v="0"/>
    <n v="0"/>
    <s v="Homes supplies"/>
    <x v="894"/>
  </r>
  <r>
    <s v="B088WCFPQF"/>
    <s v="Cafe JEI French Press Coffee and Tea Maker 600ml with 4 Level Filtration System, Heat Resistant Borosilicate Glass (Black, 600ml)"/>
    <x v="4"/>
    <s v="Kitchen&amp;HomeAppliances|Coffee,Tea&amp;Espresso|CoffeePresses"/>
    <n v="1099"/>
    <n v="1500"/>
    <n v="1597500"/>
    <n v="0.27"/>
    <n v="4.5"/>
    <n v="1065"/>
    <s v="Medium"/>
    <n v="0"/>
    <n v="0"/>
    <n v="0"/>
    <s v="Homes supplies"/>
    <x v="895"/>
  </r>
  <r>
    <s v="B07JZSG42Y"/>
    <s v="Borosil Prime Grill Sandwich Maker (Grey)"/>
    <x v="4"/>
    <s v="Kitchen&amp;HomeAppliances|SmallKitchenAppliances|SandwichMakers"/>
    <n v="1928"/>
    <n v="2590"/>
    <n v="6156430"/>
    <n v="0.26"/>
    <n v="4"/>
    <n v="2377"/>
    <s v="Medium"/>
    <n v="0"/>
    <n v="0"/>
    <n v="0"/>
    <s v="Homes supplies"/>
    <x v="896"/>
  </r>
  <r>
    <s v="B08YRMBK9R"/>
    <s v="Candes 10 Litre Perfecto 5 Star Rated Automatic Instant Storage Electric Water Heater with Special Metal Body Anti Rust Coating With Installation Kit, 2KW Geyser (Ivory)"/>
    <x v="4"/>
    <s v="Heating,Cooling&amp;AirQuality|WaterHeaters&amp;Geysers|StorageWaterHeaters"/>
    <n v="3249"/>
    <n v="6299"/>
    <n v="16182131"/>
    <n v="0.48"/>
    <n v="3.9"/>
    <n v="2569"/>
    <s v="Medium"/>
    <n v="0"/>
    <n v="0"/>
    <n v="0"/>
    <s v="Homes supplies"/>
    <x v="897"/>
  </r>
  <r>
    <s v="B00935MGHS"/>
    <s v="Prestige PSMFB 800 Watt Sandwich Toaster with Fixed Plates, Black"/>
    <x v="4"/>
    <s v="Kitchen&amp;HomeAppliances|SmallKitchenAppliances|SandwichMakers"/>
    <n v="1199"/>
    <n v="1795"/>
    <n v="10710765"/>
    <n v="0.33"/>
    <n v="4.2"/>
    <n v="5967"/>
    <s v="Medium"/>
    <n v="0"/>
    <n v="0"/>
    <n v="0"/>
    <s v="Homes supplies"/>
    <x v="898"/>
  </r>
  <r>
    <s v="B07B5XJ572"/>
    <s v="iBELL MPK120L Premium Stainless Steel Multi Purpose Kettle/Cooker with Inner Pot 1.2 Litre (Silver)"/>
    <x v="4"/>
    <s v="Kitchen&amp;HomeAppliances|SmallKitchenAppliances|Kettles&amp;HotWaterDispensers|ElectricKettles"/>
    <n v="1456"/>
    <n v="3190"/>
    <n v="5665440"/>
    <n v="0.54"/>
    <n v="4.0999999999999996"/>
    <n v="1776"/>
    <s v="Medium"/>
    <n v="0"/>
    <n v="0"/>
    <n v="0"/>
    <s v="Homes supplies"/>
    <x v="66"/>
  </r>
  <r>
    <s v="B086199CWG"/>
    <s v="Maharaja Whiteline Odacio Plus 550-Watt Juicer Mixer Grinder with 3 Jars (Black/Silver)"/>
    <x v="4"/>
    <s v="Kitchen&amp;HomeAppliances|SmallKitchenAppliances|JuicerMixerGrinders"/>
    <n v="3349"/>
    <n v="4799"/>
    <n v="20155800"/>
    <n v="0.3"/>
    <n v="3.7"/>
    <n v="4200"/>
    <s v="Medium"/>
    <n v="0"/>
    <n v="0"/>
    <n v="0"/>
    <s v="Homes supplies"/>
    <x v="372"/>
  </r>
  <r>
    <s v="B0BBWJFK5C"/>
    <s v="Shakti Technology S3 High Pressure Car Washer Machine 1800 Watts and Pressure 120 Bar "/>
    <x v="4"/>
    <s v="Kitchen&amp;HomeAppliances|Vacuum,Cleaning&amp;Ironing|PressureWashers,Steam&amp;WindowCleaners"/>
    <n v="4899"/>
    <n v="8999"/>
    <n v="2672703"/>
    <n v="0.46"/>
    <n v="4.0999999999999996"/>
    <n v="297"/>
    <s v="Medium"/>
    <n v="0"/>
    <n v="0"/>
    <n v="0"/>
    <s v="Homes supplies"/>
    <x v="899"/>
  </r>
  <r>
    <s v="B07GLS2563"/>
    <s v="Cello Quick Boil Popular Electric Kettle 1 Litre 1200 Watts | Stainless Steel body | Boiler "/>
    <x v="4"/>
    <s v="Kitchen&amp;HomeAppliances|SmallKitchenAppliances|Kettles&amp;HotWaterDispensers|Kettle&amp;ToasterSets"/>
    <n v="1199"/>
    <n v="1899"/>
    <n v="7326342"/>
    <n v="0.37"/>
    <n v="4.2"/>
    <n v="3858"/>
    <s v="Medium"/>
    <n v="0"/>
    <n v="0"/>
    <n v="0"/>
    <s v="Homes supplies"/>
    <x v="900"/>
  </r>
  <r>
    <s v="B09P182Z2H"/>
    <s v="AGARO Glory Cool Mist Ultrasonic Humidifier, 4.5Litres, For Large Area, Room, Home, Office, Adjustable Mist Output, Ceramic Ball Filter, Ultra Quiet, 360¬∞ Rotatable Nozzle, Auto Shut Off, Grey"/>
    <x v="4"/>
    <s v="Heating,Cooling&amp;AirQuality|Humidifiers"/>
    <n v="3290"/>
    <n v="5799"/>
    <n v="974232"/>
    <n v="0.43"/>
    <n v="4.3"/>
    <n v="168"/>
    <s v="Medium"/>
    <n v="0"/>
    <n v="0"/>
    <n v="0"/>
    <s v="Homes supplies"/>
    <x v="901"/>
  </r>
  <r>
    <s v="B0B59K1C8F"/>
    <s v="Wolpin 1 Lint Roller with 60 Sheets Remove Clothes Lint Dog Hair Dust (19 x 13 cm) Orange"/>
    <x v="4"/>
    <s v="Kitchen&amp;HomeAppliances|Vacuum,Cleaning&amp;Ironing|Irons,Steamers&amp;Accessories|LintShavers"/>
    <n v="179"/>
    <n v="799"/>
    <n v="80699"/>
    <n v="0.78"/>
    <n v="3.6"/>
    <n v="101"/>
    <s v="Very Low"/>
    <n v="0"/>
    <n v="0"/>
    <n v="0"/>
    <s v="Homes supplies"/>
    <x v="902"/>
  </r>
  <r>
    <s v="B06Y36JKC3"/>
    <s v="Abode Kitchen Essential Measuring Cup &amp; Spoon "/>
    <x v="4"/>
    <s v="Kitchen&amp;HomeAppliances|Coffee,Tea&amp;Espresso|CoffeeMakerAccessories|MeasuringSpoons"/>
    <n v="149"/>
    <n v="300"/>
    <n v="1222200"/>
    <n v="0.5"/>
    <n v="4.0999999999999996"/>
    <n v="4074"/>
    <s v="Very Low"/>
    <n v="0"/>
    <n v="0"/>
    <n v="0"/>
    <s v="Homes supplies"/>
    <x v="497"/>
  </r>
  <r>
    <s v="B075S9FVRY"/>
    <s v="Sujata Supermix, Mixer Grinder, 900 Watts, 3 Jars (White)"/>
    <x v="4"/>
    <s v="Kitchen&amp;HomeAppliances|SmallKitchenAppliances|MixerGrinders"/>
    <n v="5490"/>
    <n v="7200"/>
    <n v="10137600"/>
    <n v="0.24"/>
    <n v="4.5"/>
    <n v="1408"/>
    <s v="High"/>
    <n v="0"/>
    <n v="0"/>
    <n v="0"/>
    <s v="Homes supplies"/>
    <x v="903"/>
  </r>
  <r>
    <s v="B08SJVD8QD"/>
    <s v="CARDEX Digital Kitchen Weighing Machine Multipurpose Electronic Weight Scale With Back Lite LCD Display "/>
    <x v="4"/>
    <s v="Kitchen&amp;HomeAppliances|SmallKitchenAppliances|DigitalKitchenScales"/>
    <n v="379"/>
    <n v="389"/>
    <n v="1454471"/>
    <n v="0.03"/>
    <n v="4.2"/>
    <n v="3739"/>
    <s v="Medium"/>
    <n v="0"/>
    <n v="0"/>
    <n v="0"/>
    <s v="Homes supplies"/>
    <x v="18"/>
  </r>
  <r>
    <s v="B07FJNNZCJ"/>
    <s v="V-Guard Zenora RO+UF+MB Water Purifier | Suitable "/>
    <x v="4"/>
    <s v="Kitchen&amp;HomeAppliances|WaterPurifiers&amp;Accessories|WaterFilters&amp;Purifiers"/>
    <n v="8699"/>
    <n v="13049"/>
    <n v="76871659"/>
    <n v="0.33"/>
    <n v="4.3"/>
    <n v="5891"/>
    <s v="High"/>
    <n v="0"/>
    <n v="0"/>
    <n v="0"/>
    <s v="Homes supplies"/>
    <x v="904"/>
  </r>
  <r>
    <s v="B09MFR93KS"/>
    <s v="Bajaj Rex DLX 750 W 4 Jars Mixer Grinder, White and Blue"/>
    <x v="4"/>
    <s v="Kitchen&amp;HomeAppliances|SmallKitchenAppliances|MixerGrinders"/>
    <n v="3042"/>
    <n v="5999"/>
    <n v="4661223"/>
    <n v="0.49"/>
    <n v="4"/>
    <n v="777"/>
    <s v="Medium"/>
    <n v="0"/>
    <n v="0"/>
    <n v="0"/>
    <s v="Homes supplies"/>
    <x v="3"/>
  </r>
  <r>
    <s v="B07Y5FDPKV"/>
    <s v="KENT 16051 Hand Blender 300 W | 5 Variable Speed Control | Multiple Beaters &amp; Dough Hooks | Turbo Function"/>
    <x v="4"/>
    <s v="Kitchen&amp;HomeAppliances|SmallKitchenAppliances|HandBlenders"/>
    <n v="1745"/>
    <n v="2400"/>
    <n v="33984000"/>
    <n v="0.27"/>
    <n v="4.2"/>
    <n v="14160"/>
    <s v="Medium"/>
    <n v="0"/>
    <n v="0"/>
    <n v="0"/>
    <s v="Homes supplies"/>
    <x v="905"/>
  </r>
  <r>
    <s v="B0756KCV5K"/>
    <s v="Prestige PIC 15.0+ 1900-Watt Induction Cooktop (Black)"/>
    <x v="4"/>
    <s v="Kitchen&amp;HomeAppliances|SmallKitchenAppliances|InductionCooktop"/>
    <n v="3180"/>
    <n v="5295"/>
    <n v="36636105"/>
    <n v="0.4"/>
    <n v="4.2"/>
    <n v="6919"/>
    <s v="Medium"/>
    <n v="0"/>
    <n v="0"/>
    <n v="0"/>
    <s v="Homes supplies"/>
    <x v="906"/>
  </r>
  <r>
    <s v="B0BJ6P3LSK"/>
    <s v="Aqua d pure Active Copper 12-L RO+UV Water Filter Purifier "/>
    <x v="4"/>
    <s v="Kitchen&amp;HomeAppliances|WaterPurifiers&amp;Accessories|WaterFilters&amp;Purifiers"/>
    <n v="4999"/>
    <n v="24999"/>
    <n v="7174713"/>
    <n v="0.8"/>
    <n v="4.5"/>
    <n v="287"/>
    <s v="Medium"/>
    <n v="0"/>
    <n v="0"/>
    <n v="0"/>
    <s v="Homes supplies"/>
    <x v="18"/>
  </r>
  <r>
    <s v="B09HS1NDRQ"/>
    <s v="PrettyKrafts Laundry Square Shape Basket Bag/Foldable/Multipurpose/Carry Handles/Slanting Lid "/>
    <x v="4"/>
    <s v="HomeStorage&amp;Organization|LaundryOrganization|LaundryBaskets"/>
    <n v="390"/>
    <n v="799"/>
    <n v="229313"/>
    <n v="0.51"/>
    <n v="3.8"/>
    <n v="287"/>
    <s v="Medium"/>
    <n v="0"/>
    <n v="0"/>
    <n v="0"/>
    <s v="Homes supplies"/>
    <x v="907"/>
  </r>
  <r>
    <s v="B018SJJ0GE"/>
    <s v="Libra Roti Maker Electric Automatic | chapati Maker Electric Automatic | roti Maker Machine with 900 Watts "/>
    <x v="4"/>
    <s v="Kitchen&amp;HomeAppliances|SmallKitchenAppliances|RotiMakers"/>
    <n v="1999"/>
    <n v="2999"/>
    <n v="1163612"/>
    <n v="0.33"/>
    <n v="4.4000000000000004"/>
    <n v="388"/>
    <s v="Medium"/>
    <n v="0"/>
    <n v="0"/>
    <n v="0"/>
    <s v="Homes supplies"/>
    <x v="54"/>
  </r>
  <r>
    <s v="B09FPP3R1D"/>
    <s v="Glen 3 in 1 Electric Multi Cooker - Steam, Cook &amp; Egg Boiler with 350 W (SA 3035MC) - 350 Watts"/>
    <x v="4"/>
    <s v="Kitchen&amp;HomeAppliances|SmallKitchenAppliances|EggBoilers"/>
    <n v="1624"/>
    <n v="2495"/>
    <n v="2063365"/>
    <n v="0.35"/>
    <n v="4.0999999999999996"/>
    <n v="827"/>
    <s v="Medium"/>
    <n v="0"/>
    <n v="0"/>
    <n v="0"/>
    <s v="Homes supplies"/>
    <x v="908"/>
  </r>
  <r>
    <s v="B01F7B2JCI"/>
    <s v="Dynore Stainless Steel Set of 4 Measuring Cup and 4 Measuring Spoon"/>
    <x v="4"/>
    <s v="Kitchen&amp;HomeAppliances|Coffee,Tea&amp;Espresso|CoffeeMakerAccessories|MeasuringSpoons"/>
    <n v="184"/>
    <n v="450"/>
    <n v="2236950"/>
    <n v="0.59"/>
    <n v="4.2"/>
    <n v="4971"/>
    <s v="Very Low"/>
    <n v="0"/>
    <n v="0"/>
    <n v="0"/>
    <s v="Homes supplies"/>
    <x v="909"/>
  </r>
  <r>
    <s v="B09NNZ1GF7"/>
    <s v="Lint Remover For Clothes With 1 Year Warranty Fabric Shaver Lint Shaver "/>
    <x v="4"/>
    <s v="Kitchen&amp;HomeAppliances|Vacuum,Cleaning&amp;Ironing|Irons,Steamers&amp;Accessories|LintShavers"/>
    <n v="445"/>
    <n v="999"/>
    <n v="228771"/>
    <n v="0.55000000000000004"/>
    <n v="4.3"/>
    <n v="229"/>
    <s v="Medium"/>
    <n v="0"/>
    <n v="0"/>
    <n v="0"/>
    <s v="Homes supplies"/>
    <x v="910"/>
  </r>
  <r>
    <s v="B01CS4A5V4"/>
    <s v="Monitor AC Stand/Heavy Duty Air Conditioner Outdoor Unit Mounting Bracket"/>
    <x v="4"/>
    <s v="Heating,Cooling&amp;AirQuality|Parts&amp;Accessories|FanParts&amp;Accessories"/>
    <n v="699"/>
    <n v="1690"/>
    <n v="5955560"/>
    <n v="0.59"/>
    <n v="4.0999999999999996"/>
    <n v="3524"/>
    <s v="Medium"/>
    <n v="0"/>
    <n v="0"/>
    <n v="0"/>
    <s v="Homes supplies"/>
    <x v="26"/>
  </r>
  <r>
    <s v="B0BL11S5QK"/>
    <s v="iBELL Induction Cooktop, 2000W with Auto Shut Off and Overheat Protection, BIS Certified, Black"/>
    <x v="4"/>
    <s v="Kitchen&amp;HomeAppliances|SmallKitchenAppliances|InductionCooktop"/>
    <n v="1601"/>
    <n v="3890"/>
    <n v="606840"/>
    <n v="0.59"/>
    <n v="4.2"/>
    <n v="156"/>
    <s v="Medium"/>
    <n v="0"/>
    <n v="0"/>
    <n v="0"/>
    <s v="Homes supplies"/>
    <x v="911"/>
  </r>
  <r>
    <s v="B09BL2KHQW"/>
    <s v="KENT POWP-Sediment Filter 10'' Thread WCAP"/>
    <x v="4"/>
    <s v="Kitchen&amp;HomeAppliances|WaterPurifiers&amp;Accessories|WaterPurifierAccessories"/>
    <n v="231"/>
    <n v="260"/>
    <n v="127400"/>
    <n v="0.11"/>
    <n v="4.0999999999999996"/>
    <n v="490"/>
    <s v="Medium"/>
    <n v="0"/>
    <n v="0"/>
    <n v="0"/>
    <s v="Homes supplies"/>
    <x v="3"/>
  </r>
  <r>
    <s v="B081RLM75M"/>
    <s v="LACOPINE Mini Pocket Size Lint Roller (White)"/>
    <x v="4"/>
    <s v="Kitchen&amp;HomeAppliances|Vacuum,Cleaning&amp;Ironing|Irons,Steamers&amp;Accessories|LintShavers"/>
    <n v="369"/>
    <n v="599"/>
    <n v="49118"/>
    <n v="0.38"/>
    <n v="3.9"/>
    <n v="82"/>
    <s v="Medium"/>
    <n v="0"/>
    <n v="0"/>
    <n v="0"/>
    <s v="Homes supplies"/>
    <x v="912"/>
  </r>
  <r>
    <s v="B07SYYVP69"/>
    <s v="iBELL SEK170BM Premium Electric Kettle, 1.7 Litre, Stainless Steel with Coating,1500W Auto Cut-Off, Silver with Black"/>
    <x v="4"/>
    <s v="Kitchen&amp;HomeAppliances|SmallKitchenAppliances|Kettles&amp;HotWaterDispensers|ElectricKettles"/>
    <n v="809"/>
    <n v="1950"/>
    <n v="1384500"/>
    <n v="0.59"/>
    <n v="3.9"/>
    <n v="710"/>
    <s v="Medium"/>
    <n v="0"/>
    <n v="0"/>
    <n v="0"/>
    <s v="Homes supplies"/>
    <x v="3"/>
  </r>
  <r>
    <s v="B0BDZWMGZ1"/>
    <s v="Activa Easy Mix Nutri Mixer Grinder 500 Watt | Long Lasting Shock Proof ABS Body | Heavy Duty Motor With Nano - Grinding Technology"/>
    <x v="4"/>
    <s v="Kitchen&amp;HomeAppliances|SmallKitchenAppliances|MixerGrinders"/>
    <n v="1199"/>
    <n v="2990"/>
    <n v="397670"/>
    <n v="0.6"/>
    <n v="3.8"/>
    <n v="133"/>
    <s v="Medium"/>
    <n v="0"/>
    <n v="0"/>
    <n v="0"/>
    <s v="Homes supplies"/>
    <x v="913"/>
  </r>
  <r>
    <s v="B078JT7LTD"/>
    <s v="Sujata Dynamix, Mixer Grinder, 900 Watts, 3 Jars (White)"/>
    <x v="4"/>
    <s v="Kitchen&amp;HomeAppliances|SmallKitchenAppliances|MixerGrinders"/>
    <n v="6120"/>
    <n v="8073"/>
    <n v="22208823"/>
    <n v="0.24"/>
    <n v="4.5999999999999996"/>
    <n v="2751"/>
    <s v="High"/>
    <n v="0"/>
    <n v="0"/>
    <n v="0"/>
    <s v="Homes supplies"/>
    <x v="3"/>
  </r>
  <r>
    <s v="B09WF4Q7B3"/>
    <s v="Wipro Vesta 1380W Cordless Steam Iron Quick heat up with 20gm/ min Steam Burst, Scratch resistant Ceramic soleplate ,Vertical and Horizontal Ironing, Steam burst of upto .8g/ shot"/>
    <x v="4"/>
    <s v="Kitchen&amp;HomeAppliances|Vacuum,Cleaning&amp;Ironing|Irons,Steamers&amp;Accessories|Irons|SteamIrons"/>
    <n v="1799"/>
    <n v="2599"/>
    <n v="2003829"/>
    <n v="0.31"/>
    <n v="3.6"/>
    <n v="771"/>
    <s v="Medium"/>
    <n v="0"/>
    <n v="0"/>
    <n v="0"/>
    <s v="Homes supplies"/>
    <x v="914"/>
  </r>
  <r>
    <s v="B092R48XXB"/>
    <s v="Mi Robot Vacuum-Mop P, Best-in-class Laser Navigation in 10-20K INR price band, Intelligent mapping, Robotic Floor Cleaner with 2 in 1 Mopping and Vacuum, App Control (WiFi, Alexa,GA), Strong suction"/>
    <x v="4"/>
    <s v="Kitchen&amp;HomeAppliances|Vacuum,Cleaning&amp;Ironing|Vacuums&amp;FloorCare|Vacuums|RoboticVacuums"/>
    <n v="18999"/>
    <n v="29999"/>
    <n v="76077464"/>
    <n v="0.37"/>
    <n v="4.0999999999999996"/>
    <n v="2536"/>
    <s v="Very High"/>
    <n v="0"/>
    <n v="0"/>
    <n v="0"/>
    <s v="Homes supplies"/>
    <x v="915"/>
  </r>
  <r>
    <s v="B00KIDSU8S"/>
    <s v="Havells Ventil Air DX 200mm Exhaust Fan (White)"/>
    <x v="4"/>
    <s v="Heating,Cooling&amp;AirQuality|Fans|ExhaustFans"/>
    <n v="1999"/>
    <n v="2360"/>
    <n v="18410360"/>
    <n v="0.15"/>
    <n v="4.2"/>
    <n v="7801"/>
    <s v="Medium"/>
    <n v="0"/>
    <n v="0"/>
    <n v="0"/>
    <s v="Homes supplies"/>
    <x v="26"/>
  </r>
  <r>
    <s v="B0977CGNJJ"/>
    <s v="AGARO Royal Stand 1000W Mixer with 5L SS Bowl and 8 Speed Setting, Includes Whisking Cone, Mixing Beater &amp; Dough Hook, and Splash Guard, 2 Years Warranty, (Black), Medium (33554)"/>
    <x v="4"/>
    <s v="Kitchen&amp;HomeAppliances|SmallKitchenAppliances|StandMixers"/>
    <n v="5999"/>
    <n v="11495"/>
    <n v="6138330"/>
    <n v="0.48"/>
    <n v="4.3"/>
    <n v="534"/>
    <s v="High"/>
    <n v="0"/>
    <n v="0"/>
    <n v="0"/>
    <s v="Homes supplies"/>
    <x v="916"/>
  </r>
  <r>
    <s v="B08WWKM5HQ"/>
    <s v="Crompton Highspeed Markle Prime 1200 mm (48 inch) Anti-Dust Ceiling Fan with Energy Efficient 55W Motor (Burgundy)"/>
    <x v="4"/>
    <s v="Heating,Cooling&amp;AirQuality|Fans|CeilingFans"/>
    <n v="2599"/>
    <n v="4780"/>
    <n v="4292440"/>
    <n v="0.46"/>
    <n v="3.9"/>
    <n v="898"/>
    <s v="Medium"/>
    <n v="0"/>
    <n v="0"/>
    <n v="0"/>
    <s v="Homes supplies"/>
    <x v="917"/>
  </r>
  <r>
    <s v="B015GX9Y0W"/>
    <s v="Lifelong LLWM105 750-Watt Belgian Waffle Maker "/>
    <x v="4"/>
    <s v="Kitchen&amp;HomeAppliances|SmallKitchenAppliances|WaffleMakers&amp;Irons"/>
    <n v="1199"/>
    <n v="2400"/>
    <n v="2884800"/>
    <n v="0.5"/>
    <n v="3.9"/>
    <n v="1202"/>
    <s v="Medium"/>
    <n v="0"/>
    <n v="0"/>
    <n v="0"/>
    <s v="Homes supplies"/>
    <x v="918"/>
  </r>
  <r>
    <s v="B089BDBDGM"/>
    <s v="Kuber Industries Waterproof Round Laundry Bag/Hamper|Polka Dots Print Print with Handles|Foldable Bin &amp; 45 Liter Capicity|Size 37 x 37 x 49, Pack of 1(Black &amp; White)- CTKTC044992"/>
    <x v="4"/>
    <s v="HomeStorage&amp;Organization|LaundryOrganization|LaundryBaskets"/>
    <n v="219"/>
    <n v="249"/>
    <n v="275892"/>
    <n v="0.12"/>
    <n v="4"/>
    <n v="1108"/>
    <s v="Medium"/>
    <n v="0"/>
    <n v="0"/>
    <n v="0"/>
    <s v="Homes supplies"/>
    <x v="81"/>
  </r>
  <r>
    <s v="B0BPBG712X"/>
    <s v="Portable, Handy Compact Plug-in Portable Digital Electric Heater Fan Wall-Outlet Handy Air Warmer Blower Adjustable Timer Digital Display Heater "/>
    <x v="4"/>
    <s v="Heating,Cooling&amp;AirQuality|RoomHeaters|FanHeaters"/>
    <n v="799"/>
    <n v="1199"/>
    <n v="20383"/>
    <n v="0.33"/>
    <n v="4.4000000000000004"/>
    <n v="17"/>
    <s v="Medium"/>
    <n v="0"/>
    <n v="0"/>
    <n v="0"/>
    <s v="Homes supplies"/>
    <x v="251"/>
  </r>
  <r>
    <s v="B00JBNZPFM"/>
    <s v="Karcher WD3 EU Wet and Dry Vacuum Cleaner, 1000 Watts Powerful Suction, 17 L Capacity, Blower Function, Easy Filter Removal "/>
    <x v="4"/>
    <s v="Kitchen&amp;HomeAppliances|Vacuum,Cleaning&amp;Ironing|Vacuums&amp;FloorCare|Vacuums|Wet-DryVacuums"/>
    <n v="6199"/>
    <n v="10999"/>
    <n v="114708571"/>
    <n v="0.44"/>
    <n v="4.2"/>
    <n v="10429"/>
    <s v="High"/>
    <n v="0"/>
    <n v="0"/>
    <n v="0"/>
    <s v="Homes supplies"/>
    <x v="919"/>
  </r>
  <r>
    <s v="B08N6P8G5K"/>
    <s v="INALSA Air Fryer Digital 4L Nutri Fry - 1400W with Smart AirCrisp Technology| 8-Preset Menu, Touch Control &amp; Digital Display|Variable Temperature &amp; Timer Control|Free Recipe book|2 Yr Warranty (Black)"/>
    <x v="4"/>
    <s v="Kitchen&amp;HomeAppliances|SmallKitchenAppliances|DeepFatFryers|AirFryers"/>
    <n v="6790"/>
    <n v="10995"/>
    <n v="35096040"/>
    <n v="0.38"/>
    <n v="4.5"/>
    <n v="3192"/>
    <s v="High"/>
    <n v="0"/>
    <n v="0"/>
    <n v="0"/>
    <s v="Homes supplies"/>
    <x v="251"/>
  </r>
  <r>
    <s v="B07NPBG1B4"/>
    <s v="AmazonBasics High Speed 55 Watt Oscillating Pedestal Fan, 400mm Sweep Length, White (Without Remote)"/>
    <x v="4"/>
    <s v="Heating,Cooling&amp;AirQuality|Fans|PedestalFans"/>
    <n v="1983"/>
    <n v="3300"/>
    <n v="19380900"/>
    <n v="0.4"/>
    <n v="4.0999999999999996"/>
    <n v="5873"/>
    <s v="Medium"/>
    <n v="0"/>
    <n v="0"/>
    <n v="0"/>
    <s v="Homes supplies"/>
    <x v="920"/>
  </r>
  <r>
    <s v="B01MRARGBW"/>
    <s v="Eco Crystal J 5 inch Cartridge (Pack of 2)"/>
    <x v="4"/>
    <s v="Kitchen&amp;HomeAppliances|WaterPurifiers&amp;Accessories|WaterPurifierAccessories"/>
    <n v="199"/>
    <n v="400"/>
    <n v="551600"/>
    <n v="0.5"/>
    <n v="4.0999999999999996"/>
    <n v="1379"/>
    <s v="Very Low"/>
    <n v="0"/>
    <n v="0"/>
    <n v="0"/>
    <s v="Homes supplies"/>
    <x v="18"/>
  </r>
  <r>
    <s v="B07VZYMQNZ"/>
    <s v="Borosil Rio 1.5 L Electric Kettle, Stainless Steel Inner Body, Boil Water For Tea, Coffee, Soup, Silver"/>
    <x v="4"/>
    <s v="Kitchen&amp;HomeAppliances|SmallKitchenAppliances|Kettles&amp;HotWaterDispensers|ElectricKettles"/>
    <n v="1180"/>
    <n v="1440"/>
    <n v="2198880"/>
    <n v="0.18"/>
    <n v="4.2"/>
    <n v="1527"/>
    <s v="Medium"/>
    <n v="0"/>
    <n v="0"/>
    <n v="0"/>
    <s v="Homes supplies"/>
    <x v="382"/>
  </r>
  <r>
    <s v="B01L7C4IU2"/>
    <s v="Havells Ambrose 1200mm Ceiling Fan (Pearl White Wood)"/>
    <x v="4"/>
    <s v="Heating,Cooling&amp;AirQuality|Fans|CeilingFans"/>
    <n v="2199"/>
    <n v="3045"/>
    <n v="8178870"/>
    <n v="0.28000000000000003"/>
    <n v="4.2"/>
    <n v="2686"/>
    <s v="Medium"/>
    <n v="0"/>
    <n v="0"/>
    <n v="0"/>
    <s v="Homes supplies"/>
    <x v="921"/>
  </r>
  <r>
    <s v="B09H7JDJCW"/>
    <s v="PHILIPS Drip Coffee Maker HD7432/20, 0.6 L, Ideal "/>
    <x v="4"/>
    <s v="Kitchen&amp;HomeAppliances|Coffee,Tea&amp;Espresso|DripCoffeeMachines"/>
    <n v="2999"/>
    <n v="3595"/>
    <n v="639910"/>
    <n v="0.17"/>
    <n v="4"/>
    <n v="178"/>
    <s v="Medium"/>
    <n v="0"/>
    <n v="0"/>
    <n v="0"/>
    <s v="Homes supplies"/>
    <x v="922"/>
  </r>
  <r>
    <s v="B07F6GXNPB"/>
    <s v="Eureka Forbes Euroclean Paper Vacuum Cleaner Dust Bags "/>
    <x v="4"/>
    <s v="Kitchen&amp;HomeAppliances|Vacuum,Cleaning&amp;Ironing|Vacuums&amp;FloorCare|VacuumAccessories|VacuumBags|HandheldBags"/>
    <n v="253"/>
    <n v="500"/>
    <n v="1332000"/>
    <n v="0.49"/>
    <n v="4.3"/>
    <n v="2664"/>
    <s v="Medium"/>
    <n v="0"/>
    <n v="0"/>
    <n v="0"/>
    <s v="Homes supplies"/>
    <x v="923"/>
  </r>
  <r>
    <s v="B0B97D658R"/>
    <s v="Larrito wooden Cool Mist Humidifiers Essential Oil Diffuser Aroma Air Humidifier with Colorful Change "/>
    <x v="4"/>
    <s v="Heating,Cooling&amp;AirQuality|Humidifiers"/>
    <n v="499"/>
    <n v="799"/>
    <n v="169388"/>
    <n v="0.38"/>
    <n v="3.6"/>
    <n v="212"/>
    <s v="Medium"/>
    <n v="0"/>
    <n v="0"/>
    <n v="0"/>
    <s v="Homes supplies"/>
    <x v="924"/>
  </r>
  <r>
    <s v="B09NFSHCWN"/>
    <s v="Hilton Quartz Heater 400/800-Watt ISI 2 Rods Multi Mode Heater Long Lasting Quick Heating Extremely Warm (Grey)"/>
    <x v="4"/>
    <s v="Heating,Cooling&amp;AirQuality|RoomHeaters|ElectricHeaters"/>
    <n v="1149"/>
    <n v="1899"/>
    <n v="45576"/>
    <n v="0.39"/>
    <n v="3.5"/>
    <n v="24"/>
    <s v="Medium"/>
    <n v="0"/>
    <n v="0"/>
    <n v="0"/>
    <s v="Homes supplies"/>
    <x v="18"/>
  </r>
  <r>
    <s v="B076VQS87V"/>
    <s v="Syska SDI-07 1000 W Stellar with Golden American Heritage Soleplate Dry Iron (Blue)"/>
    <x v="4"/>
    <s v="Kitchen&amp;HomeAppliances|Vacuum,Cleaning&amp;Ironing|Irons,Steamers&amp;Accessories|Irons|DryIrons"/>
    <n v="457"/>
    <n v="799"/>
    <n v="1492532"/>
    <n v="0.43"/>
    <n v="4.3"/>
    <n v="1868"/>
    <s v="Medium"/>
    <n v="0"/>
    <n v="0"/>
    <n v="0"/>
    <s v="Homes supplies"/>
    <x v="925"/>
  </r>
  <r>
    <s v="B09LMMFW3S"/>
    <s v="IKEA Milk Frother "/>
    <x v="4"/>
    <s v="Kitchen&amp;HomeAppliances|Coffee,Tea&amp;Espresso|MilkFrothers"/>
    <n v="229"/>
    <n v="399"/>
    <n v="179949"/>
    <n v="0.43"/>
    <n v="3.6"/>
    <n v="451"/>
    <s v="Medium"/>
    <n v="0"/>
    <n v="0"/>
    <n v="0"/>
    <s v="Homes supplies"/>
    <x v="926"/>
  </r>
  <r>
    <s v="B0BBLHTRM9"/>
    <s v="IONIX Tap filter Multilayer | Activated Carbon Faucet Water Filters Universal Interface Home Kitchen Faucet Tap Water Clean Purifier Filter Cartridge Five Layer Water Filter-Pack of 1"/>
    <x v="4"/>
    <s v="Kitchen&amp;HomeAppliances|WaterPurifiers&amp;Accessories|WaterPurifierAccessories"/>
    <n v="199"/>
    <n v="699"/>
    <n v="111141"/>
    <n v="0.72"/>
    <n v="2.9"/>
    <n v="159"/>
    <s v="Very Low"/>
    <n v="0"/>
    <n v="0"/>
    <n v="0"/>
    <s v="Homes supplies"/>
    <x v="927"/>
  </r>
  <r>
    <s v="B0BJYSCWFQ"/>
    <s v="Kitchengenix's Mini Waffle Maker 4 Inch- 350 Watts: Stainless Steel Non-Stick Electric Iron Machine "/>
    <x v="4"/>
    <s v="Kitchen&amp;HomeAppliances|SmallKitchenAppliances|WaffleMakers&amp;Irons"/>
    <n v="899"/>
    <n v="1999"/>
    <n v="77961"/>
    <n v="0.55000000000000004"/>
    <n v="4.2"/>
    <n v="39"/>
    <s v="Medium"/>
    <n v="0"/>
    <n v="0"/>
    <n v="0"/>
    <s v="Homes supplies"/>
    <x v="928"/>
  </r>
  <r>
    <s v="B0187F2IOK"/>
    <s v="Bajaj HM-01 Powerful 250W Hand Mixer, Black"/>
    <x v="4"/>
    <s v="Kitchen&amp;HomeAppliances|SmallKitchenAppliances|HandMixers"/>
    <n v="1499"/>
    <n v="2199"/>
    <n v="14361669"/>
    <n v="0.32"/>
    <n v="4.4000000000000004"/>
    <n v="6531"/>
    <s v="Medium"/>
    <n v="0"/>
    <n v="0"/>
    <n v="0"/>
    <s v="Homes supplies"/>
    <x v="929"/>
  </r>
  <r>
    <s v="B0B8CB7MHW"/>
    <s v="KNOWZA Electric Handheld Milk Wand Mixer Frother "/>
    <x v="4"/>
    <s v="Kitchen&amp;HomeAppliances|SmallKitchenAppliances|HandBlenders"/>
    <n v="426"/>
    <n v="999"/>
    <n v="221778"/>
    <n v="0.56999999999999995"/>
    <n v="4.0999999999999996"/>
    <n v="222"/>
    <s v="Medium"/>
    <n v="0"/>
    <n v="0"/>
    <n v="0"/>
    <s v="Homes supplies"/>
    <x v="3"/>
  </r>
  <r>
    <s v="B07K19NYZ8"/>
    <s v="Usha Hc 812 T Thermo Fan Room Heater"/>
    <x v="4"/>
    <s v="Heating,Cooling&amp;AirQuality|RoomHeaters|FanHeaters"/>
    <n v="2320"/>
    <n v="3290"/>
    <n v="641550"/>
    <n v="0.28999999999999998"/>
    <n v="3.8"/>
    <n v="195"/>
    <s v="Medium"/>
    <n v="0"/>
    <n v="0"/>
    <n v="0"/>
    <s v="Homes supplies"/>
    <x v="930"/>
  </r>
  <r>
    <s v="B08ZXZ362Z"/>
    <s v="akiara - Makes life easy Mini Sewing Machine "/>
    <x v="4"/>
    <s v="Kitchen&amp;HomeAppliances|SewingMachines&amp;Accessories|Sewing&amp;EmbroideryMachines"/>
    <n v="1563"/>
    <n v="3098"/>
    <n v="7072734"/>
    <n v="0.5"/>
    <n v="3.5"/>
    <n v="2283"/>
    <s v="Medium"/>
    <n v="0"/>
    <n v="0"/>
    <n v="0"/>
    <s v="Homes supplies"/>
    <x v="931"/>
  </r>
  <r>
    <s v="B00GHL8VP2"/>
    <s v="USHA 1212 PTC with Adjustable Thermostat Fan Heater (Black/Brown, 1500-Watts)."/>
    <x v="4"/>
    <s v="Heating,Cooling&amp;AirQuality|RoomHeaters|ElectricHeaters"/>
    <n v="3488"/>
    <n v="4990"/>
    <n v="5623730"/>
    <n v="0.3"/>
    <n v="4.0999999999999996"/>
    <n v="1127"/>
    <s v="Medium"/>
    <n v="0"/>
    <n v="0"/>
    <n v="0"/>
    <s v="Homes supplies"/>
    <x v="932"/>
  </r>
  <r>
    <s v="B0B9JZW1SQ"/>
    <s v="4 in 1 Handheld Electric Vegetable Cutter Set,Wireless Food Processor Electric Food Chopper "/>
    <x v="4"/>
    <s v="Kitchen&amp;HomeAppliances|SmallKitchenAppliances|MiniFoodProcessors&amp;Choppers"/>
    <n v="498"/>
    <n v="1200"/>
    <n v="135600"/>
    <n v="0.59"/>
    <n v="3.2"/>
    <n v="113"/>
    <s v="Medium"/>
    <n v="0"/>
    <n v="0"/>
    <n v="0"/>
    <s v="Homes supplies"/>
    <x v="933"/>
  </r>
  <r>
    <s v="B00TI8E7BI"/>
    <s v="Philips HD9306/06 1.5-Litre Electric Kettle (Multicolor)"/>
    <x v="4"/>
    <s v="Kitchen&amp;HomeAppliances|SmallKitchenAppliances|Kettles&amp;HotWaterDispensers|ElectricKettles"/>
    <n v="2695"/>
    <n v="2695"/>
    <n v="6786010"/>
    <n v="0"/>
    <n v="4.4000000000000004"/>
    <n v="2518"/>
    <s v="Medium"/>
    <n v="1"/>
    <n v="1"/>
    <n v="1"/>
    <s v="Homes supplies"/>
    <x v="934"/>
  </r>
  <r>
    <s v="B07J9KXQCC"/>
    <s v="Libra Room Heater "/>
    <x v="4"/>
    <s v="Heating,Cooling&amp;AirQuality|RoomHeaters|ElectricHeaters"/>
    <n v="949"/>
    <n v="2299"/>
    <n v="1264450"/>
    <n v="0.59"/>
    <n v="3.6"/>
    <n v="550"/>
    <s v="Medium"/>
    <n v="0"/>
    <n v="0"/>
    <n v="0"/>
    <s v="Homes supplies"/>
    <x v="935"/>
  </r>
  <r>
    <s v="B0B3JSWG81"/>
    <s v="NGI Store 2 Pieces Pet Hair Removers "/>
    <x v="4"/>
    <s v="Kitchen&amp;HomeAppliances|Vacuum,Cleaning&amp;Ironing|Irons,Steamers&amp;Accessories|LintShavers"/>
    <n v="199"/>
    <n v="999"/>
    <n v="1998"/>
    <n v="0.8"/>
    <n v="3.1"/>
    <n v="2"/>
    <s v="Very Low"/>
    <n v="0"/>
    <n v="0"/>
    <n v="0"/>
    <s v="Homes supplies"/>
    <x v="936"/>
  </r>
  <r>
    <s v="B08L7J3T31"/>
    <s v="Noir Aqua - 5pcs PP Spun Filter + 1 Spanner | "/>
    <x v="4"/>
    <s v="Kitchen&amp;HomeAppliances|WaterPurifiers&amp;Accessories|WaterPurifierAccessories"/>
    <n v="379"/>
    <n v="919"/>
    <n v="1001710"/>
    <n v="0.59"/>
    <n v="4"/>
    <n v="1090"/>
    <s v="Medium"/>
    <n v="0"/>
    <n v="0"/>
    <n v="0"/>
    <s v="Homes supplies"/>
    <x v="937"/>
  </r>
  <r>
    <s v="B01M6453MB"/>
    <s v="Prestige Delight PRWO Electric Rice Cooker (1 L, White)"/>
    <x v="4"/>
    <s v="Kitchen&amp;HomeAppliances|SmallKitchenAppliances|Rice&amp;PastaCookers"/>
    <n v="2280"/>
    <n v="3045"/>
    <n v="12539310"/>
    <n v="0.25"/>
    <n v="4.0999999999999996"/>
    <n v="4118"/>
    <s v="Medium"/>
    <n v="0"/>
    <n v="0"/>
    <n v="0"/>
    <s v="Homes supplies"/>
    <x v="185"/>
  </r>
  <r>
    <s v="B009P2LIL4"/>
    <s v="Bajaj Majesty RX10 2000 Watts Heat Convector Room Heater (White, ISI Approved)"/>
    <x v="4"/>
    <s v="Heating,Cooling&amp;AirQuality|RoomHeaters|HeatConvectors"/>
    <n v="2219"/>
    <n v="3080"/>
    <n v="1441440"/>
    <n v="0.28000000000000003"/>
    <n v="3.6"/>
    <n v="468"/>
    <s v="Medium"/>
    <n v="0"/>
    <n v="0"/>
    <n v="0"/>
    <s v="Homes supplies"/>
    <x v="518"/>
  </r>
  <r>
    <s v="B00J5DYCCA"/>
    <s v="Havells Ventil Air DSP 230mm Exhaust Fan (Pista Green)"/>
    <x v="4"/>
    <s v="Heating,Cooling&amp;AirQuality|Fans|ExhaustFans"/>
    <n v="1399"/>
    <n v="1890"/>
    <n v="15178590"/>
    <n v="0.26"/>
    <n v="4"/>
    <n v="8031"/>
    <s v="Medium"/>
    <n v="0"/>
    <n v="0"/>
    <n v="0"/>
    <s v="Homes supplies"/>
    <x v="938"/>
  </r>
  <r>
    <s v="B01486F4G6"/>
    <s v="Borosil Jumbo 1000-Watt Grill Sandwich Maker (Black)"/>
    <x v="4"/>
    <s v="Kitchen&amp;HomeAppliances|SmallKitchenAppliances|SandwichMakers"/>
    <n v="2863"/>
    <n v="3690"/>
    <n v="25782030"/>
    <n v="0.22"/>
    <n v="4.3"/>
    <n v="6987"/>
    <s v="Medium"/>
    <n v="0"/>
    <n v="0"/>
    <n v="0"/>
    <s v="Homes supplies"/>
    <x v="9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Wayona Nylon Braided USB to Lightning Fast Charging and Data Sync Cable Compatible "/>
    <x v="0"/>
    <s v="Accessories&amp;Peripherals|Cables&amp;Accessories|Cables|USBCables"/>
    <x v="0"/>
    <n v="399"/>
    <n v="1099"/>
    <n v="26671631"/>
    <x v="0"/>
    <x v="0"/>
    <n v="24269"/>
    <s v="Medium"/>
    <n v="0"/>
    <n v="0"/>
    <n v="1"/>
    <x v="0"/>
  </r>
  <r>
    <x v="1"/>
    <s v="Ambrane Unbreakable 60W / 3A Fast Charging 1.5m Braided Type C Cable "/>
    <x v="0"/>
    <s v="Accessories&amp;Peripherals|Cables&amp;Accessories|Cables|USBCables"/>
    <x v="0"/>
    <n v="199"/>
    <n v="349"/>
    <n v="15353906"/>
    <x v="1"/>
    <x v="1"/>
    <n v="43994"/>
    <s v="Very Low"/>
    <n v="0"/>
    <n v="1"/>
    <n v="0"/>
    <x v="1"/>
  </r>
  <r>
    <x v="2"/>
    <s v="Sounce Fast Phone Charging Cable &amp; Data Sync USB Cable Compatible "/>
    <x v="0"/>
    <s v="Accessories&amp;Peripherals|Cables&amp;Accessories|Cables|USBCables"/>
    <x v="0"/>
    <n v="199"/>
    <n v="1899"/>
    <n v="15055272"/>
    <x v="2"/>
    <x v="2"/>
    <n v="7928"/>
    <s v="Very Low"/>
    <n v="0"/>
    <n v="0"/>
    <n v="1"/>
    <x v="2"/>
  </r>
  <r>
    <x v="3"/>
    <s v="boAt Deuce USB 300 2 in 1 Type-C &amp; Micro USB Stress Resistant, Tangle-Free, Sturdy Cable with 3A Fast Charging &amp; 480mbps Data Transmission, 10000+ Bends Lifespan and Extended 1.5m Length(Martian Red)"/>
    <x v="0"/>
    <s v="Accessories&amp;Peripherals|Cables&amp;Accessories|Cables|USBCables"/>
    <x v="0"/>
    <n v="329"/>
    <n v="699"/>
    <n v="65959737"/>
    <x v="3"/>
    <x v="0"/>
    <n v="94363"/>
    <s v="Medium"/>
    <n v="0"/>
    <n v="0"/>
    <n v="1"/>
    <x v="3"/>
  </r>
  <r>
    <x v="4"/>
    <s v="Portronics Konnect L 1.2M Fast Charging 3A 8 Pin USB Cable with Charge &amp; Sync Function "/>
    <x v="0"/>
    <s v="Accessories&amp;Peripherals|Cables&amp;Accessories|Cables|USBCables"/>
    <x v="0"/>
    <n v="154"/>
    <n v="399"/>
    <n v="6745095"/>
    <x v="4"/>
    <x v="0"/>
    <n v="16905"/>
    <s v="Very Low"/>
    <n v="0"/>
    <n v="0"/>
    <n v="1"/>
    <x v="4"/>
  </r>
  <r>
    <x v="5"/>
    <s v="pTron Solero TB301 3A Type-C Data and Fast Charging Cable, Made in India, 480Mbps Data Sync, Strong and Durable 1.5-Meter Nylon Braided USB Cable "/>
    <x v="0"/>
    <s v="Accessories&amp;Peripherals|Cables&amp;Accessories|Cables|USBCables"/>
    <x v="0"/>
    <n v="149"/>
    <n v="1000"/>
    <n v="24871000"/>
    <x v="5"/>
    <x v="2"/>
    <n v="24871"/>
    <s v="Very Low"/>
    <n v="0"/>
    <n v="0"/>
    <n v="1"/>
    <x v="5"/>
  </r>
  <r>
    <x v="6"/>
    <s v="boAt Micro USB 55 Tangle-free, Sturdy Micro USB Cable with 3A Fast Charging &amp; 480mbps Data Transmission (Black)"/>
    <x v="0"/>
    <s v="Accessories&amp;Peripherals|Cables&amp;Accessories|Cables|USBCables"/>
    <x v="0"/>
    <n v="177"/>
    <n v="499"/>
    <n v="7578812"/>
    <x v="6"/>
    <x v="3"/>
    <n v="15188"/>
    <s v="Very Low"/>
    <n v="0"/>
    <n v="0"/>
    <n v="1"/>
    <x v="6"/>
  </r>
  <r>
    <x v="7"/>
    <s v="MI Usb Type-C Cable Smartphone (Black)"/>
    <x v="0"/>
    <s v="Accessories&amp;Peripherals|Cables&amp;Accessories|Cables|USBCables"/>
    <x v="0"/>
    <n v="229"/>
    <n v="299"/>
    <n v="9092889"/>
    <x v="7"/>
    <x v="4"/>
    <n v="30411"/>
    <s v="Medium"/>
    <n v="0"/>
    <n v="1"/>
    <n v="0"/>
    <x v="7"/>
  </r>
  <r>
    <x v="8"/>
    <s v="TP-Link USB WiFi Adapter "/>
    <x v="0"/>
    <s v="NetworkingDevices|NetworkAdapters|WirelessUSBAdapters"/>
    <x v="0"/>
    <n v="499"/>
    <n v="999"/>
    <n v="179511309"/>
    <x v="8"/>
    <x v="0"/>
    <n v="179691"/>
    <s v="Medium"/>
    <n v="1"/>
    <n v="0"/>
    <n v="0"/>
    <x v="8"/>
  </r>
  <r>
    <x v="9"/>
    <s v="Ambrane Unbreakable 60W / 3A Fast Charging 1.5m Braided Micro USB Cable "/>
    <x v="0"/>
    <s v="Accessories&amp;Peripherals|Cables&amp;Accessories|Cables|USBCables"/>
    <x v="0"/>
    <n v="199"/>
    <n v="299"/>
    <n v="13154206"/>
    <x v="9"/>
    <x v="1"/>
    <n v="43994"/>
    <s v="Very Low"/>
    <n v="0"/>
    <n v="1"/>
    <n v="0"/>
    <x v="1"/>
  </r>
  <r>
    <x v="10"/>
    <s v="Portronics Konnect L POR-1081 Fast Charging 3A Type-C Cable 1.2Meter with Charge &amp; Sync Function "/>
    <x v="0"/>
    <s v="Accessories&amp;Peripherals|Cables&amp;Accessories|Cables|USBCables"/>
    <x v="0"/>
    <n v="154"/>
    <n v="339"/>
    <n v="4539549"/>
    <x v="10"/>
    <x v="4"/>
    <n v="13391"/>
    <s v="Very Low"/>
    <n v="0"/>
    <n v="0"/>
    <n v="1"/>
    <x v="9"/>
  </r>
  <r>
    <x v="11"/>
    <s v="boAt Rugged v3 Extra Tough Unbreakable Braided Micro USB Cable 1.5 Meter (Black)"/>
    <x v="0"/>
    <s v="Accessories&amp;Peripherals|Cables&amp;Accessories|Cables|USBCables"/>
    <x v="0"/>
    <n v="299"/>
    <n v="799"/>
    <n v="75396037"/>
    <x v="11"/>
    <x v="0"/>
    <n v="94363"/>
    <s v="Medium"/>
    <n v="0"/>
    <n v="0"/>
    <n v="1"/>
    <x v="3"/>
  </r>
  <r>
    <x v="12"/>
    <s v="AmazonBasics Flexible Premium HDMI Cable (Black, 4K@60Hz, 18Gbps), 3-Foot"/>
    <x v="1"/>
    <s v="HomeTheater,TV&amp;Video|Accessories|Cables|HDMICables"/>
    <x v="1"/>
    <n v="219"/>
    <n v="700"/>
    <n v="298881100"/>
    <x v="12"/>
    <x v="5"/>
    <n v="426973"/>
    <s v="Medium"/>
    <n v="0"/>
    <n v="0"/>
    <n v="1"/>
    <x v="10"/>
  </r>
  <r>
    <x v="13"/>
    <s v="Portronics Konnect CL 20W POR-1067 Type-C to 8 Pin USB 1.2M Cable with Power Delivery &amp; 3A Quick Charge Support, Nylon Braided "/>
    <x v="0"/>
    <s v="Accessories&amp;Peripherals|Cables&amp;Accessories|Cables|USBCables"/>
    <x v="0"/>
    <n v="350"/>
    <n v="899"/>
    <n v="2033538"/>
    <x v="4"/>
    <x v="0"/>
    <n v="2262"/>
    <s v="Medium"/>
    <n v="0"/>
    <n v="0"/>
    <n v="1"/>
    <x v="11"/>
  </r>
  <r>
    <x v="14"/>
    <s v="Portronics Konnect L 1.2M POR-1401 Fast Charging 3A 8 Pin USB Cable with Charge &amp; Sync Function (White)"/>
    <x v="0"/>
    <s v="Accessories&amp;Peripherals|Cables&amp;Accessories|Cables|USBCables"/>
    <x v="0"/>
    <n v="159"/>
    <n v="399"/>
    <n v="1902432"/>
    <x v="13"/>
    <x v="3"/>
    <n v="4768"/>
    <s v="Very Low"/>
    <n v="0"/>
    <n v="0"/>
    <n v="1"/>
    <x v="12"/>
  </r>
  <r>
    <x v="15"/>
    <s v="MI Braided USB Type-C Cable "/>
    <x v="0"/>
    <s v="Accessories&amp;Peripherals|Cables&amp;Accessories|Cables|USBCables"/>
    <x v="0"/>
    <n v="349"/>
    <n v="399"/>
    <n v="7484043"/>
    <x v="14"/>
    <x v="5"/>
    <n v="18757"/>
    <s v="Medium"/>
    <n v="0"/>
    <n v="1"/>
    <n v="0"/>
    <x v="3"/>
  </r>
  <r>
    <x v="16"/>
    <s v="MI 80 cm (32 inches) 5A Series HD Ready Smart Android LED TV L32M7-5AIN (Black)"/>
    <x v="1"/>
    <s v="HomeTheater,TV&amp;Video|Televisions|SmartTelevisions"/>
    <x v="1"/>
    <n v="13999"/>
    <n v="24999"/>
    <n v="820967160"/>
    <x v="15"/>
    <x v="0"/>
    <n v="32840"/>
    <s v="Very High"/>
    <n v="0"/>
    <n v="1"/>
    <n v="0"/>
    <x v="13"/>
  </r>
  <r>
    <x v="17"/>
    <s v="Ambrane Unbreakable 60W / 3A Fast Charging 1.5m Braided Type C to Type C Cable "/>
    <x v="0"/>
    <s v="Accessories&amp;Peripherals|Cables&amp;Accessories|Cables|USBCables"/>
    <x v="0"/>
    <n v="249"/>
    <n v="399"/>
    <n v="17553606"/>
    <x v="16"/>
    <x v="1"/>
    <n v="43994"/>
    <s v="Medium"/>
    <n v="0"/>
    <n v="1"/>
    <n v="0"/>
    <x v="1"/>
  </r>
  <r>
    <x v="18"/>
    <s v="boAt Type C A325 Tangle-free, Sturdy Type C Cable with 3A Rapid Charging &amp; 480mbps Data Transmission(Black)"/>
    <x v="0"/>
    <s v="Accessories&amp;Peripherals|Cables&amp;Accessories|Cables|USBCables"/>
    <x v="0"/>
    <n v="199"/>
    <n v="499"/>
    <n v="6509455"/>
    <x v="13"/>
    <x v="3"/>
    <n v="13045"/>
    <s v="Very Low"/>
    <n v="0"/>
    <n v="0"/>
    <n v="1"/>
    <x v="14"/>
  </r>
  <r>
    <x v="19"/>
    <s v="LG 80 cm (32 inches) HD Ready Smart LED TV 32LM563BPTC (Dark Iron Gray)"/>
    <x v="1"/>
    <s v="HomeTheater,TV&amp;Video|Televisions|SmartTelevisions"/>
    <x v="1"/>
    <n v="13490"/>
    <n v="21990"/>
    <n v="263352240"/>
    <x v="17"/>
    <x v="4"/>
    <n v="11976"/>
    <s v="Very High"/>
    <n v="0"/>
    <n v="1"/>
    <n v="0"/>
    <x v="15"/>
  </r>
  <r>
    <x v="20"/>
    <s v="Duracell USB Lightning Apple Certified (Mfi) Braided Sync &amp; Charge Cable For Iphone, Ipad And Ipod. Fast Charging Lightning Cable, 3.9 Feet (1.2M) - Black"/>
    <x v="0"/>
    <s v="Accessories&amp;Peripherals|Cables&amp;Accessories|Cables|USBCables"/>
    <x v="0"/>
    <n v="970"/>
    <n v="1799"/>
    <n v="1466185"/>
    <x v="18"/>
    <x v="6"/>
    <n v="815"/>
    <s v="Medium"/>
    <n v="0"/>
    <n v="1"/>
    <n v="0"/>
    <x v="16"/>
  </r>
  <r>
    <x v="21"/>
    <s v="tizum HDMI to VGA Adapter Cable 1080P "/>
    <x v="1"/>
    <s v="HomeTheater,TV&amp;Video|Accessories|Cables|HDMICables"/>
    <x v="1"/>
    <n v="279"/>
    <n v="499"/>
    <n v="5470038"/>
    <x v="15"/>
    <x v="7"/>
    <n v="10962"/>
    <s v="Medium"/>
    <n v="0"/>
    <n v="1"/>
    <n v="0"/>
    <x v="17"/>
  </r>
  <r>
    <x v="22"/>
    <s v="Samsung 80 cm (32 Inches) Wondertainment Series HD Ready LED Smart TV UA32T4340BKXXL (Glossy Black)"/>
    <x v="1"/>
    <s v="HomeTheater,TV&amp;Video|Televisions|SmartTelevisions"/>
    <x v="1"/>
    <n v="13490"/>
    <n v="22900"/>
    <n v="373247100"/>
    <x v="19"/>
    <x v="4"/>
    <n v="16299"/>
    <s v="Very High"/>
    <n v="0"/>
    <n v="1"/>
    <n v="0"/>
    <x v="18"/>
  </r>
  <r>
    <x v="23"/>
    <s v="Flix Micro Usb Cable For Smartphone (Black)"/>
    <x v="0"/>
    <s v="Accessories&amp;Peripherals|Cables&amp;Accessories|Cables|USBCables"/>
    <x v="0"/>
    <n v="59"/>
    <n v="199"/>
    <n v="1866222"/>
    <x v="20"/>
    <x v="1"/>
    <n v="9378"/>
    <s v="Very Low"/>
    <n v="0"/>
    <n v="0"/>
    <n v="1"/>
    <x v="19"/>
  </r>
  <r>
    <x v="24"/>
    <s v="Acer 80 cm (32 inches) I Series HD Ready Android Smart LED TV AR32AR2841HDFL (Black)"/>
    <x v="1"/>
    <s v="HomeTheater,TV&amp;Video|Televisions|SmartTelevisions"/>
    <x v="1"/>
    <n v="11499"/>
    <n v="19990"/>
    <n v="94012970"/>
    <x v="21"/>
    <x v="4"/>
    <n v="4703"/>
    <s v="Very High"/>
    <n v="0"/>
    <n v="1"/>
    <n v="0"/>
    <x v="20"/>
  </r>
  <r>
    <x v="25"/>
    <s v="Tizum High Speed HDMI Cable with Ethernet | Supports 3D 4K | "/>
    <x v="1"/>
    <s v="HomeTheater,TV&amp;Video|Accessories|Cables|HDMICables"/>
    <x v="1"/>
    <n v="199"/>
    <n v="699"/>
    <n v="8494947"/>
    <x v="22"/>
    <x v="0"/>
    <n v="12153"/>
    <s v="Very Low"/>
    <n v="0"/>
    <n v="0"/>
    <n v="1"/>
    <x v="21"/>
  </r>
  <r>
    <x v="26"/>
    <s v="OnePlus 80 cm (32 inches) Y Series HD Ready LED Smart Android TV 32Y1 (Black)"/>
    <x v="1"/>
    <s v="HomeTheater,TV&amp;Video|Televisions|SmartTelevisions"/>
    <x v="1"/>
    <n v="14999"/>
    <n v="19999"/>
    <n v="697945101"/>
    <x v="23"/>
    <x v="0"/>
    <n v="34899"/>
    <s v="Very High"/>
    <n v="0"/>
    <n v="1"/>
    <n v="0"/>
    <x v="22"/>
  </r>
  <r>
    <x v="27"/>
    <s v="Ambrane Unbreakable 3 in 1 Fast Charging Braided Multipurpose Cable "/>
    <x v="0"/>
    <s v="Accessories&amp;Peripherals|Cables&amp;Accessories|Cables|USBCables"/>
    <x v="0"/>
    <n v="299"/>
    <n v="399"/>
    <n v="1103634"/>
    <x v="23"/>
    <x v="1"/>
    <n v="2766"/>
    <s v="Medium"/>
    <n v="0"/>
    <n v="1"/>
    <n v="0"/>
    <x v="23"/>
  </r>
  <r>
    <x v="28"/>
    <s v="Duracell USB C To Lightning Apple Certified (Mfi) Braided Sync &amp; Charge Cable For Iphone, Ipad And Ipod. Fast Charging Lightning Cable, 3.9 Feet (1.2M) - Black"/>
    <x v="0"/>
    <s v="Accessories&amp;Peripherals|Cables&amp;Accessories|Cables|USBCables"/>
    <x v="0"/>
    <n v="970"/>
    <n v="1999"/>
    <n v="367816"/>
    <x v="24"/>
    <x v="5"/>
    <n v="184"/>
    <s v="Medium"/>
    <n v="0"/>
    <n v="0"/>
    <n v="1"/>
    <x v="24"/>
  </r>
  <r>
    <x v="29"/>
    <s v="boAt A400 USB Type-C to USB-A 2.0 Male Data Cable, 2 Meter (Black)"/>
    <x v="0"/>
    <s v="Accessories&amp;Peripherals|Cables&amp;Accessories|Cables|USBCables"/>
    <x v="0"/>
    <n v="299"/>
    <n v="999"/>
    <n v="20829150"/>
    <x v="20"/>
    <x v="4"/>
    <n v="20850"/>
    <s v="Medium"/>
    <n v="0"/>
    <n v="0"/>
    <n v="1"/>
    <x v="25"/>
  </r>
  <r>
    <x v="30"/>
    <s v="AmazonBasics USB 2.0 - A-Male to A-Female Extension Cable "/>
    <x v="0"/>
    <s v="Accessories&amp;Peripherals|Cables&amp;Accessories|Cables|USBCables"/>
    <x v="0"/>
    <n v="199"/>
    <n v="750"/>
    <n v="56232000"/>
    <x v="25"/>
    <x v="6"/>
    <n v="74976"/>
    <s v="Very Low"/>
    <n v="0"/>
    <n v="0"/>
    <n v="1"/>
    <x v="26"/>
  </r>
  <r>
    <x v="31"/>
    <s v="Ambrane 60W / 3A Type C Fast Charging Unbreakable 1.5m L Shaped Braided Cable, PD Technology, 480Mbps Data Transfer "/>
    <x v="0"/>
    <s v="Accessories&amp;Peripherals|Cables&amp;Accessories|Cables|USBCables"/>
    <x v="0"/>
    <n v="179"/>
    <n v="499"/>
    <n v="965066"/>
    <x v="0"/>
    <x v="1"/>
    <n v="1934"/>
    <s v="Very Low"/>
    <n v="0"/>
    <n v="0"/>
    <n v="1"/>
    <x v="3"/>
  </r>
  <r>
    <x v="32"/>
    <s v="Zoul USB C 60W Fast Charging 3A 6ft/2M Long Type C Nylon Braided Data Cable Quick Charger Cable QC 3.0 "/>
    <x v="0"/>
    <s v="Accessories&amp;Peripherals|Cables&amp;Accessories|Cables|USBCables"/>
    <x v="0"/>
    <n v="389"/>
    <n v="1099"/>
    <n v="1070426"/>
    <x v="6"/>
    <x v="4"/>
    <n v="974"/>
    <s v="Medium"/>
    <n v="0"/>
    <n v="0"/>
    <n v="1"/>
    <x v="27"/>
  </r>
  <r>
    <x v="33"/>
    <s v="Samsung Original Type C to C Cable - 3.28 Feet (1 Meter), White"/>
    <x v="0"/>
    <s v="Accessories&amp;Peripherals|Cables&amp;Accessories|Cables|USBCables"/>
    <x v="0"/>
    <n v="599"/>
    <n v="599"/>
    <n v="212645"/>
    <x v="26"/>
    <x v="4"/>
    <n v="355"/>
    <s v="Medium"/>
    <n v="0"/>
    <n v="1"/>
    <n v="0"/>
    <x v="18"/>
  </r>
  <r>
    <x v="34"/>
    <s v="pTron Solero T351 3.5Amps Fast Charging Type-C to Type-C PD Data &amp; Charging USB Cable, Made in India, 480Mbps Data Sync, Durable 1 Meter Long Cable "/>
    <x v="0"/>
    <s v="Accessories&amp;Peripherals|Cables&amp;Accessories|Cables|USBCables"/>
    <x v="0"/>
    <n v="199"/>
    <n v="999"/>
    <n v="1073925"/>
    <x v="27"/>
    <x v="2"/>
    <n v="1075"/>
    <s v="Very Low"/>
    <n v="0"/>
    <n v="0"/>
    <n v="1"/>
    <x v="28"/>
  </r>
  <r>
    <x v="35"/>
    <s v="pTron Solero MB301 3A Micro USB Data &amp; Charging Cable, Made in India, 480Mbps Data Sync, Strong &amp; Durable 1.5-Meter Nylon Braided USB Cable "/>
    <x v="0"/>
    <s v="Accessories&amp;Peripherals|Cables&amp;Accessories|Cables|USBCables"/>
    <x v="0"/>
    <n v="99"/>
    <n v="667"/>
    <n v="16588957"/>
    <x v="5"/>
    <x v="2"/>
    <n v="24871"/>
    <s v="Very Low"/>
    <n v="0"/>
    <n v="0"/>
    <n v="1"/>
    <x v="5"/>
  </r>
  <r>
    <x v="36"/>
    <s v="Amazonbasics Nylon Braided Usb-C To Lightning Cable, Fast Charging Mfi Certified Smartphone, Iphone Charger (6-Foot, Dark Grey)"/>
    <x v="0"/>
    <s v="Accessories&amp;Peripherals|Cables&amp;Accessories|Cables|USBCables"/>
    <x v="0"/>
    <n v="899"/>
    <n v="1900"/>
    <n v="25748800"/>
    <x v="3"/>
    <x v="5"/>
    <n v="13552"/>
    <s v="Medium"/>
    <n v="0"/>
    <n v="0"/>
    <n v="1"/>
    <x v="18"/>
  </r>
  <r>
    <x v="37"/>
    <s v="Sounce 65W OnePlus Dash Warp Charge Cable, 6.5A Type-C to USB C PD Data Sync Fast Charging Cable Compatible with One Plus 8T/ 9/ 9R/ 9 pro/ 9RT/ 10R/ Nord &amp; "/>
    <x v="0"/>
    <s v="Accessories&amp;Peripherals|Cables&amp;Accessories|Cables|USBCables"/>
    <x v="0"/>
    <n v="199"/>
    <n v="999"/>
    <n v="575424"/>
    <x v="27"/>
    <x v="1"/>
    <n v="576"/>
    <s v="Very Low"/>
    <n v="0"/>
    <n v="0"/>
    <n v="1"/>
    <x v="29"/>
  </r>
  <r>
    <x v="38"/>
    <s v="OnePlus 126 cm (50 inches) Y Series 4K Ultra HD Smart Android LED TV 50Y1S Pro (Black)"/>
    <x v="1"/>
    <s v="HomeTheater,TV&amp;Video|Televisions|SmartTelevisions"/>
    <x v="1"/>
    <n v="32999"/>
    <n v="45999"/>
    <n v="335700702"/>
    <x v="28"/>
    <x v="0"/>
    <n v="7298"/>
    <s v="Very High"/>
    <n v="0"/>
    <n v="1"/>
    <n v="0"/>
    <x v="30"/>
  </r>
  <r>
    <x v="39"/>
    <s v="Duracell Type C To Type C 5A (100W) Braided Sync &amp; Fast Charging Cable, 3.9 Feet (1.2M). USB C to C Cable, Supports PD &amp; QC 3.0 Charging, 5 GBPS Data Transmission ‚Äì Black"/>
    <x v="0"/>
    <s v="Accessories&amp;Peripherals|Cables&amp;Accessories|Cables|USBCables"/>
    <x v="0"/>
    <n v="970"/>
    <n v="1999"/>
    <n v="923538"/>
    <x v="24"/>
    <x v="0"/>
    <n v="462"/>
    <s v="Medium"/>
    <n v="0"/>
    <n v="0"/>
    <n v="1"/>
    <x v="31"/>
  </r>
  <r>
    <x v="40"/>
    <s v="AmazonBasics USB 2.0 Cable - A-Male to B-Male - "/>
    <x v="0"/>
    <s v="Accessories&amp;Peripherals|Cables&amp;Accessories|Cables|USBCables"/>
    <x v="0"/>
    <n v="209"/>
    <n v="695"/>
    <n v="74842465"/>
    <x v="20"/>
    <x v="6"/>
    <n v="107687"/>
    <s v="Medium"/>
    <n v="0"/>
    <n v="0"/>
    <n v="1"/>
    <x v="32"/>
  </r>
  <r>
    <x v="41"/>
    <s v="Mi 108 cm (43 inches) Full HD Android LED TV 4C | L43M6-INC (Black)"/>
    <x v="1"/>
    <s v="HomeTheater,TV&amp;Video|Televisions|SmartTelevisions"/>
    <x v="1"/>
    <n v="19999"/>
    <n v="34999"/>
    <n v="950257849"/>
    <x v="1"/>
    <x v="4"/>
    <n v="27151"/>
    <s v="Very High"/>
    <n v="0"/>
    <n v="1"/>
    <n v="0"/>
    <x v="33"/>
  </r>
  <r>
    <x v="42"/>
    <s v="Wayona Nylon Braided 3A Lightning to USB A Syncing and Fast Charging Data Cable "/>
    <x v="0"/>
    <s v="Accessories&amp;Peripherals|Cables&amp;Accessories|Cables|USBCables"/>
    <x v="0"/>
    <n v="399"/>
    <n v="1099"/>
    <n v="26671631"/>
    <x v="0"/>
    <x v="0"/>
    <n v="24269"/>
    <s v="Medium"/>
    <n v="0"/>
    <n v="0"/>
    <n v="1"/>
    <x v="0"/>
  </r>
  <r>
    <x v="43"/>
    <s v="TP-Link Nano AC600 USB Wi-Fi Adapter(Archer T2U Nano)- 2.4G/5G Dual Band Wireless Network Adapter "/>
    <x v="0"/>
    <s v="NetworkingDevices|NetworkAdapters|WirelessUSBAdapters"/>
    <x v="0"/>
    <n v="999"/>
    <n v="1599"/>
    <n v="19336707"/>
    <x v="16"/>
    <x v="4"/>
    <n v="12093"/>
    <s v="Medium"/>
    <n v="0"/>
    <n v="1"/>
    <n v="0"/>
    <x v="34"/>
  </r>
  <r>
    <x v="44"/>
    <s v="FLiX (Beetel USB to Micro USB PVC Data Sync &amp; 2A Fast Charging Cable, Made in India, 480Mbps Data Sync, Solid Cable, 1 Meter Long USB Cable "/>
    <x v="0"/>
    <s v="Accessories&amp;Peripherals|Cables&amp;Accessories|Cables|USBCables"/>
    <x v="0"/>
    <n v="59"/>
    <n v="199"/>
    <n v="1866222"/>
    <x v="20"/>
    <x v="1"/>
    <n v="9378"/>
    <s v="Very Low"/>
    <n v="0"/>
    <n v="0"/>
    <n v="1"/>
    <x v="19"/>
  </r>
  <r>
    <x v="45"/>
    <s v="Wecool Nylon Braided Multifunction Fast Charging Cable For Android Smartphone, Ios And Type C Usb Devices, 3 In 1 Charging Cable, 3A, (3 Feet) (Black)"/>
    <x v="0"/>
    <s v="Accessories&amp;Peripherals|Cables&amp;Accessories|Cables|USBCables"/>
    <x v="0"/>
    <n v="333"/>
    <n v="999"/>
    <n v="9782208"/>
    <x v="29"/>
    <x v="8"/>
    <n v="9792"/>
    <s v="Medium"/>
    <n v="0"/>
    <n v="0"/>
    <n v="1"/>
    <x v="35"/>
  </r>
  <r>
    <x v="46"/>
    <s v="D-Link DWA-131 300 Mbps Wireless Nano USB Adapter (Black)"/>
    <x v="0"/>
    <s v="NetworkingDevices|NetworkAdapters|WirelessUSBAdapters"/>
    <x v="0"/>
    <n v="507"/>
    <n v="1208"/>
    <n v="9822248"/>
    <x v="30"/>
    <x v="3"/>
    <n v="8131"/>
    <s v="Medium"/>
    <n v="0"/>
    <n v="0"/>
    <n v="1"/>
    <x v="36"/>
  </r>
  <r>
    <x v="47"/>
    <s v="Amazon Basics High-Speed HDMI Cable, 6 Feet - Supports Ethernet, 3D, 4K video,Black"/>
    <x v="1"/>
    <s v="HomeTheater,TV&amp;Video|Accessories|Cables|HDMICables"/>
    <x v="1"/>
    <n v="309"/>
    <n v="475"/>
    <n v="202812175"/>
    <x v="31"/>
    <x v="5"/>
    <n v="426973"/>
    <s v="Medium"/>
    <n v="0"/>
    <n v="1"/>
    <n v="0"/>
    <x v="10"/>
  </r>
  <r>
    <x v="48"/>
    <s v="7SEVEN¬Æ Compatible "/>
    <x v="1"/>
    <s v="HomeTheater,TV&amp;Video|Accessories|RemoteControls"/>
    <x v="1"/>
    <n v="399"/>
    <n v="999"/>
    <n v="492507"/>
    <x v="13"/>
    <x v="9"/>
    <n v="493"/>
    <s v="Medium"/>
    <n v="0"/>
    <n v="0"/>
    <n v="1"/>
    <x v="37"/>
  </r>
  <r>
    <x v="49"/>
    <s v="Amazonbasics Micro Usb Fast Charging Cable For Android Smartphone,Personal Computer,Printer With Gold Plated Connectors (6 Feet, Black)"/>
    <x v="0"/>
    <s v="Accessories&amp;Peripherals|Cables&amp;Accessories|Cables|USBCables"/>
    <x v="0"/>
    <n v="199"/>
    <n v="395"/>
    <n v="36575025"/>
    <x v="8"/>
    <x v="0"/>
    <n v="92595"/>
    <s v="Very Low"/>
    <n v="1"/>
    <n v="0"/>
    <n v="0"/>
    <x v="38"/>
  </r>
  <r>
    <x v="50"/>
    <s v="TP-Link AC600 600 Mbps WiFi Wireless Network USB Adapter "/>
    <x v="0"/>
    <s v="NetworkingDevices|NetworkAdapters|WirelessUSBAdapters"/>
    <x v="0"/>
    <n v="1199"/>
    <n v="2199"/>
    <n v="54491220"/>
    <x v="32"/>
    <x v="5"/>
    <n v="24780"/>
    <s v="Medium"/>
    <n v="0"/>
    <n v="1"/>
    <n v="0"/>
    <x v="39"/>
  </r>
  <r>
    <x v="51"/>
    <s v="AmazonBasics Micro USB Fast Charging Cable "/>
    <x v="0"/>
    <s v="Accessories&amp;Peripherals|Cables&amp;Accessories|Cables|USBCables"/>
    <x v="0"/>
    <n v="179"/>
    <n v="500"/>
    <n v="46297500"/>
    <x v="0"/>
    <x v="0"/>
    <n v="92595"/>
    <s v="Very Low"/>
    <n v="0"/>
    <n v="0"/>
    <n v="1"/>
    <x v="38"/>
  </r>
  <r>
    <x v="52"/>
    <s v="AmazonBasics New Release Nylon USB-A to Lightning Cable Cord, Fast Charging MFi Certified Charger "/>
    <x v="0"/>
    <s v="Accessories&amp;Peripherals|Cables&amp;Accessories|Cables|USBCables"/>
    <x v="0"/>
    <n v="799"/>
    <n v="2100"/>
    <n v="17194800"/>
    <x v="33"/>
    <x v="4"/>
    <n v="8188"/>
    <s v="Medium"/>
    <n v="0"/>
    <n v="0"/>
    <n v="1"/>
    <x v="40"/>
  </r>
  <r>
    <x v="53"/>
    <s v="VW 80 cm (32 inches) Frameless Series HD Ready LED TV VW32A (Black)"/>
    <x v="1"/>
    <s v="HomeTheater,TV&amp;Video|Televisions|StandardTelevisions"/>
    <x v="1"/>
    <n v="6999"/>
    <n v="12999"/>
    <n v="52034997"/>
    <x v="18"/>
    <x v="0"/>
    <n v="4003"/>
    <s v="High"/>
    <n v="0"/>
    <n v="1"/>
    <n v="0"/>
    <x v="41"/>
  </r>
  <r>
    <x v="54"/>
    <s v="Ambrane Unbreakable 3A Fast Charging Braided Type C Cable    1.5 Meter (RCT15, Blue) Supports QC 2.0/3.0 Charging"/>
    <x v="0"/>
    <s v="Accessories&amp;Peripherals|Cables&amp;Accessories|Cables|USBCables"/>
    <x v="0"/>
    <n v="199"/>
    <n v="349"/>
    <n v="109586"/>
    <x v="1"/>
    <x v="3"/>
    <n v="314"/>
    <s v="Very Low"/>
    <n v="0"/>
    <n v="1"/>
    <n v="0"/>
    <x v="3"/>
  </r>
  <r>
    <x v="55"/>
    <s v="Tata Sky Universal Remote"/>
    <x v="1"/>
    <s v="HomeTheater,TV&amp;Video|Accessories|RemoteControls"/>
    <x v="1"/>
    <n v="230"/>
    <n v="499"/>
    <n v="1477040"/>
    <x v="34"/>
    <x v="7"/>
    <n v="2960"/>
    <s v="Medium"/>
    <n v="0"/>
    <n v="0"/>
    <n v="1"/>
    <x v="42"/>
  </r>
  <r>
    <x v="56"/>
    <s v="TP-LINK WiFi Dongle 300 Mbps Mini Wireless Network USB Wi-Fi Adapter "/>
    <x v="0"/>
    <s v="NetworkingDevices|NetworkAdapters|WirelessUSBAdapters"/>
    <x v="0"/>
    <n v="649"/>
    <n v="1399"/>
    <n v="251387709"/>
    <x v="34"/>
    <x v="0"/>
    <n v="179691"/>
    <s v="Medium"/>
    <n v="0"/>
    <n v="0"/>
    <n v="1"/>
    <x v="8"/>
  </r>
  <r>
    <x v="57"/>
    <s v="OnePlus 80 cm (32 inches) Y Series HD Ready Smart Android LED TV 32 Y1S (Black)"/>
    <x v="1"/>
    <s v="HomeTheater,TV&amp;Video|Televisions|SmartTelevisions"/>
    <x v="1"/>
    <n v="15999"/>
    <n v="21999"/>
    <n v="767743101"/>
    <x v="35"/>
    <x v="0"/>
    <n v="34899"/>
    <s v="Very High"/>
    <n v="0"/>
    <n v="1"/>
    <n v="0"/>
    <x v="22"/>
  </r>
  <r>
    <x v="58"/>
    <s v="Wecool Unbreakable 3 in 1 Charging Cable with 3A Speed, Fast Charging Multi Purpose Cable 1.25 Mtr Long, Type C cable, Micro Usb Cable and Cable "/>
    <x v="0"/>
    <s v="Accessories&amp;Peripherals|Cables&amp;Accessories|Cables|USBCables"/>
    <x v="0"/>
    <n v="348"/>
    <n v="1499"/>
    <n v="983344"/>
    <x v="36"/>
    <x v="0"/>
    <n v="656"/>
    <s v="Medium"/>
    <n v="0"/>
    <n v="0"/>
    <n v="1"/>
    <x v="26"/>
  </r>
  <r>
    <x v="59"/>
    <s v="Portronics Konnect L 1.2Mtr, Fast Charging 3A Micro USB Cable with Charge &amp; Sync Function (Grey)"/>
    <x v="0"/>
    <s v="Accessories&amp;Peripherals|Cables&amp;Accessories|Cables|USBCables"/>
    <x v="0"/>
    <n v="154"/>
    <n v="349"/>
    <n v="2465336"/>
    <x v="37"/>
    <x v="4"/>
    <n v="7064"/>
    <s v="Very Low"/>
    <n v="0"/>
    <n v="0"/>
    <n v="1"/>
    <x v="43"/>
  </r>
  <r>
    <x v="60"/>
    <s v="Airtel DigitalTV DTH Television, Setup Box Remote Compatible "/>
    <x v="1"/>
    <s v="HomeTheater,TV&amp;Video|Accessories|RemoteControls"/>
    <x v="1"/>
    <n v="179"/>
    <n v="799"/>
    <n v="1758599"/>
    <x v="38"/>
    <x v="7"/>
    <n v="2201"/>
    <s v="Very Low"/>
    <n v="0"/>
    <n v="0"/>
    <n v="1"/>
    <x v="44"/>
  </r>
  <r>
    <x v="61"/>
    <s v="Samsung 108 cm (43 inches) Crystal 4K Neo Series Ultra HD Smart LED TV UA43AUE65AKXXL (Black)"/>
    <x v="1"/>
    <s v="HomeTheater,TV&amp;Video|Televisions|SmartTelevisions"/>
    <x v="1"/>
    <n v="32990"/>
    <n v="47900"/>
    <n v="340521100"/>
    <x v="39"/>
    <x v="4"/>
    <n v="7109"/>
    <s v="Very High"/>
    <n v="0"/>
    <n v="1"/>
    <n v="0"/>
    <x v="45"/>
  </r>
  <r>
    <x v="62"/>
    <s v="Lapster 1.5 mtr USB 2.0 Type A Male to USB A Male Cable "/>
    <x v="0"/>
    <s v="Accessories&amp;Peripherals|Cables&amp;Accessories|Cables|USBCables"/>
    <x v="0"/>
    <n v="139"/>
    <n v="999"/>
    <n v="1311687"/>
    <x v="40"/>
    <x v="1"/>
    <n v="1313"/>
    <s v="Very Low"/>
    <n v="0"/>
    <n v="0"/>
    <n v="1"/>
    <x v="46"/>
  </r>
  <r>
    <x v="63"/>
    <s v="AmazonBasics USB Type-C to USB Type-C 2.0 Cable - 3 Feet Laptop (0.9 Meters) - White"/>
    <x v="0"/>
    <s v="Accessories&amp;Peripherals|Cables&amp;Accessories|Cables|USBCables"/>
    <x v="0"/>
    <n v="329"/>
    <n v="845"/>
    <n v="25135370"/>
    <x v="4"/>
    <x v="0"/>
    <n v="29746"/>
    <s v="Medium"/>
    <n v="0"/>
    <n v="0"/>
    <n v="1"/>
    <x v="47"/>
  </r>
  <r>
    <x v="64"/>
    <s v="Redmi 80 cm (32 inches) Android 11 Series HD Ready Smart LED TV | L32M6-RA/L32M7-RA (Black)"/>
    <x v="1"/>
    <s v="HomeTheater,TV&amp;Video|Televisions|SmartTelevisions"/>
    <x v="1"/>
    <n v="13999"/>
    <n v="24999"/>
    <n v="1130904762"/>
    <x v="15"/>
    <x v="0"/>
    <n v="45238"/>
    <s v="Very High"/>
    <n v="0"/>
    <n v="1"/>
    <n v="0"/>
    <x v="48"/>
  </r>
  <r>
    <x v="65"/>
    <s v="Amazon Basics High-Speed HDMI Cable, 6 Feet (2-Pack),Black"/>
    <x v="1"/>
    <s v="HomeTheater,TV&amp;Video|Accessories|Cables|HDMICables"/>
    <x v="1"/>
    <n v="309"/>
    <n v="1400"/>
    <n v="597762200"/>
    <x v="38"/>
    <x v="5"/>
    <n v="426973"/>
    <s v="Medium"/>
    <n v="0"/>
    <n v="0"/>
    <n v="1"/>
    <x v="10"/>
  </r>
  <r>
    <x v="66"/>
    <s v="Portronics Konnect L 20W PD Quick Charge Type-C to 8-Pin USB Mobile Charging Cable, 1.2M, Tangle Resistant, Fast Data Sync(Grey)"/>
    <x v="0"/>
    <s v="Accessories&amp;Peripherals|Cables&amp;Accessories|Cables|USBCables"/>
    <x v="0"/>
    <n v="263"/>
    <n v="699"/>
    <n v="314550"/>
    <x v="33"/>
    <x v="3"/>
    <n v="450"/>
    <s v="Medium"/>
    <n v="0"/>
    <n v="0"/>
    <n v="1"/>
    <x v="49"/>
  </r>
  <r>
    <x v="67"/>
    <s v="Acer 80 cm (32 inches) N Series HD Ready TV AR32NSV53HD (Black)"/>
    <x v="1"/>
    <s v="HomeTheater,TV&amp;Video|Televisions|StandardTelevisions"/>
    <x v="1"/>
    <n v="7999"/>
    <n v="14990"/>
    <n v="6850430"/>
    <x v="41"/>
    <x v="4"/>
    <n v="457"/>
    <s v="High"/>
    <n v="0"/>
    <n v="1"/>
    <n v="0"/>
    <x v="50"/>
  </r>
  <r>
    <x v="68"/>
    <s v="Model-P4 6 Way Swivel Tilt Wall Mount 32-55-inch Full Motion Cantilever "/>
    <x v="1"/>
    <s v="HomeTheater,TV&amp;Video|Accessories|TVMounts,Stands&amp;Turntables|TVWall&amp;CeilingMounts"/>
    <x v="1"/>
    <n v="1599"/>
    <n v="2999"/>
    <n v="8178273"/>
    <x v="41"/>
    <x v="0"/>
    <n v="2727"/>
    <s v="Medium"/>
    <n v="0"/>
    <n v="1"/>
    <n v="0"/>
    <x v="51"/>
  </r>
  <r>
    <x v="69"/>
    <s v="Amazon Basics USB Type-C to USB-A 2.0 Male Fast Charging Cable "/>
    <x v="0"/>
    <s v="Accessories&amp;Peripherals|Cables&amp;Accessories|Cables|USBCables"/>
    <x v="0"/>
    <n v="219"/>
    <n v="700"/>
    <n v="14037100"/>
    <x v="12"/>
    <x v="4"/>
    <n v="20053"/>
    <s v="Medium"/>
    <n v="0"/>
    <n v="0"/>
    <n v="1"/>
    <x v="52"/>
  </r>
  <r>
    <x v="70"/>
    <s v="oraimo 65W Type C to C Fast Charging Cable USB C to USB C Cable High Speed Syncing, Nylon Braided 1M length with LED Indicator Compatible For Laptop, Macbook, Samsung Galaxy S22 S20 S10 S20Fe S21 S21 Ultra A70 A51 A71 A50S M31 M51 M31S M53 5G"/>
    <x v="0"/>
    <s v="Accessories&amp;Peripherals|Cables&amp;Accessories|Cables|USBCables"/>
    <x v="0"/>
    <n v="349"/>
    <n v="899"/>
    <n v="133951"/>
    <x v="4"/>
    <x v="6"/>
    <n v="149"/>
    <s v="Medium"/>
    <n v="0"/>
    <n v="0"/>
    <n v="1"/>
    <x v="53"/>
  </r>
  <r>
    <x v="71"/>
    <s v="CEDO 65W OnePlus Dash Warp Charge Cable, USB A to Type C Data Sync Fast Charging Cable Compatible with One Plus 3 /3T /5 /5T /6 /6T /7 /7T /7 pro &amp; "/>
    <x v="0"/>
    <s v="Accessories&amp;Peripherals|Cables&amp;Accessories|Cables|USBCables"/>
    <x v="0"/>
    <n v="349"/>
    <n v="599"/>
    <n v="125790"/>
    <x v="21"/>
    <x v="3"/>
    <n v="210"/>
    <s v="Medium"/>
    <n v="0"/>
    <n v="1"/>
    <n v="0"/>
    <x v="54"/>
  </r>
  <r>
    <x v="72"/>
    <s v="Redmi 108 cm (43 inches) 4K Ultra HD Android Smart LED TV X43 | L43R7-7AIN (Black)"/>
    <x v="1"/>
    <s v="HomeTheater,TV&amp;Video|Televisions|SmartTelevisions"/>
    <x v="1"/>
    <n v="26999"/>
    <n v="42999"/>
    <n v="1945188762"/>
    <x v="42"/>
    <x v="0"/>
    <n v="45238"/>
    <s v="Very High"/>
    <n v="0"/>
    <n v="1"/>
    <n v="0"/>
    <x v="48"/>
  </r>
  <r>
    <x v="73"/>
    <s v="Pinnaclz Original Combo of 2 Micro USB Fast Charging Cable, USB Charging Cable "/>
    <x v="0"/>
    <s v="Accessories&amp;Peripherals|Cables&amp;Accessories|Cables|USBCables"/>
    <x v="0"/>
    <n v="115"/>
    <n v="499"/>
    <n v="3858268"/>
    <x v="36"/>
    <x v="1"/>
    <n v="7732"/>
    <s v="Very Low"/>
    <n v="0"/>
    <n v="0"/>
    <n v="1"/>
    <x v="55"/>
  </r>
  <r>
    <x v="74"/>
    <s v="boAt Type C A750 Stress Resistant, Tangle-free, Sturdy Flat Cable with 6.5A Fast Charging &amp; 480Mbps Data Transmission, 10000+ Bends Lifespan and Extended 1.5m Length(Rebellious Black)"/>
    <x v="0"/>
    <s v="Accessories&amp;Peripherals|Cables&amp;Accessories|Cables|USBCables"/>
    <x v="0"/>
    <n v="399"/>
    <n v="999"/>
    <n v="1778220"/>
    <x v="13"/>
    <x v="3"/>
    <n v="1780"/>
    <s v="Medium"/>
    <n v="0"/>
    <n v="0"/>
    <n v="1"/>
    <x v="56"/>
  </r>
  <r>
    <x v="75"/>
    <s v="Ambrane 2 in 1 Type-C &amp; Micro USB Cable with 60W / 3A Fast Charging, 480 mbps High Data, PD Technology &amp; Quick Charge 3.0, Compatible with All Type-C &amp; Micro USB Devices (ABDC-10, Black)"/>
    <x v="0"/>
    <s v="Accessories&amp;Peripherals|Cables&amp;Accessories|Cables|USBCables"/>
    <x v="0"/>
    <n v="199"/>
    <n v="499"/>
    <n v="300398"/>
    <x v="13"/>
    <x v="3"/>
    <n v="602"/>
    <s v="Very Low"/>
    <n v="0"/>
    <n v="0"/>
    <n v="1"/>
    <x v="3"/>
  </r>
  <r>
    <x v="76"/>
    <s v="Ambrane 60W / 3A Fast Charging Output Cable with Type-C to USB "/>
    <x v="0"/>
    <s v="Accessories&amp;Peripherals|Cables&amp;Accessories|Cables|USBCables"/>
    <x v="0"/>
    <n v="179"/>
    <n v="399"/>
    <n v="567777"/>
    <x v="10"/>
    <x v="1"/>
    <n v="1423"/>
    <s v="Very Low"/>
    <n v="0"/>
    <n v="0"/>
    <n v="1"/>
    <x v="18"/>
  </r>
  <r>
    <x v="77"/>
    <s v="TCL 80 cm (32 inches) HD Ready Certified Android Smart LED TV 32S5205 (Black)"/>
    <x v="1"/>
    <s v="HomeTheater,TV&amp;Video|Televisions|SmartTelevisions"/>
    <x v="1"/>
    <n v="10901"/>
    <n v="30990"/>
    <n v="12334020"/>
    <x v="6"/>
    <x v="3"/>
    <n v="398"/>
    <s v="Very High"/>
    <n v="0"/>
    <n v="0"/>
    <n v="1"/>
    <x v="18"/>
  </r>
  <r>
    <x v="78"/>
    <s v="SWAPKART Fast Charging Cable and Data Sync USB Cable Compatible "/>
    <x v="0"/>
    <s v="Accessories&amp;Peripherals|Cables&amp;Accessories|Cables|USBCables"/>
    <x v="0"/>
    <n v="209"/>
    <n v="499"/>
    <n v="267464"/>
    <x v="30"/>
    <x v="2"/>
    <n v="536"/>
    <s v="Medium"/>
    <n v="0"/>
    <n v="0"/>
    <n v="1"/>
    <x v="50"/>
  </r>
  <r>
    <x v="79"/>
    <s v="Firestick Remote"/>
    <x v="1"/>
    <s v="HomeTheater,TV&amp;Video|Accessories|RemoteControls"/>
    <x v="1"/>
    <n v="1434"/>
    <n v="3999"/>
    <n v="127968"/>
    <x v="0"/>
    <x v="1"/>
    <n v="32"/>
    <s v="Medium"/>
    <n v="0"/>
    <n v="0"/>
    <n v="1"/>
    <x v="3"/>
  </r>
  <r>
    <x v="80"/>
    <s v="Wayona Usb Nylon Braided Data Sync And Charging Cable For Iphone, Ipad Tablet (Red, Black)"/>
    <x v="0"/>
    <s v="Accessories&amp;Peripherals|Cables&amp;Accessories|Cables|USBCables"/>
    <x v="0"/>
    <n v="399"/>
    <n v="1099"/>
    <n v="26671631"/>
    <x v="0"/>
    <x v="0"/>
    <n v="24269"/>
    <s v="Medium"/>
    <n v="0"/>
    <n v="0"/>
    <n v="1"/>
    <x v="0"/>
  </r>
  <r>
    <x v="81"/>
    <s v="Flix (Beetel) Usb To Type C Pvc Data Sync And 2A 480Mbps Data Sync, Tough Fast Charging Long Cable For Usb Type C Devices, Charging Adapter (White, 1 Meter) - Xcd-C12"/>
    <x v="0"/>
    <s v="Accessories&amp;Peripherals|Cables&amp;Accessories|Cables|USBCables"/>
    <x v="0"/>
    <n v="139"/>
    <n v="249"/>
    <n v="2335122"/>
    <x v="15"/>
    <x v="1"/>
    <n v="9378"/>
    <s v="Very Low"/>
    <n v="0"/>
    <n v="1"/>
    <n v="0"/>
    <x v="19"/>
  </r>
  <r>
    <x v="82"/>
    <s v="SKYWALL 81.28 cm (32 inches) HD Ready Smart LED TV 32SWELS-PRO (Black)"/>
    <x v="1"/>
    <s v="HomeTheater,TV&amp;Video|Televisions|SmartTelevisions"/>
    <x v="1"/>
    <n v="7299"/>
    <n v="19125"/>
    <n v="17250750"/>
    <x v="33"/>
    <x v="10"/>
    <n v="902"/>
    <s v="High"/>
    <n v="0"/>
    <n v="0"/>
    <n v="1"/>
    <x v="57"/>
  </r>
  <r>
    <x v="83"/>
    <s v="boAt A 350 Type C Cable "/>
    <x v="0"/>
    <s v="Accessories&amp;Peripherals|Cables&amp;Accessories|Cables|USBCables"/>
    <x v="0"/>
    <n v="299"/>
    <n v="799"/>
    <n v="23004009"/>
    <x v="11"/>
    <x v="5"/>
    <n v="28791"/>
    <s v="Medium"/>
    <n v="0"/>
    <n v="0"/>
    <n v="1"/>
    <x v="58"/>
  </r>
  <r>
    <x v="84"/>
    <s v="Wayona Usb Type C Fast Charger Cable Fast Charging Usb C Cable/Cord Compatible For Samsung Galaxy S10E S10 S9 S8 Plus S10+,Note 10 Note 9 Note 8,S20,M31S,M40,Realme X3,Pixel 2 Xl (3 Ft Pack Of 1,Grey)"/>
    <x v="0"/>
    <s v="Accessories&amp;Peripherals|Cables&amp;Accessories|Cables|USBCables"/>
    <x v="0"/>
    <n v="325"/>
    <n v="1299"/>
    <n v="13738224"/>
    <x v="43"/>
    <x v="0"/>
    <n v="10576"/>
    <s v="Medium"/>
    <n v="0"/>
    <n v="0"/>
    <n v="1"/>
    <x v="59"/>
  </r>
  <r>
    <x v="85"/>
    <s v="OnePlus 108 cm (43 inches) Y Series 4K Ultra HD Smart Android LED TV 43Y1S Pro (Black)"/>
    <x v="1"/>
    <s v="HomeTheater,TV&amp;Video|Televisions|SmartTelevisions"/>
    <x v="1"/>
    <n v="29999"/>
    <n v="39999"/>
    <n v="291912702"/>
    <x v="23"/>
    <x v="0"/>
    <n v="7298"/>
    <s v="Very High"/>
    <n v="0"/>
    <n v="1"/>
    <n v="0"/>
    <x v="30"/>
  </r>
  <r>
    <x v="86"/>
    <s v="Acer 127 cm (50 inches) I Series 4K Ultra HD Android Smart LED TV AR50AR2851UDFL (Black)"/>
    <x v="1"/>
    <s v="HomeTheater,TV&amp;Video|Televisions|SmartTelevisions"/>
    <x v="1"/>
    <n v="27999"/>
    <n v="40990"/>
    <n v="192775970"/>
    <x v="44"/>
    <x v="4"/>
    <n v="4703"/>
    <s v="Very High"/>
    <n v="0"/>
    <n v="1"/>
    <n v="0"/>
    <x v="20"/>
  </r>
  <r>
    <x v="87"/>
    <s v="Samsung 108 cm (43 inches) Crystal 4K Series Ultra HD Smart LED TV UA43AUE60AKLXL (Black)"/>
    <x v="1"/>
    <s v="HomeTheater,TV&amp;Video|Televisions|SmartTelevisions"/>
    <x v="1"/>
    <n v="30990"/>
    <n v="52900"/>
    <n v="376066100"/>
    <x v="19"/>
    <x v="4"/>
    <n v="7109"/>
    <s v="Very High"/>
    <n v="0"/>
    <n v="1"/>
    <n v="0"/>
    <x v="45"/>
  </r>
  <r>
    <x v="88"/>
    <s v="Lapster 65W compatible "/>
    <x v="0"/>
    <s v="Accessories&amp;Peripherals|Cables&amp;Accessories|Cables|USBCables"/>
    <x v="0"/>
    <n v="199"/>
    <n v="999"/>
    <n v="126873"/>
    <x v="27"/>
    <x v="6"/>
    <n v="127"/>
    <s v="Very Low"/>
    <n v="0"/>
    <n v="0"/>
    <n v="1"/>
    <x v="60"/>
  </r>
  <r>
    <x v="89"/>
    <s v="Wayona Nylon Braided (2 Pack) Lightning Fast Usb Data Cable Fast Charger Cord For Iphone, Ipad Tablet (3 Ft Pack Of 2, Grey)"/>
    <x v="0"/>
    <s v="Accessories&amp;Peripherals|Cables&amp;Accessories|Cables|USBCables"/>
    <x v="0"/>
    <n v="649"/>
    <n v="1999"/>
    <n v="48513731"/>
    <x v="45"/>
    <x v="0"/>
    <n v="24269"/>
    <s v="Medium"/>
    <n v="0"/>
    <n v="0"/>
    <n v="1"/>
    <x v="0"/>
  </r>
  <r>
    <x v="90"/>
    <s v="Gizga Essentials USB WiFi Adapter "/>
    <x v="0"/>
    <s v="NetworkingDevices|NetworkAdapters|WirelessUSBAdapters"/>
    <x v="0"/>
    <n v="269"/>
    <n v="800"/>
    <n v="8107200"/>
    <x v="46"/>
    <x v="9"/>
    <n v="10134"/>
    <s v="Medium"/>
    <n v="0"/>
    <n v="0"/>
    <n v="1"/>
    <x v="61"/>
  </r>
  <r>
    <x v="91"/>
    <s v="OnePlus 108 cm (43 inches) Y Series Full HD Smart Android LED TV 43 Y1S (Black)"/>
    <x v="1"/>
    <s v="HomeTheater,TV&amp;Video|Televisions|SmartTelevisions"/>
    <x v="1"/>
    <n v="24999"/>
    <n v="31999"/>
    <n v="1116733101"/>
    <x v="47"/>
    <x v="0"/>
    <n v="34899"/>
    <s v="Very High"/>
    <n v="0"/>
    <n v="1"/>
    <n v="0"/>
    <x v="22"/>
  </r>
  <r>
    <x v="92"/>
    <s v="boAt Deuce USB 300 2 in 1 Type-C &amp; Micro USB Stress Resistant, Sturdy Cable with 3A Fast Charging &amp; 480mbps Data Transmission, 10000+ Bends Lifespan and Extended 1.5m Length(Mercurial Black)"/>
    <x v="0"/>
    <s v="Accessories&amp;Peripherals|Cables&amp;Accessories|Cables|USBCables"/>
    <x v="0"/>
    <n v="299"/>
    <n v="699"/>
    <n v="65959737"/>
    <x v="48"/>
    <x v="0"/>
    <n v="94363"/>
    <s v="Medium"/>
    <n v="0"/>
    <n v="0"/>
    <n v="1"/>
    <x v="3"/>
  </r>
  <r>
    <x v="93"/>
    <s v="Lapster USB 3.0 A to Micro B SuperSpeed "/>
    <x v="0"/>
    <s v="Accessories&amp;Peripherals|Cables&amp;Accessories|Cables|USBCables"/>
    <x v="0"/>
    <n v="199"/>
    <n v="999"/>
    <n v="424575"/>
    <x v="27"/>
    <x v="3"/>
    <n v="425"/>
    <s v="Very Low"/>
    <n v="0"/>
    <n v="0"/>
    <n v="1"/>
    <x v="62"/>
  </r>
  <r>
    <x v="94"/>
    <s v="TCL 100 cm (40 inches) Full HD Certified Android R Smart LED TV 40S6505 (Black)"/>
    <x v="1"/>
    <s v="HomeTheater,TV&amp;Video|Televisions|SmartTelevisions"/>
    <x v="1"/>
    <n v="18990"/>
    <n v="40990"/>
    <n v="272952410"/>
    <x v="34"/>
    <x v="0"/>
    <n v="6659"/>
    <s v="Very High"/>
    <n v="0"/>
    <n v="0"/>
    <n v="1"/>
    <x v="63"/>
  </r>
  <r>
    <x v="95"/>
    <s v="ZEBRONICS ZEB-USB150WF1 WiFi USB Mini Adapter Supports 150 Mbps Wireless Data, Comes with Advanced Security WPA/WPA2 encryption Standards"/>
    <x v="0"/>
    <s v="NetworkingDevices|NetworkAdapters|WirelessUSBAdapters"/>
    <x v="0"/>
    <n v="290"/>
    <n v="349"/>
    <n v="689973"/>
    <x v="49"/>
    <x v="7"/>
    <n v="1977"/>
    <s v="Medium"/>
    <n v="0"/>
    <n v="1"/>
    <n v="0"/>
    <x v="3"/>
  </r>
  <r>
    <x v="96"/>
    <s v="LOHAYA Remote Compatible "/>
    <x v="1"/>
    <s v="HomeTheater,TV&amp;Video|Accessories|RemoteControls"/>
    <x v="1"/>
    <n v="249"/>
    <n v="799"/>
    <n v="862121"/>
    <x v="12"/>
    <x v="11"/>
    <n v="1079"/>
    <s v="Medium"/>
    <n v="0"/>
    <n v="0"/>
    <n v="1"/>
    <x v="64"/>
  </r>
  <r>
    <x v="97"/>
    <s v="Gilary Multi Charging Cable, 3 in 1 Nylon Braided Fast Charging Cable "/>
    <x v="0"/>
    <s v="Accessories&amp;Peripherals|Cables&amp;Accessories|Cables|USBCables"/>
    <x v="0"/>
    <n v="345"/>
    <n v="999"/>
    <n v="1095903"/>
    <x v="6"/>
    <x v="7"/>
    <n v="1097"/>
    <s v="Medium"/>
    <n v="0"/>
    <n v="0"/>
    <n v="1"/>
    <x v="65"/>
  </r>
  <r>
    <x v="98"/>
    <s v="TP-Link UE300 USB 3.0 to RJ45 Gigabit Ethernet Network Adapter - Plug and Play"/>
    <x v="0"/>
    <s v="NetworkingDevices|NetworkAdapters|WirelessUSBAdapters"/>
    <x v="0"/>
    <n v="1099"/>
    <n v="1899"/>
    <n v="42575580"/>
    <x v="21"/>
    <x v="6"/>
    <n v="22420"/>
    <s v="Medium"/>
    <n v="0"/>
    <n v="1"/>
    <n v="0"/>
    <x v="66"/>
  </r>
  <r>
    <x v="99"/>
    <s v="Wayona Type C to Lightning MFI Certified 20W Fast charging Nylon Braided USB C Cable "/>
    <x v="0"/>
    <s v="Accessories&amp;Peripherals|Cables&amp;Accessories|Cables|USBCables"/>
    <x v="0"/>
    <n v="719"/>
    <n v="1499"/>
    <n v="1566455"/>
    <x v="50"/>
    <x v="3"/>
    <n v="1045"/>
    <s v="Medium"/>
    <n v="0"/>
    <n v="0"/>
    <n v="1"/>
    <x v="18"/>
  </r>
  <r>
    <x v="100"/>
    <s v="Dealfreez Case Compatible with Fire TV Stick 3rd Gen 2021 Full Wrap Silicone Remote Cover Anti-Lost with Loop (D-Black)"/>
    <x v="1"/>
    <s v="HomeTheater,TV&amp;Video|Accessories|RemoteControls"/>
    <x v="1"/>
    <n v="349"/>
    <n v="1499"/>
    <n v="6213355"/>
    <x v="36"/>
    <x v="4"/>
    <n v="4145"/>
    <s v="Medium"/>
    <n v="0"/>
    <n v="0"/>
    <n v="1"/>
    <x v="67"/>
  </r>
  <r>
    <x v="101"/>
    <s v="Amazon Basics New Release Nylon USB-A to Lightning Cable Cord, Fast Charging MFi Certified Charger "/>
    <x v="0"/>
    <s v="Accessories&amp;Peripherals|Cables&amp;Accessories|Cables|USBCables"/>
    <x v="0"/>
    <n v="849"/>
    <n v="1809"/>
    <n v="11843523"/>
    <x v="3"/>
    <x v="4"/>
    <n v="6547"/>
    <s v="Medium"/>
    <n v="0"/>
    <n v="0"/>
    <n v="1"/>
    <x v="68"/>
  </r>
  <r>
    <x v="102"/>
    <s v="Isoelite Remote Compatible "/>
    <x v="1"/>
    <s v="HomeTheater,TV&amp;Video|Accessories|RemoteControls"/>
    <x v="1"/>
    <n v="299"/>
    <n v="899"/>
    <n v="1427612"/>
    <x v="29"/>
    <x v="1"/>
    <n v="1588"/>
    <s v="Medium"/>
    <n v="0"/>
    <n v="0"/>
    <n v="1"/>
    <x v="69"/>
  </r>
  <r>
    <x v="103"/>
    <s v="MI 100 cm (40 inches) 5A Series Full HD Smart Android LED TV with 24W Dolby Audio &amp; Metal Bezel-Less Frame (Black) (2022 Model)"/>
    <x v="1"/>
    <s v="HomeTheater,TV&amp;Video|Televisions|SmartTelevisions"/>
    <x v="1"/>
    <n v="21999"/>
    <n v="29999"/>
    <n v="985167160"/>
    <x v="35"/>
    <x v="0"/>
    <n v="32840"/>
    <s v="Very High"/>
    <n v="0"/>
    <n v="1"/>
    <n v="0"/>
    <x v="13"/>
  </r>
  <r>
    <x v="104"/>
    <s v="Wayona Nylon Braided USB Data Sync and Fast Charging 3A Short Power Bank Cable For iPhones, iPad Air, iPad mini, iPod Nano and iPod Touch (Grey)"/>
    <x v="0"/>
    <s v="Accessories&amp;Peripherals|Cables&amp;Accessories|Cables|USBCables"/>
    <x v="0"/>
    <n v="349"/>
    <n v="999"/>
    <n v="13106880"/>
    <x v="6"/>
    <x v="0"/>
    <n v="13120"/>
    <s v="Medium"/>
    <n v="0"/>
    <n v="0"/>
    <n v="1"/>
    <x v="3"/>
  </r>
  <r>
    <x v="105"/>
    <s v="Wayona Type C To Type C Long Fast Charging Cable Type C Charger Cord Compatible With Samsung S22 S20 S20 Fe 2022 S22 Ultra S21 Ultra A70 A51 A53 A33 A73 M51 M31 M33 M53 (Grey, 2M, 65W, 6Ft)"/>
    <x v="0"/>
    <s v="Accessories&amp;Peripherals|Cables&amp;Accessories|Cables|USBCables"/>
    <x v="0"/>
    <n v="399"/>
    <n v="999"/>
    <n v="2803194"/>
    <x v="13"/>
    <x v="4"/>
    <n v="2806"/>
    <s v="Medium"/>
    <n v="0"/>
    <n v="0"/>
    <n v="1"/>
    <x v="70"/>
  </r>
  <r>
    <x v="106"/>
    <s v="Wayona Nylon Braided 2M / 6Ft Fast Charge Usb To Lightning Data Sync And Charging Cable For Iphone, Ipad Tablet (6 Ft Pack Of 1, Grey)"/>
    <x v="0"/>
    <s v="Accessories&amp;Peripherals|Cables&amp;Accessories|Cables|USBCables"/>
    <x v="0"/>
    <n v="449"/>
    <n v="1299"/>
    <n v="31525431"/>
    <x v="6"/>
    <x v="0"/>
    <n v="24269"/>
    <s v="Medium"/>
    <n v="0"/>
    <n v="0"/>
    <n v="1"/>
    <x v="0"/>
  </r>
  <r>
    <x v="107"/>
    <s v="CROSSVOLT Compatible Dash/Warp Data Sync Fast Charging Cable Supported "/>
    <x v="0"/>
    <s v="Accessories&amp;Peripherals|Cables&amp;Accessories|Cables|USBCables"/>
    <x v="0"/>
    <n v="299"/>
    <n v="999"/>
    <n v="765234"/>
    <x v="20"/>
    <x v="4"/>
    <n v="766"/>
    <s v="Medium"/>
    <n v="0"/>
    <n v="0"/>
    <n v="1"/>
    <x v="71"/>
  </r>
  <r>
    <x v="108"/>
    <s v="VU 139 cm (55 inches) The GloLED Series 4K Smart LED Google TV 55GloLED (Grey)"/>
    <x v="1"/>
    <s v="HomeTheater,TV&amp;Video|Televisions|SmartTelevisions"/>
    <x v="1"/>
    <n v="37999"/>
    <n v="65000"/>
    <n v="233155000"/>
    <x v="21"/>
    <x v="4"/>
    <n v="3587"/>
    <s v="Very High"/>
    <n v="0"/>
    <n v="1"/>
    <n v="0"/>
    <x v="72"/>
  </r>
  <r>
    <x v="109"/>
    <s v="PTron Solero T241 2.4A Type-C Data &amp; Charging USB Cable, Made in India, 480Mbps Data Sync, Durable 1-Meter Long USB Cable "/>
    <x v="0"/>
    <s v="Accessories&amp;Peripherals|Cables&amp;Accessories|Cables|USBCables"/>
    <x v="0"/>
    <n v="99"/>
    <n v="800"/>
    <n v="19896800"/>
    <x v="51"/>
    <x v="2"/>
    <n v="24871"/>
    <s v="Very Low"/>
    <n v="0"/>
    <n v="0"/>
    <n v="1"/>
    <x v="5"/>
  </r>
  <r>
    <x v="110"/>
    <s v="Croma 80 cm (32 Inches) HD Ready LED TV (CREL7369, Black) (2021 Model)"/>
    <x v="1"/>
    <s v="HomeTheater,TV&amp;Video|Televisions|StandardTelevisions"/>
    <x v="1"/>
    <n v="7390"/>
    <n v="20000"/>
    <n v="51620000"/>
    <x v="11"/>
    <x v="3"/>
    <n v="2581"/>
    <s v="High"/>
    <n v="0"/>
    <n v="0"/>
    <n v="1"/>
    <x v="54"/>
  </r>
  <r>
    <x v="111"/>
    <s v="boAt Laptop, Smartphone Type-c A400 Male Data Cable (Carbon Black)"/>
    <x v="0"/>
    <s v="Accessories&amp;Peripherals|Cables&amp;Accessories|Cables|USBCables"/>
    <x v="0"/>
    <n v="273"/>
    <n v="999"/>
    <n v="20829150"/>
    <x v="25"/>
    <x v="4"/>
    <n v="20850"/>
    <s v="Medium"/>
    <n v="0"/>
    <n v="0"/>
    <n v="1"/>
    <x v="25"/>
  </r>
  <r>
    <x v="112"/>
    <s v="LG 80 cm (32 inches) HD Ready Smart LED TV 32LQ576BPSA (Ceramic Black)"/>
    <x v="1"/>
    <s v="HomeTheater,TV&amp;Video|Televisions|SmartTelevisions"/>
    <x v="1"/>
    <n v="15990"/>
    <n v="23990"/>
    <n v="24829650"/>
    <x v="9"/>
    <x v="4"/>
    <n v="1035"/>
    <s v="Very High"/>
    <n v="0"/>
    <n v="1"/>
    <n v="0"/>
    <x v="73"/>
  </r>
  <r>
    <x v="113"/>
    <s v="boAt Type C A750 Stress Resistant, Tangle-free, Sturdy Flat Cable with 6.5A Fast Charging &amp; 480Mbps Data Transmission, 10000+ Bends Lifespan and Extended 1.5m Length(Radiant Red)"/>
    <x v="0"/>
    <s v="Accessories&amp;Peripherals|Cables&amp;Accessories|Cables|USBCables"/>
    <x v="0"/>
    <n v="399"/>
    <n v="999"/>
    <n v="1778220"/>
    <x v="13"/>
    <x v="3"/>
    <n v="1780"/>
    <s v="Medium"/>
    <n v="0"/>
    <n v="0"/>
    <n v="1"/>
    <x v="56"/>
  </r>
  <r>
    <x v="114"/>
    <s v="Cotbolt Silicone Protective Case Cover "/>
    <x v="1"/>
    <s v="HomeTheater,TV&amp;Video|Accessories|RemoteControls"/>
    <x v="1"/>
    <n v="399"/>
    <n v="1999"/>
    <n v="1009495"/>
    <x v="27"/>
    <x v="6"/>
    <n v="505"/>
    <s v="Medium"/>
    <n v="0"/>
    <n v="0"/>
    <n v="1"/>
    <x v="18"/>
  </r>
  <r>
    <x v="115"/>
    <s v="Portronics Konnect L POR-1403 Fast Charging 3A Type-C Cable 1.2 Meter with Charge &amp; Sync Function "/>
    <x v="0"/>
    <s v="Accessories&amp;Peripherals|Cables&amp;Accessories|Cables|USBCables"/>
    <x v="0"/>
    <n v="210"/>
    <n v="399"/>
    <n v="685083"/>
    <x v="41"/>
    <x v="3"/>
    <n v="1717"/>
    <s v="Medium"/>
    <n v="0"/>
    <n v="1"/>
    <n v="0"/>
    <x v="74"/>
  </r>
  <r>
    <x v="116"/>
    <s v="Electvision Remote Control Compatible with Amazon Fire tv Stick (Pairing Manual Will be Back Side Remote Control)(P)"/>
    <x v="1"/>
    <s v="HomeTheater,TV&amp;Video|Accessories|RemoteControls"/>
    <x v="1"/>
    <n v="1299"/>
    <n v="1999"/>
    <n v="1179410"/>
    <x v="31"/>
    <x v="9"/>
    <n v="590"/>
    <s v="Medium"/>
    <n v="0"/>
    <n v="1"/>
    <n v="0"/>
    <x v="75"/>
  </r>
  <r>
    <x v="117"/>
    <s v="King Shine Multi Retractable 3.0A Fast Charger Cord, Multiple Charging Cable 4Ft/1.2m 3-in-1 USB Charge Cord Compatible with Phone/Type C/Micro USB "/>
    <x v="0"/>
    <s v="Accessories&amp;Peripherals|Cables&amp;Accessories|Cables|USBCables"/>
    <x v="0"/>
    <n v="347"/>
    <n v="999"/>
    <n v="1119879"/>
    <x v="6"/>
    <x v="12"/>
    <n v="1121"/>
    <s v="Medium"/>
    <n v="0"/>
    <n v="0"/>
    <n v="1"/>
    <x v="18"/>
  </r>
  <r>
    <x v="118"/>
    <s v="Lapster 5 pin mini usb cable, usb b cable,camera cable usb2.0 "/>
    <x v="0"/>
    <s v="Accessories&amp;Peripherals|Cables&amp;Accessories|Cables|USBCables"/>
    <x v="0"/>
    <n v="149"/>
    <n v="999"/>
    <n v="1311687"/>
    <x v="5"/>
    <x v="1"/>
    <n v="1313"/>
    <s v="Very Low"/>
    <n v="0"/>
    <n v="0"/>
    <n v="1"/>
    <x v="46"/>
  </r>
  <r>
    <x v="119"/>
    <s v="Portronics Konnect Spydr 31 3-in-1 Multi Functional Cable with 3.0A Output, Tangle Resistant, 1.2M Length, Nylon Braided(Zebra)"/>
    <x v="0"/>
    <s v="Accessories&amp;Peripherals|Cables&amp;Accessories|Cables|USBCables"/>
    <x v="0"/>
    <n v="228"/>
    <n v="899"/>
    <n v="118668"/>
    <x v="43"/>
    <x v="11"/>
    <n v="132"/>
    <s v="Medium"/>
    <n v="0"/>
    <n v="0"/>
    <n v="1"/>
    <x v="76"/>
  </r>
  <r>
    <x v="120"/>
    <s v="Belkin Apple Certified Lightning To Type C Cable, Tough Unbreakable Braided Fast Charging For Iphone, Ipad, Air Pods, 3.3 Feet (1 Meters)    White"/>
    <x v="0"/>
    <s v="Accessories&amp;Peripherals|Cables&amp;Accessories|Cables|USBCables"/>
    <x v="0"/>
    <n v="1599"/>
    <n v="1999"/>
    <n v="3900049"/>
    <x v="52"/>
    <x v="5"/>
    <n v="1951"/>
    <s v="Medium"/>
    <n v="0"/>
    <n v="1"/>
    <n v="0"/>
    <x v="77"/>
  </r>
  <r>
    <x v="121"/>
    <s v="Remote Control Compatible "/>
    <x v="1"/>
    <s v="HomeTheater,TV&amp;Video|Accessories|RemoteControls"/>
    <x v="1"/>
    <n v="1499"/>
    <n v="3999"/>
    <n v="147963"/>
    <x v="11"/>
    <x v="7"/>
    <n v="37"/>
    <s v="Medium"/>
    <n v="0"/>
    <n v="0"/>
    <n v="1"/>
    <x v="78"/>
  </r>
  <r>
    <x v="122"/>
    <s v="VW 80 cm (32 inches) Playwall Frameless Series HD Ready Android Smart LED TV VW3251 (Black)"/>
    <x v="1"/>
    <s v="HomeTheater,TV&amp;Video|Televisions|SmartTelevisions"/>
    <x v="1"/>
    <n v="8499"/>
    <n v="15999"/>
    <n v="9471408"/>
    <x v="41"/>
    <x v="4"/>
    <n v="592"/>
    <s v="High"/>
    <n v="0"/>
    <n v="1"/>
    <n v="0"/>
    <x v="79"/>
  </r>
  <r>
    <x v="123"/>
    <s v="Hisense 108 cm (43 inches) 4K Ultra HD Smart Certified Android LED TV 43A6GE (Black)"/>
    <x v="1"/>
    <s v="HomeTheater,TV&amp;Video|Televisions|SmartTelevisions"/>
    <x v="1"/>
    <n v="20990"/>
    <n v="44990"/>
    <n v="56642410"/>
    <x v="3"/>
    <x v="3"/>
    <n v="1259"/>
    <s v="Very High"/>
    <n v="0"/>
    <n v="0"/>
    <n v="1"/>
    <x v="80"/>
  </r>
  <r>
    <x v="124"/>
    <s v="Redmi 126 cm (50 inches) 4K Ultra HD Android Smart LED TV X50 | L50M6-RA (Black)"/>
    <x v="1"/>
    <s v="HomeTheater,TV&amp;Video|Televisions|SmartTelevisions"/>
    <x v="1"/>
    <n v="32999"/>
    <n v="44999"/>
    <n v="2035664762"/>
    <x v="35"/>
    <x v="0"/>
    <n v="45238"/>
    <s v="Very High"/>
    <n v="0"/>
    <n v="1"/>
    <n v="0"/>
    <x v="48"/>
  </r>
  <r>
    <x v="125"/>
    <s v="AmazonBasics 6-Feet DisplayPort (not USB port) to HDMI Cable Black"/>
    <x v="1"/>
    <s v="HomeTheater,TV&amp;Video|Accessories|Cables|HDMICables"/>
    <x v="1"/>
    <n v="799"/>
    <n v="1700"/>
    <n v="48684600"/>
    <x v="3"/>
    <x v="3"/>
    <n v="28638"/>
    <s v="Medium"/>
    <n v="0"/>
    <n v="0"/>
    <n v="1"/>
    <x v="81"/>
  </r>
  <r>
    <x v="126"/>
    <s v="AmazonBasics 3 Feet High Speed HDMI Male to Female 2.0 Extension Cable"/>
    <x v="1"/>
    <s v="HomeTheater,TV&amp;Video|Accessories|Cables|HDMICables"/>
    <x v="1"/>
    <n v="229"/>
    <n v="595"/>
    <n v="7636825"/>
    <x v="33"/>
    <x v="4"/>
    <n v="12835"/>
    <s v="Medium"/>
    <n v="0"/>
    <n v="0"/>
    <n v="1"/>
    <x v="3"/>
  </r>
  <r>
    <x v="127"/>
    <s v="iFFALCON 80 cm (32 inches) HD Ready Smart LED TV¬†32F53 (Black)"/>
    <x v="1"/>
    <s v="HomeTheater,TV&amp;Video|Televisions|SmartTelevisions"/>
    <x v="1"/>
    <n v="9999"/>
    <n v="27990"/>
    <n v="35519310"/>
    <x v="0"/>
    <x v="0"/>
    <n v="1269"/>
    <s v="High"/>
    <n v="0"/>
    <n v="0"/>
    <n v="1"/>
    <x v="82"/>
  </r>
  <r>
    <x v="128"/>
    <s v="7SEVEN¬Æ Compatible Lg Smart Tv Remote Suitable "/>
    <x v="1"/>
    <s v="HomeTheater,TV&amp;Video|Accessories|RemoteControls"/>
    <x v="1"/>
    <n v="349"/>
    <n v="599"/>
    <n v="170116"/>
    <x v="21"/>
    <x v="0"/>
    <n v="284"/>
    <s v="Medium"/>
    <n v="0"/>
    <n v="1"/>
    <n v="0"/>
    <x v="83"/>
  </r>
  <r>
    <x v="129"/>
    <s v="AmazonBasics 3.5mm to 2-Male RCA Adapter Cable For Tablet, Smartphone (Black, 15 feet)"/>
    <x v="1"/>
    <s v="HomeTheater,TV&amp;Video|Accessories|Cables|RCACables"/>
    <x v="1"/>
    <n v="489"/>
    <n v="1200"/>
    <n v="83445600"/>
    <x v="53"/>
    <x v="5"/>
    <n v="69538"/>
    <s v="Medium"/>
    <n v="0"/>
    <n v="0"/>
    <n v="1"/>
    <x v="84"/>
  </r>
  <r>
    <x v="130"/>
    <s v="Acer 109 cm (43 inches) I Series 4K Ultra HD Android Smart LED TV AR43AR2851UDFL (Black)"/>
    <x v="1"/>
    <s v="HomeTheater,TV&amp;Video|Televisions|SmartTelevisions"/>
    <x v="1"/>
    <n v="23999"/>
    <n v="34990"/>
    <n v="164557970"/>
    <x v="39"/>
    <x v="4"/>
    <n v="4703"/>
    <s v="Very High"/>
    <n v="0"/>
    <n v="1"/>
    <n v="0"/>
    <x v="20"/>
  </r>
  <r>
    <x v="131"/>
    <s v="Wayona Usb Type C 65W 6Ft/2M Long Fast Charging Cable Compatible For Samsung S22 S20 Fe S21 Ultra A33 A53 A01 A73 A70 A51 M33 M53 M51 M31(2M, Black)"/>
    <x v="0"/>
    <s v="Accessories&amp;Peripherals|Cables&amp;Accessories|Cables|USBCables"/>
    <x v="0"/>
    <n v="399"/>
    <n v="999"/>
    <n v="2803194"/>
    <x v="13"/>
    <x v="4"/>
    <n v="2806"/>
    <s v="Medium"/>
    <n v="0"/>
    <n v="0"/>
    <n v="1"/>
    <x v="70"/>
  </r>
  <r>
    <x v="132"/>
    <s v="Saifsmart Outlet Wall Mount Hanger Holder "/>
    <x v="1"/>
    <s v="HomeAudio|Accessories|SpeakerAccessories|Mounts"/>
    <x v="1"/>
    <n v="349"/>
    <n v="1299"/>
    <n v="4280205"/>
    <x v="25"/>
    <x v="1"/>
    <n v="3295"/>
    <s v="Medium"/>
    <n v="0"/>
    <n v="0"/>
    <n v="1"/>
    <x v="85"/>
  </r>
  <r>
    <x v="133"/>
    <s v="MI 2-in-1 USB Type C Cable (Micro USB to Type C) 30cm "/>
    <x v="0"/>
    <s v="Accessories&amp;Peripherals|Cables&amp;Accessories|Cables|USBCables"/>
    <x v="0"/>
    <n v="179"/>
    <n v="299"/>
    <n v="24219"/>
    <x v="54"/>
    <x v="2"/>
    <n v="81"/>
    <s v="Very Low"/>
    <n v="0"/>
    <n v="1"/>
    <n v="0"/>
    <x v="86"/>
  </r>
  <r>
    <x v="134"/>
    <s v="AmazonBasics New Release ABS USB-A to Lightning Cable Cord, Fast Charging MFi Certified Charger "/>
    <x v="0"/>
    <s v="Accessories&amp;Peripherals|Cables&amp;Accessories|Cables|USBCables"/>
    <x v="0"/>
    <n v="689"/>
    <n v="1500"/>
    <n v="63451500"/>
    <x v="34"/>
    <x v="0"/>
    <n v="42301"/>
    <s v="Medium"/>
    <n v="0"/>
    <n v="0"/>
    <n v="1"/>
    <x v="87"/>
  </r>
  <r>
    <x v="135"/>
    <s v="LG 108 cm (43 inches) 4K Ultra HD Smart LED TV 43UQ7500PSF (Ceramic Black)"/>
    <x v="1"/>
    <s v="HomeTheater,TV&amp;Video|Televisions|SmartTelevisions"/>
    <x v="1"/>
    <n v="30990"/>
    <n v="49990"/>
    <n v="68786240"/>
    <x v="16"/>
    <x v="4"/>
    <n v="1376"/>
    <s v="Very High"/>
    <n v="0"/>
    <n v="1"/>
    <n v="0"/>
    <x v="88"/>
  </r>
  <r>
    <x v="136"/>
    <s v="pTron Solero 331 3.4Amps Multifunction Fast Charging Cable, 3-in-1 USB Cable Micro USB/Type-C/iOS, Made in India, Durable &amp; Strong &amp; Tangle-free 118cm in Length (Black)"/>
    <x v="0"/>
    <s v="Accessories&amp;Peripherals|Cables&amp;Accessories|Cables|USBCables"/>
    <x v="0"/>
    <n v="249"/>
    <n v="931"/>
    <n v="1000825"/>
    <x v="25"/>
    <x v="2"/>
    <n v="1075"/>
    <s v="Medium"/>
    <n v="0"/>
    <n v="0"/>
    <n v="1"/>
    <x v="28"/>
  </r>
  <r>
    <x v="137"/>
    <s v="10k 8k 4k HDMI Cable, Certified 48Gbps 1ms Ultra High Speed HDMI 2.1 Cable 4k 120Hz 144Hz 2k 165Hz 8k 60Hz Dynamic HDR ARC eARC DTS:X Compatible "/>
    <x v="1"/>
    <s v="HomeTheater,TV&amp;Video|Accessories|Cables|HDMICables"/>
    <x v="1"/>
    <n v="999"/>
    <n v="2399"/>
    <n v="8789936"/>
    <x v="30"/>
    <x v="13"/>
    <n v="3664"/>
    <s v="Medium"/>
    <n v="0"/>
    <n v="0"/>
    <n v="1"/>
    <x v="89"/>
  </r>
  <r>
    <x v="138"/>
    <s v="LRIPL Compatible Sony Bravia LCD/led Remote Works with Almost All Sony led/LCD tv's"/>
    <x v="1"/>
    <s v="HomeTheater,TV&amp;Video|Accessories|RemoteControls"/>
    <x v="1"/>
    <n v="399"/>
    <n v="399"/>
    <n v="778449"/>
    <x v="26"/>
    <x v="2"/>
    <n v="1951"/>
    <s v="Medium"/>
    <n v="0"/>
    <n v="1"/>
    <n v="0"/>
    <x v="90"/>
  </r>
  <r>
    <x v="139"/>
    <s v="boAt Type-c A400 Type-c to USB A Cable "/>
    <x v="0"/>
    <s v="Accessories&amp;Peripherals|Cables&amp;Accessories|Cables|USBCables"/>
    <x v="0"/>
    <n v="349"/>
    <n v="699"/>
    <n v="14574150"/>
    <x v="8"/>
    <x v="4"/>
    <n v="20850"/>
    <s v="Medium"/>
    <n v="1"/>
    <n v="0"/>
    <n v="0"/>
    <x v="25"/>
  </r>
  <r>
    <x v="140"/>
    <s v="Zoul Type C to Type C Fast Charging Cable 65W 2M/6ft USB C Nylon Braided Cord Compatible with MacBook Oneplus 9 9R Samsung Galaxy S21 Ultra S20+ (2M, Black)"/>
    <x v="0"/>
    <s v="Accessories&amp;Peripherals|Cables&amp;Accessories|Cables|USBCables"/>
    <x v="0"/>
    <n v="399"/>
    <n v="1099"/>
    <n v="2950815"/>
    <x v="0"/>
    <x v="3"/>
    <n v="2685"/>
    <s v="Medium"/>
    <n v="0"/>
    <n v="0"/>
    <n v="1"/>
    <x v="91"/>
  </r>
  <r>
    <x v="141"/>
    <s v="TP-LINK AC1300 Archer T3U Plus High Gain USB 3.0 Wi-Fi Dongle, Wireless Dual Band MU-MIMO WiFi Adapter with High Gain Antenna, Supports Windows 11/10/8.1/8/7/XP/MacOS"/>
    <x v="0"/>
    <s v="NetworkingDevices|NetworkAdapters|WirelessUSBAdapters"/>
    <x v="0"/>
    <n v="1699"/>
    <n v="2999"/>
    <n v="74315220"/>
    <x v="1"/>
    <x v="5"/>
    <n v="24780"/>
    <s v="Medium"/>
    <n v="0"/>
    <n v="1"/>
    <n v="0"/>
    <x v="39"/>
  </r>
  <r>
    <x v="142"/>
    <s v="LRIPL Mi Remote Control with Netflix &amp; Prime Video Button Compatible "/>
    <x v="1"/>
    <s v="HomeTheater,TV&amp;Video|Accessories|RemoteControls"/>
    <x v="1"/>
    <n v="655"/>
    <n v="1099"/>
    <n v="313215"/>
    <x v="54"/>
    <x v="14"/>
    <n v="285"/>
    <s v="Medium"/>
    <n v="0"/>
    <n v="1"/>
    <n v="0"/>
    <x v="92"/>
  </r>
  <r>
    <x v="143"/>
    <s v="TP-Link Nano USB WiFi Dongle 150Mbps High Gain Wireless Network Wi-Fi Adapter "/>
    <x v="0"/>
    <s v="NetworkingDevices|NetworkAdapters|WirelessUSBAdapters"/>
    <x v="0"/>
    <n v="749"/>
    <n v="1339"/>
    <n v="240607588"/>
    <x v="15"/>
    <x v="0"/>
    <n v="179692"/>
    <s v="Medium"/>
    <n v="0"/>
    <n v="1"/>
    <n v="0"/>
    <x v="8"/>
  </r>
  <r>
    <x v="144"/>
    <s v="Kodak 80 cm (32 inches) HD Ready Certified Android LED TV 32HDX7XPRO (Black)"/>
    <x v="1"/>
    <s v="HomeTheater,TV&amp;Video|Televisions|SmartTelevisions"/>
    <x v="1"/>
    <n v="9999"/>
    <n v="12999"/>
    <n v="79137912"/>
    <x v="7"/>
    <x v="0"/>
    <n v="6088"/>
    <s v="High"/>
    <n v="0"/>
    <n v="1"/>
    <n v="0"/>
    <x v="93"/>
  </r>
  <r>
    <x v="145"/>
    <s v="Airtel DigitalTV DTH Remote SD/HD/HD Recording Compatible "/>
    <x v="1"/>
    <s v="HomeTheater,TV&amp;Video|Accessories|RemoteControls"/>
    <x v="1"/>
    <n v="195"/>
    <n v="499"/>
    <n v="690117"/>
    <x v="4"/>
    <x v="7"/>
    <n v="1383"/>
    <s v="Very Low"/>
    <n v="0"/>
    <n v="0"/>
    <n v="1"/>
    <x v="3"/>
  </r>
  <r>
    <x v="146"/>
    <s v="AmazonBasics New Release Nylon USB-A to Lightning Cable Cord, MFi Certified Charger "/>
    <x v="0"/>
    <s v="Accessories&amp;Peripherals|Cables&amp;Accessories|Cables|USBCables"/>
    <x v="0"/>
    <n v="999"/>
    <n v="2100"/>
    <n v="11533200"/>
    <x v="50"/>
    <x v="6"/>
    <n v="5492"/>
    <s v="Medium"/>
    <n v="0"/>
    <n v="0"/>
    <n v="1"/>
    <x v="18"/>
  </r>
  <r>
    <x v="147"/>
    <s v="Ambrane Fast 100W Output Cable with Type-C to Type-C "/>
    <x v="0"/>
    <s v="Accessories&amp;Peripherals|Cables&amp;Accessories|Cables|USBCables"/>
    <x v="0"/>
    <n v="499"/>
    <n v="899"/>
    <n v="826181"/>
    <x v="15"/>
    <x v="0"/>
    <n v="919"/>
    <s v="Medium"/>
    <n v="0"/>
    <n v="1"/>
    <n v="0"/>
    <x v="94"/>
  </r>
  <r>
    <x v="148"/>
    <s v="BlueRigger Digital Optical Audio Toslink Cable (3.3 Feet / 1 Meter) With 8 Channel (7.1) Audio Support ("/>
    <x v="1"/>
    <s v="HomeTheater,TV&amp;Video|Accessories|Cables|OpticalCables"/>
    <x v="1"/>
    <n v="416"/>
    <n v="599"/>
    <n v="17983777"/>
    <x v="39"/>
    <x v="0"/>
    <n v="30023"/>
    <s v="Medium"/>
    <n v="0"/>
    <n v="1"/>
    <n v="0"/>
    <x v="50"/>
  </r>
  <r>
    <x v="149"/>
    <s v="Duracell Type-C To Micro 1.2M braided Sync &amp; Charge Cable, USB C to Micro Fast Charge Compatible "/>
    <x v="0"/>
    <s v="Accessories&amp;Peripherals|Cables&amp;Accessories|Cables|USBCables"/>
    <x v="0"/>
    <n v="368"/>
    <n v="699"/>
    <n v="270513"/>
    <x v="41"/>
    <x v="0"/>
    <n v="387"/>
    <s v="Medium"/>
    <n v="0"/>
    <n v="1"/>
    <n v="0"/>
    <x v="95"/>
  </r>
  <r>
    <x v="150"/>
    <s v="VU 138 cm (55 inches) Premium Series 4K Ultra HD Smart IPS LED TV 55UT (Black)"/>
    <x v="1"/>
    <s v="HomeTheater,TV&amp;Video|Televisions|SmartTelevisions"/>
    <x v="1"/>
    <n v="29990"/>
    <n v="65000"/>
    <n v="13715000"/>
    <x v="34"/>
    <x v="3"/>
    <n v="211"/>
    <s v="Very High"/>
    <n v="0"/>
    <n v="0"/>
    <n v="1"/>
    <x v="96"/>
  </r>
  <r>
    <x v="151"/>
    <s v="Zoul USB Type C Fast Charging 3A Nylon Braided Data Cable Quick Charger Cable QC 3.0 "/>
    <x v="0"/>
    <s v="Accessories&amp;Peripherals|Cables&amp;Accessories|Cables|USBCables"/>
    <x v="0"/>
    <n v="339"/>
    <n v="1099"/>
    <n v="1070426"/>
    <x v="12"/>
    <x v="4"/>
    <n v="974"/>
    <s v="Medium"/>
    <n v="0"/>
    <n v="0"/>
    <n v="1"/>
    <x v="27"/>
  </r>
  <r>
    <x v="152"/>
    <s v="Samsung 80 cm (32 inches) Wondertainment Series HD Ready LED Smart TV UA32TE40AAKBXL (Titan Gray)"/>
    <x v="1"/>
    <s v="HomeTheater,TV&amp;Video|Televisions|SmartTelevisions"/>
    <x v="1"/>
    <n v="15490"/>
    <n v="20900"/>
    <n v="340649100"/>
    <x v="55"/>
    <x v="4"/>
    <n v="16299"/>
    <s v="Very High"/>
    <n v="0"/>
    <n v="1"/>
    <n v="0"/>
    <x v="18"/>
  </r>
  <r>
    <x v="153"/>
    <s v="MI Xiaomi USB Type C HYperCharge Cable 6A 100cm Sturdy and Durable Black Supports 120W HyperCharging"/>
    <x v="0"/>
    <s v="Accessories&amp;Peripherals|Cables&amp;Accessories|Cables|USBCables"/>
    <x v="0"/>
    <n v="499"/>
    <n v="1299"/>
    <n v="39503889"/>
    <x v="33"/>
    <x v="4"/>
    <n v="30411"/>
    <s v="Medium"/>
    <n v="0"/>
    <n v="0"/>
    <n v="1"/>
    <x v="7"/>
  </r>
  <r>
    <x v="154"/>
    <s v="GENERIC Ultra-Mini Bluetooth CSR 4.0 USB Dongle Adapter "/>
    <x v="0"/>
    <s v="NetworkingDevices|NetworkAdapters|WirelessUSBAdapters"/>
    <x v="0"/>
    <n v="249"/>
    <n v="399"/>
    <n v="1852158"/>
    <x v="16"/>
    <x v="10"/>
    <n v="4642"/>
    <s v="Medium"/>
    <n v="0"/>
    <n v="1"/>
    <n v="0"/>
    <x v="97"/>
  </r>
  <r>
    <x v="155"/>
    <s v="7SEVEN¬Æ Compatible "/>
    <x v="1"/>
    <s v="HomeTheater,TV&amp;Video|Accessories|RemoteControls"/>
    <x v="1"/>
    <n v="399"/>
    <n v="799"/>
    <n v="9588"/>
    <x v="8"/>
    <x v="4"/>
    <n v="12"/>
    <s v="Medium"/>
    <n v="1"/>
    <n v="0"/>
    <n v="0"/>
    <x v="98"/>
  </r>
  <r>
    <x v="156"/>
    <s v="Belkin Apple Certified Lightning To Type C Cable, Fast Charging For Iphone, Ipad, Air Pods, 3.3 Feet (1 Meters)    White"/>
    <x v="0"/>
    <s v="Accessories&amp;Peripherals|Cables&amp;Accessories|Cables|USBCables"/>
    <x v="0"/>
    <n v="1499"/>
    <n v="1999"/>
    <n v="3900049"/>
    <x v="23"/>
    <x v="5"/>
    <n v="1951"/>
    <s v="Medium"/>
    <n v="0"/>
    <n v="1"/>
    <n v="0"/>
    <x v="77"/>
  </r>
  <r>
    <x v="157"/>
    <s v="EGate i9 Pro-Max 1080p Native Full HD Projector 4k Support | 3600 L (330 ANSI ) | 150 (381 cm) Large Screen | VGA, AV, HDMI, SD Card, USB, Audio Out | (E03i31 / E04i32) Black"/>
    <x v="1"/>
    <s v="HomeTheater,TV&amp;Video|Projectors"/>
    <x v="1"/>
    <n v="9490"/>
    <n v="15990"/>
    <n v="167575200"/>
    <x v="19"/>
    <x v="2"/>
    <n v="10480"/>
    <s v="High"/>
    <n v="0"/>
    <n v="1"/>
    <n v="0"/>
    <x v="99"/>
  </r>
  <r>
    <x v="158"/>
    <s v="ZEBRONICS HAA2021 HDMI version 2.1 cable with 8K @ 60Hz, 4K @ 120Hz, eARC &amp; CEC support, 3D compatible, 2 meters length, 48Gbps max and Gold-plated connectors"/>
    <x v="1"/>
    <s v="HomeTheater,TV&amp;Video|Accessories|Cables|HDMICables"/>
    <x v="1"/>
    <n v="637"/>
    <n v="1499"/>
    <n v="35976"/>
    <x v="30"/>
    <x v="3"/>
    <n v="24"/>
    <s v="Medium"/>
    <n v="0"/>
    <n v="0"/>
    <n v="1"/>
    <x v="18"/>
  </r>
  <r>
    <x v="159"/>
    <s v="7SEVEN¬Æ Compatible "/>
    <x v="1"/>
    <s v="HomeTheater,TV&amp;Video|Accessories|RemoteControls"/>
    <x v="1"/>
    <n v="399"/>
    <n v="899"/>
    <n v="228346"/>
    <x v="37"/>
    <x v="2"/>
    <n v="254"/>
    <s v="Medium"/>
    <n v="0"/>
    <n v="0"/>
    <n v="1"/>
    <x v="100"/>
  </r>
  <r>
    <x v="160"/>
    <s v="AmazonBasics Digital Optical Coax to Analog RCA Audio Converter Adapter with Fiber Cable"/>
    <x v="1"/>
    <s v="HomeTheater,TV&amp;Video|Accessories|Cables|OpticalCables"/>
    <x v="1"/>
    <n v="1089"/>
    <n v="1600"/>
    <n v="5704000"/>
    <x v="44"/>
    <x v="1"/>
    <n v="3565"/>
    <s v="Medium"/>
    <n v="0"/>
    <n v="1"/>
    <n v="0"/>
    <x v="101"/>
  </r>
  <r>
    <x v="161"/>
    <s v="Wayona Type C Cable Nylon Braided USB C QC 3.0 Fast Charging Short Power Bank Cable "/>
    <x v="0"/>
    <s v="Accessories&amp;Peripherals|Cables&amp;Accessories|Cables|USBCables"/>
    <x v="0"/>
    <n v="339"/>
    <n v="999"/>
    <n v="6248745"/>
    <x v="46"/>
    <x v="4"/>
    <n v="6255"/>
    <s v="Medium"/>
    <n v="0"/>
    <n v="0"/>
    <n v="1"/>
    <x v="102"/>
  </r>
  <r>
    <x v="162"/>
    <s v="Pinnaclz Original Combo of 2 USB Type C Fast Charging Cable, USB C Data Cable "/>
    <x v="0"/>
    <s v="Accessories&amp;Peripherals|Cables&amp;Accessories|Cables|USBCables"/>
    <x v="0"/>
    <n v="149"/>
    <n v="499"/>
    <n v="3858268"/>
    <x v="20"/>
    <x v="1"/>
    <n v="7732"/>
    <s v="Very Low"/>
    <n v="0"/>
    <n v="0"/>
    <n v="1"/>
    <x v="55"/>
  </r>
  <r>
    <x v="163"/>
    <s v="Ambrane BCL-15 Lightning Cable "/>
    <x v="0"/>
    <s v="Accessories&amp;Peripherals|Cables&amp;Accessories|Cables|USBCables"/>
    <x v="0"/>
    <n v="149"/>
    <n v="399"/>
    <n v="22743"/>
    <x v="11"/>
    <x v="2"/>
    <n v="57"/>
    <s v="Very Low"/>
    <n v="0"/>
    <n v="0"/>
    <n v="1"/>
    <x v="103"/>
  </r>
  <r>
    <x v="164"/>
    <s v="Belkin USB C to USB-C Fast Charging Type C Cable, 60W PD, 3.3 feet (1 meter) "/>
    <x v="0"/>
    <s v="Accessories&amp;Peripherals|Cables&amp;Accessories|Cables|USBCables"/>
    <x v="0"/>
    <n v="599"/>
    <n v="849"/>
    <n v="489873"/>
    <x v="56"/>
    <x v="6"/>
    <n v="577"/>
    <s v="Medium"/>
    <n v="0"/>
    <n v="1"/>
    <n v="0"/>
    <x v="104"/>
  </r>
  <r>
    <x v="165"/>
    <s v="LOHAYA Television Remote Compatible with Samsung Smart LED/LCD/HD TV Remote Control [ Compatible "/>
    <x v="1"/>
    <s v="HomeTheater,TV&amp;Video|Accessories|RemoteControls"/>
    <x v="1"/>
    <n v="299"/>
    <n v="1199"/>
    <n v="1430407"/>
    <x v="43"/>
    <x v="2"/>
    <n v="1193"/>
    <s v="Medium"/>
    <n v="0"/>
    <n v="0"/>
    <n v="1"/>
    <x v="105"/>
  </r>
  <r>
    <x v="166"/>
    <s v="Wayona Nylon Braided Lightning USB Data Sync &amp; 3A Charging Cable "/>
    <x v="0"/>
    <s v="Accessories&amp;Peripherals|Cables&amp;Accessories|Cables|USBCables"/>
    <x v="0"/>
    <n v="399"/>
    <n v="1299"/>
    <n v="17042880"/>
    <x v="12"/>
    <x v="0"/>
    <n v="13120"/>
    <s v="Medium"/>
    <n v="0"/>
    <n v="0"/>
    <n v="1"/>
    <x v="3"/>
  </r>
  <r>
    <x v="167"/>
    <s v="Electvision Remote Control Compatible with Kodak/Thomson Smart led tv (Without Voice) Be"/>
    <x v="1"/>
    <s v="HomeTheater,TV&amp;Video|Accessories|RemoteControls"/>
    <x v="1"/>
    <n v="339"/>
    <n v="1999"/>
    <n v="685657"/>
    <x v="57"/>
    <x v="1"/>
    <n v="343"/>
    <s v="Medium"/>
    <n v="0"/>
    <n v="0"/>
    <n v="1"/>
    <x v="106"/>
  </r>
  <r>
    <x v="168"/>
    <s v="Acer 80 cm (32 inches) S Series HD Ready Android Smart LED TV AR32AR2841HDSB (Black)"/>
    <x v="1"/>
    <s v="HomeTheater,TV&amp;Video|Televisions|SmartTelevisions"/>
    <x v="1"/>
    <n v="12499"/>
    <n v="22990"/>
    <n v="37036890"/>
    <x v="18"/>
    <x v="4"/>
    <n v="1611"/>
    <s v="Very High"/>
    <n v="0"/>
    <n v="1"/>
    <n v="0"/>
    <x v="107"/>
  </r>
  <r>
    <x v="169"/>
    <s v="realme 10W Fast Charging Micro-USB Cable (Braided, Black)"/>
    <x v="0"/>
    <s v="Accessories&amp;Peripherals|Cables&amp;Accessories|Cables|USBCables"/>
    <x v="0"/>
    <n v="249"/>
    <n v="399"/>
    <n v="2616642"/>
    <x v="16"/>
    <x v="1"/>
    <n v="6558"/>
    <s v="Medium"/>
    <n v="0"/>
    <n v="1"/>
    <n v="0"/>
    <x v="108"/>
  </r>
  <r>
    <x v="170"/>
    <s v="TP-Link AC1300 USB WiFi Adapter (Archer T3U) - 2.4G/5G Dual Band Mini Wireless Network Adapter "/>
    <x v="0"/>
    <s v="NetworkingDevices|NetworkAdapters|WirelessUSBAdapters"/>
    <x v="0"/>
    <n v="1399"/>
    <n v="2499"/>
    <n v="57899331"/>
    <x v="15"/>
    <x v="5"/>
    <n v="23169"/>
    <s v="Medium"/>
    <n v="0"/>
    <n v="1"/>
    <n v="0"/>
    <x v="109"/>
  </r>
  <r>
    <x v="171"/>
    <s v="Acer 139 cm (55 inches) I Series 4K Ultra HD Android Smart LED TV AR55AR2851UDFL (Black)"/>
    <x v="1"/>
    <s v="HomeTheater,TV&amp;Video|Televisions|SmartTelevisions"/>
    <x v="1"/>
    <n v="32999"/>
    <n v="47990"/>
    <n v="225696970"/>
    <x v="39"/>
    <x v="4"/>
    <n v="4703"/>
    <s v="Very High"/>
    <n v="0"/>
    <n v="1"/>
    <n v="0"/>
    <x v="20"/>
  </r>
  <r>
    <x v="172"/>
    <s v="Ambrane 60W / 3A Fast Charging Output Cable with Micro to USB "/>
    <x v="0"/>
    <s v="Accessories&amp;Peripherals|Cables&amp;Accessories|Cables|USBCables"/>
    <x v="0"/>
    <n v="149"/>
    <n v="399"/>
    <n v="567777"/>
    <x v="11"/>
    <x v="1"/>
    <n v="1423"/>
    <s v="Very Low"/>
    <n v="0"/>
    <n v="0"/>
    <n v="1"/>
    <x v="18"/>
  </r>
  <r>
    <x v="173"/>
    <s v="Wayona USB Type C 65W Fast Charging 2M/6Ft Long Flash Charge Cable 3A QC 3.0 Data Cable Compatible with Samsung Galaxy S21 S10 S9 S8, iQOO Z3, Vivo, Note 10 9 8, A20e A40 A50 A70, Moto G7 G8 (2M, Grey)"/>
    <x v="0"/>
    <s v="Accessories&amp;Peripherals|Cables&amp;Accessories|Cables|USBCables"/>
    <x v="0"/>
    <n v="325"/>
    <n v="999"/>
    <n v="2648349"/>
    <x v="29"/>
    <x v="4"/>
    <n v="2651"/>
    <s v="Medium"/>
    <n v="0"/>
    <n v="0"/>
    <n v="1"/>
    <x v="110"/>
  </r>
  <r>
    <x v="174"/>
    <s v="Syncwire LTG to USB Cable "/>
    <x v="0"/>
    <s v="Accessories&amp;Peripherals|Cables&amp;Accessories|Cables|USBCables"/>
    <x v="0"/>
    <n v="399"/>
    <n v="1999"/>
    <n v="9995"/>
    <x v="27"/>
    <x v="15"/>
    <n v="5"/>
    <s v="Medium"/>
    <n v="0"/>
    <n v="0"/>
    <n v="1"/>
    <x v="18"/>
  </r>
  <r>
    <x v="175"/>
    <s v="Skadioo WiFi Adapter "/>
    <x v="0"/>
    <s v="NetworkingDevices|NetworkAdapters|WirelessUSBAdapters"/>
    <x v="0"/>
    <n v="199"/>
    <n v="499"/>
    <n v="305388"/>
    <x v="13"/>
    <x v="7"/>
    <n v="612"/>
    <s v="Very Low"/>
    <n v="0"/>
    <n v="0"/>
    <n v="1"/>
    <x v="18"/>
  </r>
  <r>
    <x v="176"/>
    <s v="FLiX (Beetel USB to Type C PVC Data Sync &amp; 15W(3A) TPE Fast Charging Cable, Made in India, 480Mbps Data Sync, 1 Meter Long cable "/>
    <x v="0"/>
    <s v="Accessories&amp;Peripherals|Cables&amp;Accessories|Cables|USBCables"/>
    <x v="0"/>
    <n v="88"/>
    <n v="299"/>
    <n v="2804022"/>
    <x v="58"/>
    <x v="1"/>
    <n v="9378"/>
    <s v="Very Low"/>
    <n v="0"/>
    <n v="0"/>
    <n v="1"/>
    <x v="19"/>
  </r>
  <r>
    <x v="177"/>
    <s v="Zoul USB C to USB C Fast Charging Cable 65W Type C to Type C Nylon Braided Cord Compatible with Macbook Oneplus 9 10R Samsung Galaxy S22 S21 Ultra Z Flip3 Macbook Air/Pro M1 Google Pixel 11'' iPad Pro 2020/2018 (2M, Grey)"/>
    <x v="0"/>
    <s v="Accessories&amp;Peripherals|Cables&amp;Accessories|Cables|USBCables"/>
    <x v="0"/>
    <n v="399"/>
    <n v="1099"/>
    <n v="2950815"/>
    <x v="0"/>
    <x v="3"/>
    <n v="2685"/>
    <s v="Medium"/>
    <n v="0"/>
    <n v="0"/>
    <n v="1"/>
    <x v="91"/>
  </r>
  <r>
    <x v="178"/>
    <s v="FLiX (Beetel Flow USB to Micro USB PVC Data Sync &amp; 12W(2.4A) Fast Charging Cable,Made in India,480Mbps Data Sync,Solid Cable,1 Meter Long cable "/>
    <x v="0"/>
    <s v="Accessories&amp;Peripherals|Cables&amp;Accessories|Cables|USBCables"/>
    <x v="0"/>
    <n v="58"/>
    <n v="199"/>
    <n v="1866222"/>
    <x v="58"/>
    <x v="1"/>
    <n v="9378"/>
    <s v="Very Low"/>
    <n v="0"/>
    <n v="0"/>
    <n v="1"/>
    <x v="19"/>
  </r>
  <r>
    <x v="179"/>
    <s v="7SEVEN¬Æ Bluetooth Voice Command Remote "/>
    <x v="1"/>
    <s v="HomeTheater,TV&amp;Video|Accessories|RemoteControls"/>
    <x v="1"/>
    <n v="799"/>
    <n v="1999"/>
    <n v="1151424"/>
    <x v="13"/>
    <x v="8"/>
    <n v="576"/>
    <s v="Medium"/>
    <n v="0"/>
    <n v="0"/>
    <n v="1"/>
    <x v="111"/>
  </r>
  <r>
    <x v="180"/>
    <s v="Sony TV - Remote Compatible "/>
    <x v="1"/>
    <s v="HomeTheater,TV&amp;Video|Accessories|RemoteControls"/>
    <x v="1"/>
    <n v="205"/>
    <n v="499"/>
    <n v="156187"/>
    <x v="53"/>
    <x v="11"/>
    <n v="313"/>
    <s v="Medium"/>
    <n v="0"/>
    <n v="0"/>
    <n v="1"/>
    <x v="112"/>
  </r>
  <r>
    <x v="181"/>
    <s v="Storite USB 3.0 Cable A to Micro B high Speed Upto 5 Gbps Data Transfer Cable "/>
    <x v="0"/>
    <s v="Accessories&amp;Peripherals|Cables&amp;Accessories|Cables|USBCables"/>
    <x v="0"/>
    <n v="299"/>
    <n v="699"/>
    <n v="2066943"/>
    <x v="48"/>
    <x v="3"/>
    <n v="2957"/>
    <s v="Medium"/>
    <n v="0"/>
    <n v="0"/>
    <n v="1"/>
    <x v="113"/>
  </r>
  <r>
    <x v="182"/>
    <s v="boAt LTG 500 Apple MFI Certified "/>
    <x v="0"/>
    <s v="Accessories&amp;Peripherals|Cables&amp;Accessories|Cables|USBCables"/>
    <x v="0"/>
    <n v="849"/>
    <n v="999"/>
    <n v="6729264"/>
    <x v="59"/>
    <x v="3"/>
    <n v="6736"/>
    <s v="Medium"/>
    <n v="0"/>
    <n v="1"/>
    <n v="0"/>
    <x v="114"/>
  </r>
  <r>
    <x v="183"/>
    <s v="AmazonBasics USB C to Lightning Aluminum with Nylon Braided MFi Certified Charging Cable (Grey, 1.2 meter)"/>
    <x v="0"/>
    <s v="Accessories&amp;Peripherals|Cables&amp;Accessories|Cables|USBCables"/>
    <x v="0"/>
    <n v="949"/>
    <n v="1999"/>
    <n v="27090448"/>
    <x v="3"/>
    <x v="5"/>
    <n v="13552"/>
    <s v="Medium"/>
    <n v="0"/>
    <n v="0"/>
    <n v="1"/>
    <x v="18"/>
  </r>
  <r>
    <x v="184"/>
    <s v="AmazonBasics Double Braided Nylon USB Type-C to Type-C 2.0 Cable Smartphone (Dark Grey, 3 feet)"/>
    <x v="0"/>
    <s v="Accessories&amp;Peripherals|Cables&amp;Accessories|Cables|USBCables"/>
    <x v="0"/>
    <n v="499"/>
    <n v="1200"/>
    <n v="6541200"/>
    <x v="30"/>
    <x v="4"/>
    <n v="5451"/>
    <s v="Medium"/>
    <n v="0"/>
    <n v="0"/>
    <n v="1"/>
    <x v="115"/>
  </r>
  <r>
    <x v="185"/>
    <s v="Amazon Basics USB 3.0 Cable - A Male to Micro B - 6 Feet (1.8 Meters), Black"/>
    <x v="0"/>
    <s v="Accessories&amp;Peripherals|Cables&amp;Accessories|Cables|USBCables"/>
    <x v="0"/>
    <n v="299"/>
    <n v="485"/>
    <n v="5291835"/>
    <x v="16"/>
    <x v="4"/>
    <n v="10911"/>
    <s v="Medium"/>
    <n v="0"/>
    <n v="1"/>
    <n v="0"/>
    <x v="116"/>
  </r>
  <r>
    <x v="186"/>
    <s v="AmazonBasics USB C to Lightning Aluminum with Nylon Braided MFi Certified Charging Cable (Grey, 1.8 meter)"/>
    <x v="0"/>
    <s v="Accessories&amp;Peripherals|Cables&amp;Accessories|Cables|USBCables"/>
    <x v="0"/>
    <n v="949"/>
    <n v="1999"/>
    <n v="27090448"/>
    <x v="3"/>
    <x v="5"/>
    <n v="13552"/>
    <s v="Medium"/>
    <n v="0"/>
    <n v="0"/>
    <n v="1"/>
    <x v="18"/>
  </r>
  <r>
    <x v="187"/>
    <s v="Wayona Usb C 65W Fast Charging Cable Compatible For Tablets Samsung S22 S20 S10 S20Fe S21 S21 Ultra A70 A51 A71 A50S M31 M51 M31S M53 5G (1M, Black)"/>
    <x v="0"/>
    <s v="Accessories&amp;Peripherals|Cables&amp;Accessories|Cables|USBCables"/>
    <x v="0"/>
    <n v="379"/>
    <n v="1099"/>
    <n v="3083794"/>
    <x v="46"/>
    <x v="4"/>
    <n v="2806"/>
    <s v="Medium"/>
    <n v="0"/>
    <n v="0"/>
    <n v="1"/>
    <x v="70"/>
  </r>
  <r>
    <x v="188"/>
    <s v="Karbonn 80 cm (32 inches) Millenium Bezel-Less Series HD Ready Smart LED TV KJW32SKHD (Phantom Black)"/>
    <x v="1"/>
    <s v="HomeTheater,TV&amp;Video|Televisions|SmartTelevisions"/>
    <x v="1"/>
    <n v="8990"/>
    <n v="18990"/>
    <n v="6646500"/>
    <x v="3"/>
    <x v="2"/>
    <n v="350"/>
    <s v="High"/>
    <n v="0"/>
    <n v="0"/>
    <n v="1"/>
    <x v="117"/>
  </r>
  <r>
    <x v="189"/>
    <s v="BlueRigger Digital Optical Audio Toslink Cable (6 Feet / 1.8 Meter) With 8 Channel (7.1) Audio Support ("/>
    <x v="1"/>
    <s v="HomeTheater,TV&amp;Video|Accessories|Cables|OpticalCables"/>
    <x v="1"/>
    <n v="486"/>
    <n v="1999"/>
    <n v="60015977"/>
    <x v="60"/>
    <x v="0"/>
    <n v="30023"/>
    <s v="Medium"/>
    <n v="0"/>
    <n v="0"/>
    <n v="1"/>
    <x v="50"/>
  </r>
  <r>
    <x v="190"/>
    <s v="VW 60 cm (24 inches) Premium Series HD Ready LED TV VW24A (Black)"/>
    <x v="1"/>
    <s v="HomeTheater,TV&amp;Video|Televisions|StandardTelevisions"/>
    <x v="1"/>
    <n v="5699"/>
    <n v="11000"/>
    <n v="44033000"/>
    <x v="61"/>
    <x v="0"/>
    <n v="4003"/>
    <s v="High"/>
    <n v="0"/>
    <n v="1"/>
    <n v="0"/>
    <x v="41"/>
  </r>
  <r>
    <x v="191"/>
    <s v="Amazon Basics USB A to Lightning MFi Certified Charging Cable (White, 1.2 meter)"/>
    <x v="0"/>
    <s v="Accessories&amp;Peripherals|Cables&amp;Accessories|Cables|USBCables"/>
    <x v="0"/>
    <n v="709"/>
    <n v="1999"/>
    <n v="357455183"/>
    <x v="6"/>
    <x v="3"/>
    <n v="178817"/>
    <s v="Medium"/>
    <n v="0"/>
    <n v="0"/>
    <n v="1"/>
    <x v="118"/>
  </r>
  <r>
    <x v="192"/>
    <s v="Samsung 138 cm (55 inches) Crystal 4K Neo Series Ultra HD Smart LED TV UA55AUE65AKXXL (Black)"/>
    <x v="1"/>
    <s v="HomeTheater,TV&amp;Video|Televisions|SmartTelevisions"/>
    <x v="1"/>
    <n v="47990"/>
    <n v="70900"/>
    <n v="504028100"/>
    <x v="44"/>
    <x v="4"/>
    <n v="7109"/>
    <s v="Very High"/>
    <n v="0"/>
    <n v="1"/>
    <n v="0"/>
    <x v="45"/>
  </r>
  <r>
    <x v="193"/>
    <s v="LOHAYA Television Remote Compatible "/>
    <x v="1"/>
    <s v="HomeTheater,TV&amp;Video|Accessories|RemoteControls"/>
    <x v="1"/>
    <n v="299"/>
    <n v="1199"/>
    <n v="587510"/>
    <x v="43"/>
    <x v="7"/>
    <n v="490"/>
    <s v="Medium"/>
    <n v="0"/>
    <n v="0"/>
    <n v="1"/>
    <x v="119"/>
  </r>
  <r>
    <x v="194"/>
    <s v="Duracell Micro USB 3A Braided Sync &amp; Fast Charging Cable, 3.9 Feet (1.2M). Supports QC 2.0/3.0 Charging, High Speed Data Transmission - Black"/>
    <x v="0"/>
    <s v="Accessories&amp;Peripherals|Cables&amp;Accessories|Cables|USBCables"/>
    <x v="0"/>
    <n v="320"/>
    <n v="599"/>
    <n v="294109"/>
    <x v="41"/>
    <x v="3"/>
    <n v="491"/>
    <s v="Medium"/>
    <n v="0"/>
    <n v="1"/>
    <n v="0"/>
    <x v="3"/>
  </r>
  <r>
    <x v="195"/>
    <s v="Zebronics CU3100V Fast charging Type C cable with QC 18W support, 3A max capacity, 1 meter braided cable, Data transfer and Superior durability (Braided Black + White)"/>
    <x v="0"/>
    <s v="Accessories&amp;Peripherals|Cables&amp;Accessories|Cables|USBCables"/>
    <x v="0"/>
    <n v="139"/>
    <n v="549"/>
    <n v="33489"/>
    <x v="43"/>
    <x v="2"/>
    <n v="61"/>
    <s v="Very Low"/>
    <n v="0"/>
    <n v="0"/>
    <n v="1"/>
    <x v="120"/>
  </r>
  <r>
    <x v="196"/>
    <s v="FLiX (Beetel) USB to iPhone Lightning Textured Pattern Data Sync &amp; 2A Fast Charging Cable, Made in India, 480Mbps Data Sync, Tough Cable, 1 Meter Long USB Cable "/>
    <x v="0"/>
    <s v="Accessories&amp;Peripherals|Cables&amp;Accessories|Cables|USBCables"/>
    <x v="0"/>
    <n v="129"/>
    <n v="249"/>
    <n v="2335122"/>
    <x v="61"/>
    <x v="1"/>
    <n v="9378"/>
    <s v="Very Low"/>
    <n v="0"/>
    <n v="1"/>
    <n v="0"/>
    <x v="19"/>
  </r>
  <r>
    <x v="197"/>
    <s v="MI 108 cm (43 inches) 5A Series Full HD Smart Android LED TV L43M7-EAIN (Black)"/>
    <x v="1"/>
    <s v="HomeTheater,TV&amp;Video|Televisions|SmartTelevisions"/>
    <x v="1"/>
    <n v="24999"/>
    <n v="35999"/>
    <n v="1182207160"/>
    <x v="39"/>
    <x v="0"/>
    <n v="32840"/>
    <s v="Very High"/>
    <n v="0"/>
    <n v="1"/>
    <n v="0"/>
    <x v="13"/>
  </r>
  <r>
    <x v="198"/>
    <s v="Belkin Apple Certified Lightning to USB Charge and Sync Cable "/>
    <x v="0"/>
    <s v="Accessories&amp;Peripherals|Cables&amp;Accessories|Cables|USBCables"/>
    <x v="0"/>
    <n v="999"/>
    <n v="1699"/>
    <n v="12433282"/>
    <x v="19"/>
    <x v="5"/>
    <n v="7318"/>
    <s v="Medium"/>
    <n v="0"/>
    <n v="1"/>
    <n v="0"/>
    <x v="121"/>
  </r>
  <r>
    <x v="199"/>
    <s v="Time Office Scanner Replacement Cable "/>
    <x v="0"/>
    <s v="Accessories&amp;Peripherals|Cables&amp;Accessories|Cables|USBCables"/>
    <x v="0"/>
    <n v="225"/>
    <n v="499"/>
    <n v="393711"/>
    <x v="10"/>
    <x v="3"/>
    <n v="789"/>
    <s v="Medium"/>
    <n v="0"/>
    <n v="0"/>
    <n v="1"/>
    <x v="3"/>
  </r>
  <r>
    <x v="200"/>
    <s v="Caldipree Silicone Case Cover Compatible "/>
    <x v="1"/>
    <s v="HomeTheater,TV&amp;Video|Accessories|RemoteControls"/>
    <x v="1"/>
    <n v="547"/>
    <n v="2999"/>
    <n v="1220593"/>
    <x v="62"/>
    <x v="4"/>
    <n v="407"/>
    <s v="Medium"/>
    <n v="0"/>
    <n v="0"/>
    <n v="1"/>
    <x v="122"/>
  </r>
  <r>
    <x v="201"/>
    <s v="Storite USB 2.0 A to Mini 5 pin B Cable "/>
    <x v="0"/>
    <s v="Accessories&amp;Peripherals|Cables&amp;Accessories|Cables|USBCables"/>
    <x v="0"/>
    <n v="259"/>
    <n v="699"/>
    <n v="1676901"/>
    <x v="11"/>
    <x v="11"/>
    <n v="2399"/>
    <s v="Medium"/>
    <n v="0"/>
    <n v="0"/>
    <n v="1"/>
    <x v="123"/>
  </r>
  <r>
    <x v="202"/>
    <s v="Universal Remote Control "/>
    <x v="1"/>
    <s v="HomeTheater,TV&amp;Video|Accessories|RemoteControls"/>
    <x v="1"/>
    <n v="239"/>
    <n v="699"/>
    <n v="1845360"/>
    <x v="46"/>
    <x v="5"/>
    <n v="2640"/>
    <s v="Medium"/>
    <n v="0"/>
    <n v="0"/>
    <n v="1"/>
    <x v="124"/>
  </r>
  <r>
    <x v="203"/>
    <s v="Cotbolt Silicone Case Cover Compatible "/>
    <x v="1"/>
    <s v="HomeTheater,TV&amp;Video|Accessories|RemoteControls"/>
    <x v="1"/>
    <n v="349"/>
    <n v="999"/>
    <n v="838161"/>
    <x v="6"/>
    <x v="1"/>
    <n v="839"/>
    <s v="Medium"/>
    <n v="0"/>
    <n v="0"/>
    <n v="1"/>
    <x v="125"/>
  </r>
  <r>
    <x v="204"/>
    <s v="BlueRigger High Speed HDMI Cable with Ethernet - Supports 3D, 4K 60Hz and Audio Return - Latest Version (3 Feet / 0.9 Meter)"/>
    <x v="1"/>
    <s v="HomeTheater,TV&amp;Video|Accessories|Cables|HDMICables"/>
    <x v="1"/>
    <n v="467"/>
    <n v="599"/>
    <n v="26388346"/>
    <x v="47"/>
    <x v="5"/>
    <n v="44054"/>
    <s v="Medium"/>
    <n v="0"/>
    <n v="1"/>
    <n v="0"/>
    <x v="126"/>
  </r>
  <r>
    <x v="205"/>
    <s v="Amkette 30 Pin to USB Charging &amp; Data Sync Cable "/>
    <x v="0"/>
    <s v="Accessories&amp;Peripherals|Cables&amp;Accessories|Cables|USBCables"/>
    <x v="0"/>
    <n v="449"/>
    <n v="599"/>
    <n v="1935369"/>
    <x v="23"/>
    <x v="1"/>
    <n v="3231"/>
    <s v="Medium"/>
    <n v="0"/>
    <n v="1"/>
    <n v="0"/>
    <x v="127"/>
  </r>
  <r>
    <x v="206"/>
    <s v="TCL 80 cm (32 inches) HD Ready Certified Android Smart LED TV 32S615 (Black)"/>
    <x v="1"/>
    <s v="HomeTheater,TV&amp;Video|Televisions|SmartTelevisions"/>
    <x v="1"/>
    <n v="11990"/>
    <n v="31990"/>
    <n v="2047360"/>
    <x v="11"/>
    <x v="0"/>
    <n v="64"/>
    <s v="Very High"/>
    <n v="0"/>
    <n v="0"/>
    <n v="1"/>
    <x v="128"/>
  </r>
  <r>
    <x v="207"/>
    <s v="POPIO Type C Dash Charging USB Data Cable "/>
    <x v="0"/>
    <s v="Accessories&amp;Peripherals|Cables&amp;Accessories|Cables|USBCables"/>
    <x v="0"/>
    <n v="350"/>
    <n v="599"/>
    <n v="4980086"/>
    <x v="21"/>
    <x v="2"/>
    <n v="8314"/>
    <s v="Medium"/>
    <n v="0"/>
    <n v="1"/>
    <n v="0"/>
    <x v="129"/>
  </r>
  <r>
    <x v="208"/>
    <s v="MYVN LTG to USB "/>
    <x v="0"/>
    <s v="Accessories&amp;Peripherals|Cables&amp;Accessories|Cables|USBCables"/>
    <x v="0"/>
    <n v="252"/>
    <n v="999"/>
    <n v="2246751"/>
    <x v="43"/>
    <x v="7"/>
    <n v="2249"/>
    <s v="Medium"/>
    <n v="0"/>
    <n v="0"/>
    <n v="1"/>
    <x v="50"/>
  </r>
  <r>
    <x v="209"/>
    <s v="Tata Sky Universal Remote Compatible "/>
    <x v="1"/>
    <s v="HomeTheater,TV&amp;Video|Accessories|RemoteControls"/>
    <x v="1"/>
    <n v="204"/>
    <n v="599"/>
    <n v="203061"/>
    <x v="46"/>
    <x v="9"/>
    <n v="339"/>
    <s v="Medium"/>
    <n v="0"/>
    <n v="0"/>
    <n v="1"/>
    <x v="130"/>
  </r>
  <r>
    <x v="210"/>
    <s v="WZATCO Pixel | Portable LED Projector | Native 720p with Full HD 1080P Support | 2000 Lumens (200 ANSI) | 176 Large Screen | Projector for Home and Outdoor | Compatible with TV Stick, PC, PS4"/>
    <x v="1"/>
    <s v="HomeTheater,TV&amp;Video|Projectors"/>
    <x v="1"/>
    <n v="6490"/>
    <n v="9990"/>
    <n v="269730"/>
    <x v="31"/>
    <x v="1"/>
    <n v="27"/>
    <s v="High"/>
    <n v="0"/>
    <n v="1"/>
    <n v="0"/>
    <x v="131"/>
  </r>
  <r>
    <x v="211"/>
    <s v="7SEVEN¬Æ Compatible Tata Sky Remote Control Replacement of Original dth SD HD tata Play Set top Box Remote - IR Learning Universal Remote "/>
    <x v="1"/>
    <s v="HomeTheater,TV&amp;Video|Accessories|RemoteControls"/>
    <x v="1"/>
    <n v="235"/>
    <n v="599"/>
    <n v="118003"/>
    <x v="4"/>
    <x v="12"/>
    <n v="197"/>
    <s v="Medium"/>
    <n v="0"/>
    <n v="0"/>
    <n v="1"/>
    <x v="50"/>
  </r>
  <r>
    <x v="212"/>
    <s v="AmazonBasics USB 2.0 Extension Cable "/>
    <x v="0"/>
    <s v="Accessories&amp;Peripherals|Cables&amp;Accessories|Cables|USBCables"/>
    <x v="0"/>
    <n v="299"/>
    <n v="800"/>
    <n v="59981600"/>
    <x v="11"/>
    <x v="6"/>
    <n v="74977"/>
    <s v="Medium"/>
    <n v="0"/>
    <n v="0"/>
    <n v="1"/>
    <x v="26"/>
  </r>
  <r>
    <x v="213"/>
    <s v="Amazon Basics USB C to Lightning TPE MFi Certified Charging Cable (White, 1.2 meter)"/>
    <x v="0"/>
    <s v="Accessories&amp;Peripherals|Cables&amp;Accessories|Cables|USBCables"/>
    <x v="0"/>
    <n v="799"/>
    <n v="1999"/>
    <n v="17157417"/>
    <x v="13"/>
    <x v="0"/>
    <n v="8583"/>
    <s v="Medium"/>
    <n v="0"/>
    <n v="0"/>
    <n v="1"/>
    <x v="132"/>
  </r>
  <r>
    <x v="214"/>
    <s v="Crypo‚Ñ¢ Universal Remote Compatible with Tata Sky Universal HD &amp; SD Set top Box (Also Works with All TV)"/>
    <x v="1"/>
    <s v="HomeTheater,TV&amp;Video|Accessories|RemoteControls"/>
    <x v="1"/>
    <n v="299"/>
    <n v="999"/>
    <n v="927072"/>
    <x v="20"/>
    <x v="11"/>
    <n v="928"/>
    <s v="Medium"/>
    <n v="0"/>
    <n v="0"/>
    <n v="1"/>
    <x v="133"/>
  </r>
  <r>
    <x v="215"/>
    <s v="Karbonn 80 cm (32 Inches) Millennium Series HD Ready LED TV KJW32NSHDF (Phantom Black) with Bezel-Less Design"/>
    <x v="1"/>
    <s v="HomeTheater,TV&amp;Video|Televisions|StandardTelevisions"/>
    <x v="1"/>
    <n v="6999"/>
    <n v="16990"/>
    <n v="1868900"/>
    <x v="53"/>
    <x v="11"/>
    <n v="110"/>
    <s v="High"/>
    <n v="0"/>
    <n v="0"/>
    <n v="1"/>
    <x v="26"/>
  </r>
  <r>
    <x v="216"/>
    <s v="OnePlus 138.7 cm (55 inches) U Series 4K LED Smart Android TV 55U1S (Black)"/>
    <x v="1"/>
    <s v="HomeTheater,TV&amp;Video|Televisions|SmartTelevisions"/>
    <x v="1"/>
    <n v="42999"/>
    <n v="59999"/>
    <n v="405173247"/>
    <x v="28"/>
    <x v="3"/>
    <n v="6753"/>
    <s v="Very High"/>
    <n v="0"/>
    <n v="1"/>
    <n v="0"/>
    <x v="134"/>
  </r>
  <r>
    <x v="217"/>
    <s v="Posh 1.5 Meter High Speed Gold Plated HDMI Male to Female Extension Cable (Black)"/>
    <x v="1"/>
    <s v="HomeTheater,TV&amp;Video|Accessories|Cables|HDMICables"/>
    <x v="1"/>
    <n v="173"/>
    <n v="999"/>
    <n v="1235763"/>
    <x v="57"/>
    <x v="4"/>
    <n v="1237"/>
    <s v="Very Low"/>
    <n v="0"/>
    <n v="0"/>
    <n v="1"/>
    <x v="135"/>
  </r>
  <r>
    <x v="218"/>
    <s v="Amazon Basics HDMI Coupler,Black"/>
    <x v="1"/>
    <s v="HomeAudio|Accessories|Adapters"/>
    <x v="1"/>
    <n v="209"/>
    <n v="600"/>
    <n v="11323200"/>
    <x v="6"/>
    <x v="5"/>
    <n v="18872"/>
    <s v="Medium"/>
    <n v="0"/>
    <n v="0"/>
    <n v="1"/>
    <x v="136"/>
  </r>
  <r>
    <x v="219"/>
    <s v="boAt LTG 550v3 Lightning Apple MFi Certified Cable with Spaceship Grade Aluminium Housing,Stress Resistance, Rapid 2.4A Charging &amp; 480mbps Data Sync, 1m Length &amp; 10000+ Bends Lifespan(Mercurial Black)"/>
    <x v="0"/>
    <s v="Accessories&amp;Peripherals|Cables&amp;Accessories|Cables|USBCables"/>
    <x v="0"/>
    <n v="849"/>
    <n v="1490"/>
    <n v="530440"/>
    <x v="1"/>
    <x v="2"/>
    <n v="356"/>
    <s v="Medium"/>
    <n v="0"/>
    <n v="1"/>
    <n v="0"/>
    <x v="137"/>
  </r>
  <r>
    <x v="220"/>
    <s v="Wayona Nylon Braided Usb Syncing And Charging Cable Sync And Charging Cable For Iphone, Ipad (3 Ft, Black) - Pack Of 2"/>
    <x v="0"/>
    <s v="Accessories&amp;Peripherals|Cables&amp;Accessories|Cables|USBCables"/>
    <x v="0"/>
    <n v="649"/>
    <n v="1999"/>
    <n v="48513731"/>
    <x v="45"/>
    <x v="0"/>
    <n v="24269"/>
    <s v="Medium"/>
    <n v="0"/>
    <n v="0"/>
    <n v="1"/>
    <x v="0"/>
  </r>
  <r>
    <x v="221"/>
    <s v="Astigo Compatible Remote "/>
    <x v="1"/>
    <s v="HomeTheater,TV&amp;Video|Accessories|RemoteControls"/>
    <x v="1"/>
    <n v="299"/>
    <n v="899"/>
    <n v="382075"/>
    <x v="29"/>
    <x v="11"/>
    <n v="425"/>
    <s v="Medium"/>
    <n v="0"/>
    <n v="0"/>
    <n v="1"/>
    <x v="3"/>
  </r>
  <r>
    <x v="222"/>
    <s v="Caprigo Heavy Duty TV Wall Mount Stand "/>
    <x v="1"/>
    <s v="HomeTheater,TV&amp;Video|Accessories|TVMounts,Stands&amp;Turntables|TVWall&amp;CeilingMounts"/>
    <x v="1"/>
    <n v="399"/>
    <n v="799"/>
    <n v="927639"/>
    <x v="8"/>
    <x v="3"/>
    <n v="1161"/>
    <s v="Medium"/>
    <n v="1"/>
    <n v="0"/>
    <n v="0"/>
    <x v="138"/>
  </r>
  <r>
    <x v="223"/>
    <s v="Portronics Konnect L 60W PD Type C to Type C Mobile Charging Cable, 1.2M, Fast Data Sync, Tangle Resistant, TPE+Nylon Braided(Grey)"/>
    <x v="0"/>
    <s v="Accessories&amp;Peripherals|Cables&amp;Accessories|Cables|USBCables"/>
    <x v="0"/>
    <n v="249"/>
    <n v="499"/>
    <n v="752492"/>
    <x v="8"/>
    <x v="3"/>
    <n v="1508"/>
    <s v="Medium"/>
    <n v="1"/>
    <n v="0"/>
    <n v="0"/>
    <x v="18"/>
  </r>
  <r>
    <x v="224"/>
    <s v="TATA SKY HD Connection with 1 month basic package and free installation"/>
    <x v="1"/>
    <s v="HomeTheater,TV&amp;Video|SatelliteEquipment|SatelliteReceivers"/>
    <x v="1"/>
    <n v="1249"/>
    <n v="2299"/>
    <n v="17555164"/>
    <x v="18"/>
    <x v="4"/>
    <n v="7636"/>
    <s v="Medium"/>
    <n v="0"/>
    <n v="1"/>
    <n v="0"/>
    <x v="139"/>
  </r>
  <r>
    <x v="225"/>
    <s v="Remote Compatible "/>
    <x v="1"/>
    <s v="HomeTheater,TV&amp;Video|Accessories|RemoteControls"/>
    <x v="1"/>
    <n v="213"/>
    <n v="499"/>
    <n v="122754"/>
    <x v="48"/>
    <x v="7"/>
    <n v="246"/>
    <s v="Medium"/>
    <n v="0"/>
    <n v="0"/>
    <n v="1"/>
    <x v="140"/>
  </r>
  <r>
    <x v="226"/>
    <s v="SoniVision SA-D10 SA-D100 SA-D40 Home Theater Systems Remote Compatible with Sony RM-ANU156"/>
    <x v="1"/>
    <s v="HomeTheater,TV&amp;Video|Accessories|RemoteControls"/>
    <x v="1"/>
    <n v="209"/>
    <n v="499"/>
    <n v="239021"/>
    <x v="30"/>
    <x v="1"/>
    <n v="479"/>
    <s v="Medium"/>
    <n v="0"/>
    <n v="0"/>
    <n v="1"/>
    <x v="141"/>
  </r>
  <r>
    <x v="227"/>
    <s v="Rts‚Ñ¢ High Speed 3D Full HD 1080p Support (10 Meters) HDMI Male to HDMI Male Cable TV Lead 1.4V "/>
    <x v="1"/>
    <s v="HomeTheater,TV&amp;Video|Accessories|Cables|HDMICables"/>
    <x v="1"/>
    <n v="598"/>
    <n v="4999"/>
    <n v="4549090"/>
    <x v="51"/>
    <x v="0"/>
    <n v="910"/>
    <s v="Medium"/>
    <n v="0"/>
    <n v="0"/>
    <n v="1"/>
    <x v="142"/>
  </r>
  <r>
    <x v="228"/>
    <s v="boAt LTG 500 Apple MFI Certified "/>
    <x v="0"/>
    <s v="Accessories&amp;Peripherals|Cables&amp;Accessories|Cables|USBCables"/>
    <x v="0"/>
    <n v="799"/>
    <n v="1749"/>
    <n v="9839874"/>
    <x v="34"/>
    <x v="3"/>
    <n v="5626"/>
    <s v="Medium"/>
    <n v="0"/>
    <n v="0"/>
    <n v="1"/>
    <x v="143"/>
  </r>
  <r>
    <x v="229"/>
    <s v="Agaro Blaze USBA to micro +Type C 2in1 Braided 1.2M Cable"/>
    <x v="0"/>
    <s v="Accessories&amp;Peripherals|Cables&amp;Accessories|Cables|USBCables"/>
    <x v="0"/>
    <n v="159"/>
    <n v="595"/>
    <n v="8439480"/>
    <x v="25"/>
    <x v="4"/>
    <n v="14184"/>
    <s v="Very Low"/>
    <n v="0"/>
    <n v="0"/>
    <n v="1"/>
    <x v="144"/>
  </r>
  <r>
    <x v="230"/>
    <s v="AmazonBasics 6 Feet DisplayPort to DisplayPort Cable - (Not HDMI Cable) (Gold)"/>
    <x v="0"/>
    <s v="Accessories&amp;Peripherals|Cables&amp;Accessories|Cables|DVICables"/>
    <x v="0"/>
    <n v="499"/>
    <n v="1100"/>
    <n v="27694700"/>
    <x v="10"/>
    <x v="5"/>
    <n v="25177"/>
    <s v="Medium"/>
    <n v="0"/>
    <n v="0"/>
    <n v="1"/>
    <x v="145"/>
  </r>
  <r>
    <x v="231"/>
    <s v="MI 108 cm (43 inches) 5X Series 4K Ultra HD LED Smart Android TV L43M6-ES (Grey)"/>
    <x v="1"/>
    <s v="HomeTheater,TV&amp;Video|Televisions|SmartTelevisions"/>
    <x v="1"/>
    <n v="31999"/>
    <n v="49999"/>
    <n v="1062578748"/>
    <x v="63"/>
    <x v="4"/>
    <n v="21252"/>
    <s v="Very High"/>
    <n v="0"/>
    <n v="1"/>
    <n v="0"/>
    <x v="146"/>
  </r>
  <r>
    <x v="232"/>
    <s v="Sansui 140cm (55 inches) 4K Ultra HD Certified Android LED TV with Dolby Audio &amp; Dolby Vision JSW55ASUHD (Mystique Black)"/>
    <x v="1"/>
    <s v="HomeTheater,TV&amp;Video|Televisions|SmartTelevisions"/>
    <x v="1"/>
    <n v="32990"/>
    <n v="56790"/>
    <n v="32199930"/>
    <x v="21"/>
    <x v="4"/>
    <n v="567"/>
    <s v="Very High"/>
    <n v="0"/>
    <n v="1"/>
    <n v="0"/>
    <x v="147"/>
  </r>
  <r>
    <x v="233"/>
    <s v="LOHAYA LCD/LED Remote Compatible "/>
    <x v="1"/>
    <s v="HomeTheater,TV&amp;Video|Accessories|RemoteControls"/>
    <x v="1"/>
    <n v="299"/>
    <n v="1199"/>
    <n v="558734"/>
    <x v="43"/>
    <x v="12"/>
    <n v="466"/>
    <s v="Medium"/>
    <n v="0"/>
    <n v="0"/>
    <n v="1"/>
    <x v="3"/>
  </r>
  <r>
    <x v="234"/>
    <s v="Zebronics CU3100V Fast charging Type C cable with QC 18W support, 3A max capacity, 1 meter braided cable, Data transfer and Superior durability (Braided Black )"/>
    <x v="0"/>
    <s v="Accessories&amp;Peripherals|Cables&amp;Accessories|Cables|USBCables"/>
    <x v="0"/>
    <n v="128"/>
    <n v="549"/>
    <n v="33489"/>
    <x v="36"/>
    <x v="2"/>
    <n v="61"/>
    <s v="Very Low"/>
    <n v="0"/>
    <n v="0"/>
    <n v="1"/>
    <x v="120"/>
  </r>
  <r>
    <x v="235"/>
    <s v="Belkin USB C to USB-C Fast Charging Type C Cable, 60W PD, 3.3 feet (1 meter) "/>
    <x v="0"/>
    <s v="Accessories&amp;Peripherals|Cables&amp;Accessories|Cables|USBCables"/>
    <x v="0"/>
    <n v="599"/>
    <n v="849"/>
    <n v="402426"/>
    <x v="56"/>
    <x v="6"/>
    <n v="474"/>
    <s v="Medium"/>
    <n v="0"/>
    <n v="1"/>
    <n v="0"/>
    <x v="148"/>
  </r>
  <r>
    <x v="236"/>
    <s v="7SEVEN¬Æ TCL Remote Control Smart TV RC802V Remote Compatible "/>
    <x v="1"/>
    <s v="HomeTheater,TV&amp;Video|Accessories|RemoteControls"/>
    <x v="1"/>
    <n v="399"/>
    <n v="899"/>
    <n v="387469"/>
    <x v="37"/>
    <x v="10"/>
    <n v="431"/>
    <s v="Medium"/>
    <n v="0"/>
    <n v="0"/>
    <n v="1"/>
    <x v="149"/>
  </r>
  <r>
    <x v="237"/>
    <s v="Wayona 3in1 Nylon Braided 66W USB Fast Charging Cable with Type C, Lightening and Micro USB Port, Compatible with iPhone, iPad, Samsung Galaxy, OnePlus, Mi, Oppo, Vivo, iQOO, Xiaomi (1M, Black)"/>
    <x v="0"/>
    <s v="Accessories&amp;Peripherals|Cables&amp;Accessories|Cables|USBCables"/>
    <x v="0"/>
    <n v="449"/>
    <n v="1099"/>
    <n v="265958"/>
    <x v="53"/>
    <x v="1"/>
    <n v="242"/>
    <s v="Medium"/>
    <n v="0"/>
    <n v="0"/>
    <n v="1"/>
    <x v="150"/>
  </r>
  <r>
    <x v="238"/>
    <s v="Hi-Mobiler iPhone Charger Lightning Cable,2 Pack Apple MFi Certified USB iPhone Fast Chargering Cord,Data Sync Transfer "/>
    <x v="0"/>
    <s v="Accessories&amp;Peripherals|Cables&amp;Accessories|Cables|USBCables"/>
    <x v="0"/>
    <n v="254"/>
    <n v="799"/>
    <n v="2321095"/>
    <x v="45"/>
    <x v="1"/>
    <n v="2905"/>
    <s v="Medium"/>
    <n v="0"/>
    <n v="0"/>
    <n v="1"/>
    <x v="75"/>
  </r>
  <r>
    <x v="239"/>
    <s v="Amazon Basics 16-Gauge Speaker Wire - 50 Feet"/>
    <x v="1"/>
    <s v="HomeTheater,TV&amp;Video|Accessories|Cables|SpeakerCables"/>
    <x v="1"/>
    <n v="399"/>
    <n v="795"/>
    <n v="9612345"/>
    <x v="8"/>
    <x v="5"/>
    <n v="12091"/>
    <s v="Medium"/>
    <n v="1"/>
    <n v="0"/>
    <n v="0"/>
    <x v="18"/>
  </r>
  <r>
    <x v="240"/>
    <s v="Ambrane 60W / 3A Fast Charging Output Cable with Type-C to USB "/>
    <x v="0"/>
    <s v="Accessories&amp;Peripherals|Cables&amp;Accessories|Cables|USBCables"/>
    <x v="0"/>
    <n v="179"/>
    <n v="399"/>
    <n v="567777"/>
    <x v="10"/>
    <x v="1"/>
    <n v="1423"/>
    <s v="Very Low"/>
    <n v="0"/>
    <n v="0"/>
    <n v="1"/>
    <x v="18"/>
  </r>
  <r>
    <x v="241"/>
    <s v="Wayona Usb Type C To Usb Nylon Braided Quick Charger Fast Charging Short Cable For Smartphone (Samsung Galaxy S21/S20/S10/S9/S9+/Note 9/S8/Note 8, Lg G7 G5 G6, Moto G6 G7) (0.25M,Grey)"/>
    <x v="0"/>
    <s v="Accessories&amp;Peripherals|Cables&amp;Accessories|Cables|USBCables"/>
    <x v="0"/>
    <n v="339"/>
    <n v="999"/>
    <n v="6248745"/>
    <x v="46"/>
    <x v="4"/>
    <n v="6255"/>
    <s v="Medium"/>
    <n v="0"/>
    <n v="0"/>
    <n v="1"/>
    <x v="102"/>
  </r>
  <r>
    <x v="242"/>
    <s v="Caprigo Heavy Duty TV Wall Mount Bracket "/>
    <x v="1"/>
    <s v="HomeTheater,TV&amp;Video|Accessories|TVMounts,Stands&amp;Turntables|TVWall&amp;CeilingMounts"/>
    <x v="1"/>
    <n v="399"/>
    <n v="999"/>
    <n v="1234764"/>
    <x v="13"/>
    <x v="1"/>
    <n v="1236"/>
    <s v="Medium"/>
    <n v="0"/>
    <n v="0"/>
    <n v="1"/>
    <x v="151"/>
  </r>
  <r>
    <x v="243"/>
    <s v="Smashtronics¬Æ - Case "/>
    <x v="1"/>
    <s v="HomeTheater,TV&amp;Video|Accessories|RemoteControls"/>
    <x v="1"/>
    <n v="199"/>
    <n v="399"/>
    <n v="532665"/>
    <x v="8"/>
    <x v="0"/>
    <n v="1335"/>
    <s v="Very Low"/>
    <n v="1"/>
    <n v="0"/>
    <n v="0"/>
    <x v="152"/>
  </r>
  <r>
    <x v="244"/>
    <s v="Electvision Remote Control "/>
    <x v="1"/>
    <s v="HomeTheater,TV&amp;Video|Accessories|RemoteControls"/>
    <x v="1"/>
    <n v="349"/>
    <n v="1999"/>
    <n v="393803"/>
    <x v="57"/>
    <x v="11"/>
    <n v="197"/>
    <s v="Medium"/>
    <n v="0"/>
    <n v="0"/>
    <n v="1"/>
    <x v="18"/>
  </r>
  <r>
    <x v="245"/>
    <s v="Boat A 350 Type C Cable 1.5m(Jet Black)"/>
    <x v="0"/>
    <s v="Accessories&amp;Peripherals|Cables&amp;Accessories|Cables|USBCables"/>
    <x v="0"/>
    <n v="299"/>
    <n v="798"/>
    <n v="22975218"/>
    <x v="11"/>
    <x v="5"/>
    <n v="28791"/>
    <s v="Medium"/>
    <n v="0"/>
    <n v="0"/>
    <n v="1"/>
    <x v="58"/>
  </r>
  <r>
    <x v="246"/>
    <s v="pTron Solero M241 2.4A Micro USB Data &amp; Charging Cable, Made in India, 480Mbps Data Sync, Durable 1-Meter Long USB Cable "/>
    <x v="0"/>
    <s v="Accessories&amp;Peripherals|Cables&amp;Accessories|Cables|USBCables"/>
    <x v="0"/>
    <n v="89"/>
    <n v="800"/>
    <n v="860000"/>
    <x v="64"/>
    <x v="2"/>
    <n v="1075"/>
    <s v="Very Low"/>
    <n v="0"/>
    <n v="0"/>
    <n v="1"/>
    <x v="28"/>
  </r>
  <r>
    <x v="247"/>
    <s v="AmazonBasics USB Type-C to USB Type-C 2.0 Cable "/>
    <x v="0"/>
    <s v="Accessories&amp;Peripherals|Cables&amp;Accessories|Cables|USBCables"/>
    <x v="0"/>
    <n v="549"/>
    <n v="995"/>
    <n v="29597270"/>
    <x v="32"/>
    <x v="0"/>
    <n v="29746"/>
    <s v="Medium"/>
    <n v="0"/>
    <n v="1"/>
    <n v="0"/>
    <x v="47"/>
  </r>
  <r>
    <x v="248"/>
    <s v="Croma 3A Fast charge 1m Type-C to All Type-C Phones sync and charge cable, Made in India, 480Mbps Data transfer rate, Tested Durability with 8000+ bends (12 months warranty) - CRCMA0106sTC10, Black"/>
    <x v="0"/>
    <s v="Accessories&amp;Peripherals|Cables&amp;Accessories|Cables|USBCables"/>
    <x v="0"/>
    <n v="129"/>
    <n v="1000"/>
    <n v="295000"/>
    <x v="65"/>
    <x v="2"/>
    <n v="295"/>
    <s v="Very Low"/>
    <n v="0"/>
    <n v="0"/>
    <n v="1"/>
    <x v="153"/>
  </r>
  <r>
    <x v="249"/>
    <s v="Sony Bravia 164 cm (65 inches) 4K Ultra HD Smart LED Google TV KD-65X74K (Black)"/>
    <x v="1"/>
    <s v="HomeTheater,TV&amp;Video|Televisions|SmartTelevisions"/>
    <x v="1"/>
    <n v="77990"/>
    <n v="139900"/>
    <n v="830306500"/>
    <x v="15"/>
    <x v="16"/>
    <n v="5935"/>
    <s v="Very High"/>
    <n v="0"/>
    <n v="1"/>
    <n v="0"/>
    <x v="154"/>
  </r>
  <r>
    <x v="250"/>
    <s v="7SEVEN¬Æ Compatible "/>
    <x v="1"/>
    <s v="HomeTheater,TV&amp;Video|Accessories|RemoteControls"/>
    <x v="1"/>
    <n v="349"/>
    <n v="799"/>
    <n v="258077"/>
    <x v="37"/>
    <x v="9"/>
    <n v="323"/>
    <s v="Medium"/>
    <n v="0"/>
    <n v="0"/>
    <n v="1"/>
    <x v="155"/>
  </r>
  <r>
    <x v="251"/>
    <s v="7SEVEN¬Æ Compatible Vu Smart Tv Remote Control Suitable "/>
    <x v="1"/>
    <s v="HomeTheater,TV&amp;Video|Accessories|RemoteControls"/>
    <x v="1"/>
    <n v="499"/>
    <n v="899"/>
    <n v="166315"/>
    <x v="15"/>
    <x v="7"/>
    <n v="185"/>
    <s v="Medium"/>
    <n v="0"/>
    <n v="1"/>
    <n v="0"/>
    <x v="156"/>
  </r>
  <r>
    <x v="252"/>
    <s v="Storite High Speed Micro USB 3.0 Cable A to Micro B "/>
    <x v="0"/>
    <s v="Accessories&amp;Peripherals|Cables&amp;Accessories|Cables|USBCables"/>
    <x v="0"/>
    <n v="299"/>
    <n v="799"/>
    <n v="1691483"/>
    <x v="11"/>
    <x v="0"/>
    <n v="2117"/>
    <s v="Medium"/>
    <n v="0"/>
    <n v="0"/>
    <n v="1"/>
    <x v="157"/>
  </r>
  <r>
    <x v="253"/>
    <s v="FLiX (Beetel) 3in1 (Type C|Micro|Iphone Lightening) Textured Pattern 3A Fast Charging Cable with QC &amp; PD Support "/>
    <x v="0"/>
    <s v="Accessories&amp;Peripherals|Cables&amp;Accessories|Cables|USBCables"/>
    <x v="0"/>
    <n v="182"/>
    <n v="599"/>
    <n v="5617422"/>
    <x v="20"/>
    <x v="1"/>
    <n v="9378"/>
    <s v="Very Low"/>
    <n v="0"/>
    <n v="0"/>
    <n v="1"/>
    <x v="19"/>
  </r>
  <r>
    <x v="254"/>
    <s v="SVM Products Unbreakable Set Top Box Stand with Dual Remote Holder (Black)"/>
    <x v="1"/>
    <s v="HomeTheater,TV&amp;Video|Accessories|TVMounts,Stands&amp;Turntables|TVWall&amp;CeilingMounts"/>
    <x v="1"/>
    <n v="96"/>
    <n v="399"/>
    <n v="716604"/>
    <x v="60"/>
    <x v="9"/>
    <n v="1796"/>
    <s v="Very Low"/>
    <n v="0"/>
    <n v="0"/>
    <n v="1"/>
    <x v="3"/>
  </r>
  <r>
    <x v="255"/>
    <s v="VU 164 cm (65 inches) The GloLED Series 4K Smart LED Google TV 65GloLED (Grey)"/>
    <x v="1"/>
    <s v="HomeTheater,TV&amp;Video|Televisions|SmartTelevisions"/>
    <x v="1"/>
    <n v="54990"/>
    <n v="85000"/>
    <n v="304895000"/>
    <x v="31"/>
    <x v="4"/>
    <n v="3587"/>
    <s v="Very High"/>
    <n v="0"/>
    <n v="1"/>
    <n v="0"/>
    <x v="72"/>
  </r>
  <r>
    <x v="256"/>
    <s v="CableCreation RCA to 3.5mm Male Audio Cable, 3.5mm to 2RCA Cable Male RCA Cable,Y Splitter Stereo Jack Cable "/>
    <x v="1"/>
    <s v="HomeTheater,TV&amp;Video|Accessories|Cables|RCACables"/>
    <x v="1"/>
    <n v="439"/>
    <n v="758"/>
    <n v="3256368"/>
    <x v="21"/>
    <x v="0"/>
    <n v="4296"/>
    <s v="Medium"/>
    <n v="0"/>
    <n v="1"/>
    <n v="0"/>
    <x v="158"/>
  </r>
  <r>
    <x v="257"/>
    <s v="Wayona USB Type C Fast Charging Cable Charger Cord 3A QC 3.0 Data Cable Compatible with Samsung Galaxy S10e S10 S9 S8 S20 Plus, Note 10 9 8, M51 A40 A50 A70, Moto G7 G8 (1M, Grey)"/>
    <x v="0"/>
    <s v="Accessories&amp;Peripherals|Cables&amp;Accessories|Cables|USBCables"/>
    <x v="0"/>
    <n v="299"/>
    <n v="999"/>
    <n v="2648349"/>
    <x v="20"/>
    <x v="4"/>
    <n v="2651"/>
    <s v="Medium"/>
    <n v="0"/>
    <n v="0"/>
    <n v="1"/>
    <x v="110"/>
  </r>
  <r>
    <x v="258"/>
    <s v="boAt Rugged V3 Braided Micro USB Cable (Pearl White)"/>
    <x v="0"/>
    <s v="Accessories&amp;Peripherals|Cables&amp;Accessories|Cables|USBCables"/>
    <x v="0"/>
    <n v="299"/>
    <n v="799"/>
    <n v="75396037"/>
    <x v="11"/>
    <x v="0"/>
    <n v="94363"/>
    <s v="Medium"/>
    <n v="0"/>
    <n v="0"/>
    <n v="1"/>
    <x v="3"/>
  </r>
  <r>
    <x v="259"/>
    <s v="Amazon Basics USB A to Lightning PVC Molded Nylon MFi Certified Charging Cable (Black, 1.2 meter)"/>
    <x v="0"/>
    <s v="Accessories&amp;Peripherals|Cables&amp;Accessories|Cables|USBCables"/>
    <x v="0"/>
    <n v="789"/>
    <n v="1999"/>
    <n v="69045460"/>
    <x v="4"/>
    <x v="0"/>
    <n v="34540"/>
    <s v="Medium"/>
    <n v="0"/>
    <n v="0"/>
    <n v="1"/>
    <x v="159"/>
  </r>
  <r>
    <x v="260"/>
    <s v="AmazonBasics - High-Speed Male to Female HDMI Extension Cable - 6 Feet"/>
    <x v="1"/>
    <s v="HomeTheater,TV&amp;Video|Accessories|Cables|HDMICables"/>
    <x v="1"/>
    <n v="299"/>
    <n v="700"/>
    <n v="6099800"/>
    <x v="48"/>
    <x v="5"/>
    <n v="8714"/>
    <s v="Medium"/>
    <n v="0"/>
    <n v="0"/>
    <n v="1"/>
    <x v="160"/>
  </r>
  <r>
    <x v="261"/>
    <s v="Wayona Nylon Braided Usb Type C 3Ft 1M 3A Fast Charger Cable For Samsung Galaxy S9 S8 (Wc3Cb1, Black)"/>
    <x v="0"/>
    <s v="Accessories&amp;Peripherals|Cables&amp;Accessories|Cables|USBCables"/>
    <x v="0"/>
    <n v="325"/>
    <n v="1099"/>
    <n v="11623024"/>
    <x v="20"/>
    <x v="0"/>
    <n v="10576"/>
    <s v="Medium"/>
    <n v="0"/>
    <n v="0"/>
    <n v="1"/>
    <x v="59"/>
  </r>
  <r>
    <x v="262"/>
    <s v="Belkin Apple Certified Lightning to USB Charge and Sync Tough Braided Cable "/>
    <x v="0"/>
    <s v="Accessories&amp;Peripherals|Cables&amp;Accessories|Cables|USBCables"/>
    <x v="0"/>
    <n v="1299"/>
    <n v="1999"/>
    <n v="14628682"/>
    <x v="31"/>
    <x v="5"/>
    <n v="7318"/>
    <s v="Medium"/>
    <n v="0"/>
    <n v="1"/>
    <n v="0"/>
    <x v="121"/>
  </r>
  <r>
    <x v="263"/>
    <s v="7SEVEN Compatible LG TV Remote Suitable "/>
    <x v="1"/>
    <s v="HomeTheater,TV&amp;Video|Accessories|RemoteControls"/>
    <x v="1"/>
    <n v="790"/>
    <n v="1999"/>
    <n v="205897"/>
    <x v="13"/>
    <x v="17"/>
    <n v="103"/>
    <s v="Medium"/>
    <n v="0"/>
    <n v="0"/>
    <n v="1"/>
    <x v="161"/>
  </r>
  <r>
    <x v="264"/>
    <s v="Realme Smart TV Stick 4K"/>
    <x v="1"/>
    <s v="HomeAudio|MediaStreamingDevices|StreamingClients"/>
    <x v="1"/>
    <n v="4699"/>
    <n v="4699"/>
    <n v="1052576"/>
    <x v="26"/>
    <x v="6"/>
    <n v="224"/>
    <s v="Medium"/>
    <n v="0"/>
    <n v="1"/>
    <n v="0"/>
    <x v="162"/>
  </r>
  <r>
    <x v="265"/>
    <s v="Acer 100 cm (40 inches) P Series Full HD Android Smart LED TV AR40AR2841FDFL (Black)"/>
    <x v="1"/>
    <s v="HomeTheater,TV&amp;Video|Televisions|SmartTelevisions"/>
    <x v="1"/>
    <n v="18999"/>
    <n v="24990"/>
    <n v="117502980"/>
    <x v="66"/>
    <x v="4"/>
    <n v="4702"/>
    <s v="Very High"/>
    <n v="0"/>
    <n v="1"/>
    <n v="0"/>
    <x v="20"/>
  </r>
  <r>
    <x v="266"/>
    <s v="Lapster usb 2.0 mantra cable, mantra mfs 100 data cable (black)"/>
    <x v="0"/>
    <s v="Accessories&amp;Peripherals|Cables&amp;Accessories|Cables|USBCables"/>
    <x v="0"/>
    <n v="199"/>
    <n v="999"/>
    <n v="84915"/>
    <x v="27"/>
    <x v="0"/>
    <n v="85"/>
    <s v="Very Low"/>
    <n v="0"/>
    <n v="0"/>
    <n v="1"/>
    <x v="163"/>
  </r>
  <r>
    <x v="267"/>
    <s v="AmazonBasics High-Speed Braided HDMI Cable - 3 Feet - Supports Ethernet, 3D, 4K and Audio Return (Black)"/>
    <x v="1"/>
    <s v="HomeTheater,TV&amp;Video|Accessories|Cables|HDMICables"/>
    <x v="1"/>
    <n v="269"/>
    <n v="650"/>
    <n v="23320050"/>
    <x v="53"/>
    <x v="5"/>
    <n v="35877"/>
    <s v="Medium"/>
    <n v="0"/>
    <n v="0"/>
    <n v="1"/>
    <x v="164"/>
  </r>
  <r>
    <x v="268"/>
    <s v="Cubetek 3 in 1 LCD Display V5.0 Bluetooth Transmitter Receiver, Bypass Audio Adapter with Aux, Optical, Dual Link Support "/>
    <x v="1"/>
    <s v="HomeTheater,TV&amp;Video|AVReceivers&amp;Amplifiers"/>
    <x v="1"/>
    <n v="1990"/>
    <n v="3100"/>
    <n v="2780700"/>
    <x v="63"/>
    <x v="1"/>
    <n v="897"/>
    <s v="Medium"/>
    <n v="0"/>
    <n v="1"/>
    <n v="0"/>
    <x v="18"/>
  </r>
  <r>
    <x v="269"/>
    <s v="KRISONS Thunder Speaker, Multimedia Home Theatre, Floor Standing Speaker, LED Display with Bluetooth, FM, USB, Micro SD Card, AUX Connectivity"/>
    <x v="1"/>
    <s v="HomeAudio|Speakers|TowerSpeakers"/>
    <x v="1"/>
    <n v="2299"/>
    <n v="3999"/>
    <n v="1127718"/>
    <x v="1"/>
    <x v="11"/>
    <n v="282"/>
    <s v="Medium"/>
    <n v="0"/>
    <n v="1"/>
    <n v="0"/>
    <x v="165"/>
  </r>
  <r>
    <x v="270"/>
    <s v="Acer 139 cm (55 inches) H Series 4K Ultra HD Android Smart LED TV AR55AR2851UDPRO (Black)"/>
    <x v="1"/>
    <s v="HomeTheater,TV&amp;Video|Televisions|SmartTelevisions"/>
    <x v="1"/>
    <n v="35999"/>
    <n v="49990"/>
    <n v="80533890"/>
    <x v="28"/>
    <x v="4"/>
    <n v="1611"/>
    <s v="Very High"/>
    <n v="0"/>
    <n v="1"/>
    <n v="0"/>
    <x v="107"/>
  </r>
  <r>
    <x v="271"/>
    <s v="Dealfreez Case Compatible "/>
    <x v="1"/>
    <s v="HomeTheater,TV&amp;Video|Accessories|RemoteControls"/>
    <x v="1"/>
    <n v="349"/>
    <n v="999"/>
    <n v="512487"/>
    <x v="6"/>
    <x v="0"/>
    <n v="513"/>
    <s v="Medium"/>
    <n v="0"/>
    <n v="0"/>
    <n v="1"/>
    <x v="166"/>
  </r>
  <r>
    <x v="272"/>
    <s v="Wayona Type C to Lightning MFI Certified 20W Fast charging Nylon Braided USB C Cable "/>
    <x v="0"/>
    <s v="Accessories&amp;Peripherals|Cables&amp;Accessories|Cables|USBCables"/>
    <x v="0"/>
    <n v="719"/>
    <n v="1499"/>
    <n v="1566455"/>
    <x v="50"/>
    <x v="3"/>
    <n v="1045"/>
    <s v="Medium"/>
    <n v="0"/>
    <n v="0"/>
    <n v="1"/>
    <x v="18"/>
  </r>
  <r>
    <x v="273"/>
    <s v="VW 80 cm (32 inches) HD Ready Android Smart LED TV VW32PRO (Black)"/>
    <x v="1"/>
    <s v="HomeTheater,TV&amp;Video|Televisions|SmartTelevisions"/>
    <x v="1"/>
    <n v="8999"/>
    <n v="18999"/>
    <n v="120586653"/>
    <x v="3"/>
    <x v="1"/>
    <n v="6347"/>
    <s v="High"/>
    <n v="0"/>
    <n v="0"/>
    <n v="1"/>
    <x v="167"/>
  </r>
  <r>
    <x v="274"/>
    <s v="Airtel Digital TV HD Set Top Box with 1 Month Basic Pack with Recording + Free Standard Installation"/>
    <x v="1"/>
    <s v="HomeTheater,TV&amp;Video|SatelliteEquipment|SatelliteReceivers"/>
    <x v="1"/>
    <n v="917"/>
    <n v="2299"/>
    <n v="7586700"/>
    <x v="13"/>
    <x v="0"/>
    <n v="3300"/>
    <s v="Medium"/>
    <n v="0"/>
    <n v="0"/>
    <n v="1"/>
    <x v="168"/>
  </r>
  <r>
    <x v="275"/>
    <s v="LOHAYA Voice Assistant Remote Compatible "/>
    <x v="1"/>
    <s v="HomeTheater,TV&amp;Video|Accessories|RemoteControls"/>
    <x v="1"/>
    <n v="399"/>
    <n v="999"/>
    <n v="22977"/>
    <x v="13"/>
    <x v="8"/>
    <n v="23"/>
    <s v="Medium"/>
    <n v="0"/>
    <n v="0"/>
    <n v="1"/>
    <x v="169"/>
  </r>
  <r>
    <x v="276"/>
    <s v="Samsung 138 cm (55 inches) Crystal 4K Series Ultra HD Smart LED TV UA55AUE60AKLXL (Black)"/>
    <x v="1"/>
    <s v="HomeTheater,TV&amp;Video|Televisions|SmartTelevisions"/>
    <x v="1"/>
    <n v="45999"/>
    <n v="69900"/>
    <n v="496919100"/>
    <x v="67"/>
    <x v="4"/>
    <n v="7109"/>
    <s v="Very High"/>
    <n v="0"/>
    <n v="1"/>
    <n v="0"/>
    <x v="45"/>
  </r>
  <r>
    <x v="277"/>
    <s v="Amazon Brand - Solimo 3A Fast Charging Tough Type C USB Data Cable¬† ‚Äì 1 Meter"/>
    <x v="0"/>
    <s v="Accessories&amp;Peripherals|Cables&amp;Accessories|Cables|USBCables"/>
    <x v="0"/>
    <n v="119"/>
    <n v="299"/>
    <n v="15249"/>
    <x v="13"/>
    <x v="11"/>
    <n v="51"/>
    <s v="Very Low"/>
    <n v="0"/>
    <n v="0"/>
    <n v="1"/>
    <x v="3"/>
  </r>
  <r>
    <x v="278"/>
    <s v="Mi 100 cm (40 inches) Horizon Edition Full HD Android LED TV 4A | L40M6-EI (Black)"/>
    <x v="1"/>
    <s v="HomeTheater,TV&amp;Video|Televisions|SmartTelevisions"/>
    <x v="1"/>
    <n v="21999"/>
    <n v="29999"/>
    <n v="985167160"/>
    <x v="35"/>
    <x v="0"/>
    <n v="32840"/>
    <s v="Very High"/>
    <n v="0"/>
    <n v="1"/>
    <n v="0"/>
    <x v="13"/>
  </r>
  <r>
    <x v="279"/>
    <s v="Astigo Compatible Remote Control "/>
    <x v="1"/>
    <s v="HomeTheater,TV&amp;Video|Accessories|RemoteControls"/>
    <x v="1"/>
    <n v="299"/>
    <n v="599"/>
    <n v="424092"/>
    <x v="8"/>
    <x v="7"/>
    <n v="708"/>
    <s v="Medium"/>
    <n v="1"/>
    <n v="0"/>
    <n v="0"/>
    <x v="50"/>
  </r>
  <r>
    <x v="280"/>
    <s v="Toshiba 108 cm (43 inches) V Series Full HD Smart Android LED TV 43V35KP (Silver)"/>
    <x v="1"/>
    <s v="HomeTheater,TV&amp;Video|Televisions|SmartTelevisions"/>
    <x v="1"/>
    <n v="21990"/>
    <n v="34990"/>
    <n v="57978430"/>
    <x v="42"/>
    <x v="4"/>
    <n v="1657"/>
    <s v="Very High"/>
    <n v="0"/>
    <n v="1"/>
    <n v="0"/>
    <x v="170"/>
  </r>
  <r>
    <x v="281"/>
    <s v="Lenovo USB A to Type-C Tangle-free¬†¬†Aramid fiber braided¬†1.2m cable with 4A Fast charging &amp; 480 MBPS data transmission, certified 10000+ bend lifespan, Metallic Grey"/>
    <x v="0"/>
    <s v="Accessories&amp;Peripherals|Cables&amp;Accessories|Cables|USBCables"/>
    <x v="0"/>
    <n v="417"/>
    <n v="670"/>
    <n v="350410"/>
    <x v="16"/>
    <x v="2"/>
    <n v="523"/>
    <s v="Medium"/>
    <n v="0"/>
    <n v="1"/>
    <n v="0"/>
    <x v="171"/>
  </r>
  <r>
    <x v="282"/>
    <s v="Amazon Brand - Solimo 65W Fast Charging Braided Type C to C Data Cable | Suitable For All Supported Mobile Phones (1 Meter, Black)"/>
    <x v="0"/>
    <s v="Accessories&amp;Peripherals|Cables&amp;Accessories|Cables|USBCables"/>
    <x v="0"/>
    <n v="199"/>
    <n v="999"/>
    <n v="0"/>
    <x v="27"/>
    <x v="17"/>
    <n v="0"/>
    <s v="Very Low"/>
    <n v="0"/>
    <n v="0"/>
    <n v="1"/>
    <x v="172"/>
  </r>
  <r>
    <x v="283"/>
    <s v="LG 139 cm (55 inches) 4K Ultra HD Smart LED TV 55UQ7500PSF (Ceramic Black)"/>
    <x v="1"/>
    <s v="HomeTheater,TV&amp;Video|Televisions|SmartTelevisions"/>
    <x v="1"/>
    <n v="47990"/>
    <n v="79990"/>
    <n v="110066240"/>
    <x v="54"/>
    <x v="4"/>
    <n v="1376"/>
    <s v="Very High"/>
    <n v="0"/>
    <n v="1"/>
    <n v="0"/>
    <x v="88"/>
  </r>
  <r>
    <x v="284"/>
    <s v="Tata Sky Digital TV HD Setup Box Remote"/>
    <x v="1"/>
    <s v="HomeTheater,TV&amp;Video|Accessories|RemoteControls"/>
    <x v="1"/>
    <n v="215"/>
    <n v="499"/>
    <n v="60379"/>
    <x v="48"/>
    <x v="12"/>
    <n v="121"/>
    <s v="Medium"/>
    <n v="0"/>
    <n v="0"/>
    <n v="1"/>
    <x v="173"/>
  </r>
  <r>
    <x v="285"/>
    <s v="pTron Solero T241 2.4A Type-C Data &amp; Charging USB Cable, Made in India, 480Mbps Data Sync, Durable 1-Meter Long USB Cable "/>
    <x v="0"/>
    <s v="Accessories&amp;Peripherals|Cables&amp;Accessories|Cables|USBCables"/>
    <x v="0"/>
    <n v="99"/>
    <n v="800"/>
    <n v="860000"/>
    <x v="51"/>
    <x v="2"/>
    <n v="1075"/>
    <s v="Very Low"/>
    <n v="0"/>
    <n v="0"/>
    <n v="1"/>
    <x v="28"/>
  </r>
  <r>
    <x v="286"/>
    <s v="VU 108 cm (43 inches) Premium Series Full HD Smart LED TV 43GA (Black)"/>
    <x v="1"/>
    <s v="HomeTheater,TV&amp;Video|Televisions|SmartTelevisions"/>
    <x v="1"/>
    <n v="18999"/>
    <n v="35000"/>
    <n v="35035000"/>
    <x v="18"/>
    <x v="1"/>
    <n v="1001"/>
    <s v="Very High"/>
    <n v="0"/>
    <n v="1"/>
    <n v="0"/>
    <x v="174"/>
  </r>
  <r>
    <x v="287"/>
    <s v="Storite Super Speed USB 3.0 Male to Male Cable "/>
    <x v="0"/>
    <s v="Accessories&amp;Peripherals|Cables&amp;Accessories|Cables|USBCables"/>
    <x v="0"/>
    <n v="249"/>
    <n v="999"/>
    <n v="111888"/>
    <x v="43"/>
    <x v="4"/>
    <n v="112"/>
    <s v="Medium"/>
    <n v="0"/>
    <n v="0"/>
    <n v="1"/>
    <x v="175"/>
  </r>
  <r>
    <x v="288"/>
    <s v="Kodak 80 cm (32 Inches) HD Ready LED TV Kodak 32HDX900S (Black)"/>
    <x v="1"/>
    <s v="HomeTheater,TV&amp;Video|Televisions|StandardTelevisions"/>
    <x v="1"/>
    <n v="7999"/>
    <n v="15999"/>
    <n v="48348978"/>
    <x v="8"/>
    <x v="11"/>
    <n v="3022"/>
    <s v="High"/>
    <n v="1"/>
    <n v="0"/>
    <n v="0"/>
    <x v="176"/>
  </r>
  <r>
    <x v="289"/>
    <s v="AmazonBasics Double Braided Nylon USB Type-C to Type-C 2.0 Cable, Charging Adapter, Smartphone 6 feet, Dark Grey"/>
    <x v="0"/>
    <s v="Accessories&amp;Peripherals|Cables&amp;Accessories|Cables|USBCables"/>
    <x v="0"/>
    <n v="649"/>
    <n v="1600"/>
    <n v="8721600"/>
    <x v="53"/>
    <x v="4"/>
    <n v="5451"/>
    <s v="Medium"/>
    <n v="0"/>
    <n v="0"/>
    <n v="1"/>
    <x v="115"/>
  </r>
  <r>
    <x v="290"/>
    <s v="Firestick Remote"/>
    <x v="1"/>
    <s v="HomeTheater,TV&amp;Video|Accessories|RemoteControls"/>
    <x v="1"/>
    <n v="1289"/>
    <n v="2499"/>
    <n v="182427"/>
    <x v="61"/>
    <x v="8"/>
    <n v="73"/>
    <s v="Medium"/>
    <n v="0"/>
    <n v="1"/>
    <n v="0"/>
    <x v="177"/>
  </r>
  <r>
    <x v="291"/>
    <s v="AmazonBasics 10.2 Gbps High-Speed 4K HDMI Cable with Braided Cord (10-Foot, Dark Grey)"/>
    <x v="1"/>
    <s v="HomeTheater,TV&amp;Video|Accessories|Cables|HDMICables"/>
    <x v="1"/>
    <n v="609"/>
    <n v="1500"/>
    <n v="1543500"/>
    <x v="53"/>
    <x v="6"/>
    <n v="1029"/>
    <s v="Medium"/>
    <n v="0"/>
    <n v="0"/>
    <n v="1"/>
    <x v="178"/>
  </r>
  <r>
    <x v="292"/>
    <s v="Hisense 126 cm (50 inches) Bezelless Series 4K Ultra HD Smart LED Google TV 50A6H (Black)"/>
    <x v="1"/>
    <s v="HomeTheater,TV&amp;Video|Televisions|SmartTelevisions"/>
    <x v="1"/>
    <n v="32990"/>
    <n v="54990"/>
    <n v="85509450"/>
    <x v="54"/>
    <x v="3"/>
    <n v="1555"/>
    <s v="Very High"/>
    <n v="0"/>
    <n v="1"/>
    <n v="0"/>
    <x v="179"/>
  </r>
  <r>
    <x v="293"/>
    <s v="Tuarso 8K HDMI 2.1 Cable 48Gbps , 1.5 Meter High-Speed Braided HDMI Cable ( 8K@60HZ„ÄÅ4K@120HZ„ÄÅ2K@240HZ ) HDMI 2.1 Cable Compatible with Monitors , Television , Laptops , Projectors , Game Consoles and more with HDMI Ports Device"/>
    <x v="1"/>
    <s v="HomeTheater,TV&amp;Video|Accessories|Cables|HDMICables"/>
    <x v="1"/>
    <n v="599"/>
    <n v="1999"/>
    <n v="93953"/>
    <x v="20"/>
    <x v="0"/>
    <n v="47"/>
    <s v="Medium"/>
    <n v="0"/>
    <n v="0"/>
    <n v="1"/>
    <x v="3"/>
  </r>
  <r>
    <x v="294"/>
    <s v="AmazonBasics USB Type-C to Micro-B 2.0 Cable - 6 Inches (15.2 Centimeters) - White"/>
    <x v="0"/>
    <s v="Accessories&amp;Peripherals|Cables&amp;Accessories|Cables|USBCables"/>
    <x v="0"/>
    <n v="349"/>
    <n v="899"/>
    <n v="13391504"/>
    <x v="4"/>
    <x v="3"/>
    <n v="14896"/>
    <s v="Medium"/>
    <n v="0"/>
    <n v="0"/>
    <n v="1"/>
    <x v="180"/>
  </r>
  <r>
    <x v="295"/>
    <s v="Kodak 139 cm (55 inches) 4K Ultra HD Smart LED TV 55CA0909 (Black)"/>
    <x v="1"/>
    <s v="HomeTheater,TV&amp;Video|Televisions|SmartTelevisions"/>
    <x v="1"/>
    <n v="29999"/>
    <n v="50999"/>
    <n v="87310288"/>
    <x v="19"/>
    <x v="5"/>
    <n v="1712"/>
    <s v="Very High"/>
    <n v="0"/>
    <n v="1"/>
    <n v="0"/>
    <x v="181"/>
  </r>
  <r>
    <x v="296"/>
    <s v="Smashtronics¬Æ - Case "/>
    <x v="1"/>
    <s v="HomeTheater,TV&amp;Video|Accessories|RemoteControls"/>
    <x v="1"/>
    <n v="199"/>
    <n v="399"/>
    <n v="532665"/>
    <x v="8"/>
    <x v="0"/>
    <n v="1335"/>
    <s v="Very Low"/>
    <n v="1"/>
    <n v="0"/>
    <n v="0"/>
    <x v="152"/>
  </r>
  <r>
    <x v="297"/>
    <s v="7SEVEN¬Æ Suitable Sony Tv Remote Original Bravia "/>
    <x v="1"/>
    <s v="HomeTheater,TV&amp;Video|Accessories|RemoteControls"/>
    <x v="1"/>
    <n v="349"/>
    <n v="699"/>
    <n v="149586"/>
    <x v="8"/>
    <x v="2"/>
    <n v="214"/>
    <s v="Medium"/>
    <n v="1"/>
    <n v="0"/>
    <n v="0"/>
    <x v="182"/>
  </r>
  <r>
    <x v="298"/>
    <s v="PROLEGEND¬Æ PL-T002 Universal TV Stand Table Top "/>
    <x v="1"/>
    <s v="HomeTheater,TV&amp;Video|Accessories|TVMounts,Stands&amp;Turntables|TVWall&amp;CeilingMounts"/>
    <x v="1"/>
    <n v="1850"/>
    <n v="4500"/>
    <n v="828000"/>
    <x v="53"/>
    <x v="1"/>
    <n v="184"/>
    <s v="Medium"/>
    <n v="0"/>
    <n v="0"/>
    <n v="1"/>
    <x v="183"/>
  </r>
  <r>
    <x v="299"/>
    <s v="WANBO X1 Pro (Upgraded) | Native 1080P Full HD | Android 9 | Projector "/>
    <x v="1"/>
    <s v="HomeTheater,TV&amp;Video|Projectors"/>
    <x v="1"/>
    <n v="13990"/>
    <n v="28900"/>
    <n v="202300"/>
    <x v="50"/>
    <x v="6"/>
    <n v="7"/>
    <s v="Very High"/>
    <n v="0"/>
    <n v="0"/>
    <n v="1"/>
    <x v="184"/>
  </r>
  <r>
    <x v="300"/>
    <s v="Lava Charging Adapter Elements D3 2A Fast Charging Speed Usb Type C Data Cable, White"/>
    <x v="0"/>
    <s v="Accessories&amp;Peripherals|Cables&amp;Accessories|Cables|USBCables"/>
    <x v="0"/>
    <n v="129"/>
    <n v="449"/>
    <n v="18409"/>
    <x v="58"/>
    <x v="7"/>
    <n v="41"/>
    <s v="Very Low"/>
    <n v="0"/>
    <n v="0"/>
    <n v="1"/>
    <x v="26"/>
  </r>
  <r>
    <x v="301"/>
    <s v="TIZUM High Speed HDMI Cable Aura -Gold Plated-High Speed Data 10.2Gbps, 3D, 4K, HD 1080P (10 Ft/ 3 M)"/>
    <x v="1"/>
    <s v="HomeTheater,TV&amp;Video|Accessories|Cables|HDMICables"/>
    <x v="1"/>
    <n v="379"/>
    <n v="999"/>
    <n v="12140847"/>
    <x v="33"/>
    <x v="0"/>
    <n v="12153"/>
    <s v="Medium"/>
    <n v="0"/>
    <n v="0"/>
    <n v="1"/>
    <x v="21"/>
  </r>
  <r>
    <x v="302"/>
    <s v="Technotech High Speed HDMI Cable 5 Meter V1.4 - Supports Full HD 1080p (Color May Vary)"/>
    <x v="1"/>
    <s v="HomeTheater,TV&amp;Video|Accessories|Cables|HDMICables"/>
    <x v="1"/>
    <n v="185"/>
    <n v="499"/>
    <n v="12475"/>
    <x v="11"/>
    <x v="0"/>
    <n v="25"/>
    <s v="Very Low"/>
    <n v="0"/>
    <n v="0"/>
    <n v="1"/>
    <x v="185"/>
  </r>
  <r>
    <x v="303"/>
    <s v="NK STAR 950 Mbps USB WiFi Adapter Wireless Network Receiver Dongle "/>
    <x v="0"/>
    <s v="NetworkingDevices|NetworkAdapters|WirelessUSBAdapters"/>
    <x v="0"/>
    <n v="218"/>
    <n v="999"/>
    <n v="162837"/>
    <x v="38"/>
    <x v="0"/>
    <n v="163"/>
    <s v="Medium"/>
    <n v="0"/>
    <n v="0"/>
    <n v="1"/>
    <x v="186"/>
  </r>
  <r>
    <x v="304"/>
    <s v="LS LAPSTER Quality Assured USB 2.0 morpho cable, morpho device cable "/>
    <x v="0"/>
    <s v="Accessories&amp;Peripherals|Cables&amp;Accessories|Cables|USBCables"/>
    <x v="0"/>
    <n v="199"/>
    <n v="999"/>
    <n v="86913"/>
    <x v="27"/>
    <x v="4"/>
    <n v="87"/>
    <s v="Very Low"/>
    <n v="0"/>
    <n v="0"/>
    <n v="1"/>
    <x v="3"/>
  </r>
  <r>
    <x v="305"/>
    <s v="Amazon Basics 10.2 Gbps High-Speed 4K HDMI Cable with Braided Cord, 1.8 Meter, Dark Grey"/>
    <x v="1"/>
    <s v="HomeTheater,TV&amp;Video|Accessories|Cables|HDMICables"/>
    <x v="1"/>
    <n v="499"/>
    <n v="900"/>
    <n v="1948500"/>
    <x v="32"/>
    <x v="5"/>
    <n v="2165"/>
    <s v="Medium"/>
    <n v="0"/>
    <n v="1"/>
    <n v="0"/>
    <x v="187"/>
  </r>
  <r>
    <x v="306"/>
    <s v="Kodak 126 cm (50 inches) Bezel-Less Design Series 4K Ultra HD Smart Android LED TV 50UHDX7XPROBL (Black)"/>
    <x v="1"/>
    <s v="HomeTheater,TV&amp;Video|Televisions|SmartTelevisions"/>
    <x v="1"/>
    <n v="26999"/>
    <n v="42999"/>
    <n v="64928490"/>
    <x v="42"/>
    <x v="0"/>
    <n v="1510"/>
    <s v="Very High"/>
    <n v="0"/>
    <n v="1"/>
    <n v="0"/>
    <x v="188"/>
  </r>
  <r>
    <x v="307"/>
    <s v="ZORBES¬Æ Wall Adapter Holder "/>
    <x v="1"/>
    <s v="HomeTheater,TV&amp;Video|Accessories|TVMounts,Stands&amp;Turntables|TVWall&amp;CeilingMounts"/>
    <x v="1"/>
    <n v="893"/>
    <n v="1052"/>
    <n v="111512"/>
    <x v="59"/>
    <x v="4"/>
    <n v="106"/>
    <s v="Medium"/>
    <n v="0"/>
    <n v="1"/>
    <n v="0"/>
    <x v="189"/>
  </r>
  <r>
    <x v="308"/>
    <s v="Sansui 80cm (32 inches) HD Ready Smart LED TV JSY32SKHD (BLACK) With Bezel-less Design"/>
    <x v="1"/>
    <s v="HomeTheater,TV&amp;Video|Televisions|SmartTelevisions"/>
    <x v="1"/>
    <n v="10990"/>
    <n v="19990"/>
    <n v="2578710"/>
    <x v="32"/>
    <x v="7"/>
    <n v="129"/>
    <s v="Very High"/>
    <n v="0"/>
    <n v="1"/>
    <n v="0"/>
    <x v="190"/>
  </r>
  <r>
    <x v="309"/>
    <s v="Synqe USB Type C Fast Charging Cable 2M Charger Cord Data Cable Compatible with Samsung Galaxy M51,Galaxy M31S, S10e S10 S9 S20 Plus, Note10 9 8,M40 A50 A70, Redmi Note 9, Moto G7, Poco F1 (2M, Grey)"/>
    <x v="0"/>
    <s v="Accessories&amp;Peripherals|Cables&amp;Accessories|Cables|USBCables"/>
    <x v="0"/>
    <n v="379"/>
    <n v="1099"/>
    <n v="3350851"/>
    <x v="46"/>
    <x v="4"/>
    <n v="3049"/>
    <s v="Medium"/>
    <n v="0"/>
    <n v="0"/>
    <n v="1"/>
    <x v="191"/>
  </r>
  <r>
    <x v="310"/>
    <s v="MI 80 cm (32 inches) HD Ready Smart Android LED TV 5A Pro | L32M7-EAIN (Black)"/>
    <x v="1"/>
    <s v="HomeTheater,TV&amp;Video|Televisions|SmartTelevisions"/>
    <x v="1"/>
    <n v="16999"/>
    <n v="25999"/>
    <n v="853807160"/>
    <x v="31"/>
    <x v="0"/>
    <n v="32840"/>
    <s v="Very High"/>
    <n v="0"/>
    <n v="1"/>
    <n v="0"/>
    <x v="13"/>
  </r>
  <r>
    <x v="311"/>
    <s v="Bestor ¬Æ 8K Hdmi 2.1 Cable 48Gbps 9.80Ft/Ultra High Speed Hdmi Braided Cord For Roku Tv/Ps5/Hdtv/Blu-Ray Projector, Laptop, Television, Personal Computer, Xbox, Ps4, Ps5, Ps4 Pro (1 M, Grey)"/>
    <x v="1"/>
    <s v="HomeTheater,TV&amp;Video|Accessories|Cables|HDMICables"/>
    <x v="1"/>
    <n v="699"/>
    <n v="1899"/>
    <n v="740610"/>
    <x v="11"/>
    <x v="5"/>
    <n v="390"/>
    <s v="Medium"/>
    <n v="0"/>
    <n v="0"/>
    <n v="1"/>
    <x v="192"/>
  </r>
  <r>
    <x v="312"/>
    <s v="Irusu Play VR Plus Virtual Reality Headset with Headphones "/>
    <x v="1"/>
    <s v="HomeTheater,TV&amp;Video|Accessories|3DGlasses"/>
    <x v="1"/>
    <n v="2699"/>
    <n v="3500"/>
    <n v="2173500"/>
    <x v="7"/>
    <x v="12"/>
    <n v="621"/>
    <s v="Medium"/>
    <n v="0"/>
    <n v="1"/>
    <n v="0"/>
    <x v="193"/>
  </r>
  <r>
    <x v="313"/>
    <s v="Amazon Brand - Solimo Fast Charging Braided Type C Data Cable Seam, Suitable For All Supported Mobile Phones (1 Meter, Black)"/>
    <x v="0"/>
    <s v="Accessories&amp;Peripherals|Cables&amp;Accessories|Cables|USBCables"/>
    <x v="0"/>
    <n v="129"/>
    <n v="599"/>
    <n v="158735"/>
    <x v="38"/>
    <x v="3"/>
    <n v="265"/>
    <s v="Very Low"/>
    <n v="0"/>
    <n v="0"/>
    <n v="1"/>
    <x v="194"/>
  </r>
  <r>
    <x v="314"/>
    <s v="Synqe USB C to USB C 60W Nylon Braided Fast Charging Type C to Type C Cable Compatible with Samsung Galaxy Note 20/Ultra, S20 S22 S21 S20 FE A73 A53 A33 (2M, Black)"/>
    <x v="0"/>
    <s v="Accessories&amp;Peripherals|Cables&amp;Accessories|Cables|USBCables"/>
    <x v="0"/>
    <n v="389"/>
    <n v="999"/>
    <n v="837162"/>
    <x v="4"/>
    <x v="4"/>
    <n v="838"/>
    <s v="Medium"/>
    <n v="0"/>
    <n v="0"/>
    <n v="1"/>
    <x v="195"/>
  </r>
  <r>
    <x v="315"/>
    <s v="Shopoflux Silicone Remote Cover "/>
    <x v="1"/>
    <s v="HomeTheater,TV&amp;Video|Accessories|RemoteControls"/>
    <x v="1"/>
    <n v="246"/>
    <n v="600"/>
    <n v="85800"/>
    <x v="53"/>
    <x v="0"/>
    <n v="143"/>
    <s v="Medium"/>
    <n v="0"/>
    <n v="0"/>
    <n v="1"/>
    <x v="196"/>
  </r>
  <r>
    <x v="316"/>
    <s v="EYNK Extra Long Micro USB Fast Charging USB Cable | Micro USB Data Cable | Quick Fast Charging Cable | Charger Sync Cable | High Speed Transfer Android Smartphones V8 Cable (2.4 Amp, 3m,) (White)"/>
    <x v="0"/>
    <s v="Accessories&amp;Peripherals|Cables&amp;Accessories|Cables|USBCables"/>
    <x v="0"/>
    <n v="299"/>
    <n v="799"/>
    <n v="120649"/>
    <x v="11"/>
    <x v="1"/>
    <n v="151"/>
    <s v="Medium"/>
    <n v="0"/>
    <n v="0"/>
    <n v="1"/>
    <x v="197"/>
  </r>
  <r>
    <x v="317"/>
    <s v="LUNAGARIYA¬Æ, Protective Case Compatible with JIO Settop Box Remote Control,PU Leather Cover Holder (Be"/>
    <x v="1"/>
    <s v="HomeTheater,TV&amp;Video|Accessories|RemoteControls"/>
    <x v="1"/>
    <n v="247"/>
    <n v="399"/>
    <n v="79800"/>
    <x v="16"/>
    <x v="2"/>
    <n v="200"/>
    <s v="Medium"/>
    <n v="0"/>
    <n v="1"/>
    <n v="0"/>
    <x v="198"/>
  </r>
  <r>
    <x v="318"/>
    <s v="7SEVEN¬Æ Compatible with Fire Tv Stick Remote with Voice Command Feature Suitable "/>
    <x v="1"/>
    <s v="HomeTheater,TV&amp;Video|Accessories|RemoteControls"/>
    <x v="1"/>
    <n v="1369"/>
    <n v="2999"/>
    <n v="680773"/>
    <x v="34"/>
    <x v="8"/>
    <n v="227"/>
    <s v="Medium"/>
    <n v="0"/>
    <n v="0"/>
    <n v="1"/>
    <x v="18"/>
  </r>
  <r>
    <x v="319"/>
    <s v="PRUSHTI COVER AND BAGS, Protective Case "/>
    <x v="1"/>
    <s v="HomeTheater,TV&amp;Video|Accessories|RemoteControls"/>
    <x v="1"/>
    <n v="199"/>
    <n v="499"/>
    <n v="268462"/>
    <x v="13"/>
    <x v="11"/>
    <n v="538"/>
    <s v="Very Low"/>
    <n v="0"/>
    <n v="0"/>
    <n v="1"/>
    <x v="26"/>
  </r>
  <r>
    <x v="320"/>
    <s v="Aine HDMI Male to VGA Female Video Converter Adapter Cable (Black)"/>
    <x v="1"/>
    <s v="HomeTheater,TV&amp;Video|Accessories|Cables|HDMICables"/>
    <x v="1"/>
    <n v="299"/>
    <n v="599"/>
    <n v="102429"/>
    <x v="8"/>
    <x v="1"/>
    <n v="171"/>
    <s v="Medium"/>
    <n v="1"/>
    <n v="0"/>
    <n v="0"/>
    <x v="199"/>
  </r>
  <r>
    <x v="321"/>
    <s v="Mi 80 cm (32 inches) HD Ready Android Smart LED TV 4A PRO | L32M5-AL (Black)"/>
    <x v="1"/>
    <s v="HomeTheater,TV&amp;Video|Televisions|SmartTelevisions"/>
    <x v="1"/>
    <n v="14999"/>
    <n v="14999"/>
    <n v="412592492"/>
    <x v="26"/>
    <x v="4"/>
    <n v="27508"/>
    <s v="Very High"/>
    <n v="0"/>
    <n v="1"/>
    <n v="0"/>
    <x v="200"/>
  </r>
  <r>
    <x v="322"/>
    <s v="Storite USB 2.0 A to Mini 5 pin B Cable "/>
    <x v="0"/>
    <s v="Accessories&amp;Peripherals|Cables&amp;Accessories|Cables|USBCables"/>
    <x v="0"/>
    <n v="299"/>
    <n v="699"/>
    <n v="1016346"/>
    <x v="48"/>
    <x v="2"/>
    <n v="1454"/>
    <s v="Medium"/>
    <n v="0"/>
    <n v="0"/>
    <n v="1"/>
    <x v="3"/>
  </r>
  <r>
    <x v="323"/>
    <s v="TCL 108 cm (43 inches) 4K Ultra HD Certified Android Smart LED TV 43P615 (Black)"/>
    <x v="1"/>
    <s v="HomeTheater,TV&amp;Video|Televisions|SmartTelevisions"/>
    <x v="1"/>
    <n v="24990"/>
    <n v="51990"/>
    <n v="153422490"/>
    <x v="50"/>
    <x v="0"/>
    <n v="2951"/>
    <s v="Very High"/>
    <n v="0"/>
    <n v="0"/>
    <n v="1"/>
    <x v="201"/>
  </r>
  <r>
    <x v="324"/>
    <s v="REDTECH USB-C to Lightning Cable 3.3FT, [Apple MFi Certified] Lightning to Type C Fast Charging Cord Compatible with iPhone 14/13/13 pro/Max/12/11/X/XS/XR/8, Supports Power Delivery - White"/>
    <x v="0"/>
    <s v="Accessories&amp;Peripherals|Cables&amp;Accessories|Cables|USBCables"/>
    <x v="0"/>
    <n v="249"/>
    <n v="999"/>
    <n v="0"/>
    <x v="43"/>
    <x v="15"/>
    <n v="0"/>
    <s v="Medium"/>
    <n v="0"/>
    <n v="0"/>
    <n v="1"/>
    <x v="202"/>
  </r>
  <r>
    <x v="325"/>
    <s v="OnePlus 163.8 cm (65 inches) U Series 4K LED Smart Android TV 65U1S (Black)"/>
    <x v="1"/>
    <s v="HomeTheater,TV&amp;Video|Televisions|SmartTelevisions"/>
    <x v="1"/>
    <n v="61999"/>
    <n v="69999"/>
    <n v="472703247"/>
    <x v="68"/>
    <x v="3"/>
    <n v="6753"/>
    <s v="Very High"/>
    <n v="0"/>
    <n v="1"/>
    <n v="0"/>
    <x v="134"/>
  </r>
  <r>
    <x v="326"/>
    <s v="AmazonBasics 108 cm (43 inches) 4K Ultra HD Smart LED Fire TV AB43U20PS (Black)"/>
    <x v="1"/>
    <s v="HomeTheater,TV&amp;Video|Televisions|SmartTelevisions"/>
    <x v="1"/>
    <n v="24499"/>
    <n v="50000"/>
    <n v="175900000"/>
    <x v="24"/>
    <x v="2"/>
    <n v="3518"/>
    <s v="Very High"/>
    <n v="0"/>
    <n v="0"/>
    <n v="1"/>
    <x v="203"/>
  </r>
  <r>
    <x v="327"/>
    <s v="Kodak 80 cm (32 inches) HD Ready Certified Android Smart LED TV 32HDX7XPROBL (Black)"/>
    <x v="1"/>
    <s v="HomeTheater,TV&amp;Video|Televisions|SmartTelevisions"/>
    <x v="1"/>
    <n v="10499"/>
    <n v="19499"/>
    <n v="29443490"/>
    <x v="18"/>
    <x v="0"/>
    <n v="1510"/>
    <s v="Very High"/>
    <n v="0"/>
    <n v="1"/>
    <n v="0"/>
    <x v="188"/>
  </r>
  <r>
    <x v="328"/>
    <s v="Synqe Type C to Type C Short Fast Charging 60W Cable Compatible with Samsung Galaxy Z Fold3 5G, Z Flip3 5G, S22 5G, S22 Ultra, S21, S20, S20FE, A52, A73, A53 (0.25M, Black)"/>
    <x v="0"/>
    <s v="Accessories&amp;Peripherals|Cables&amp;Accessories|Cables|USBCables"/>
    <x v="0"/>
    <n v="349"/>
    <n v="999"/>
    <n v="837162"/>
    <x v="6"/>
    <x v="4"/>
    <n v="838"/>
    <s v="Medium"/>
    <n v="0"/>
    <n v="0"/>
    <n v="1"/>
    <x v="195"/>
  </r>
  <r>
    <x v="329"/>
    <s v="Airtel DigitalTV HD Setup Box Remote"/>
    <x v="1"/>
    <s v="HomeTheater,TV&amp;Video|Accessories|RemoteControls"/>
    <x v="1"/>
    <n v="197"/>
    <n v="499"/>
    <n v="67864"/>
    <x v="4"/>
    <x v="11"/>
    <n v="136"/>
    <s v="Very Low"/>
    <n v="0"/>
    <n v="0"/>
    <n v="1"/>
    <x v="204"/>
  </r>
  <r>
    <x v="330"/>
    <s v="Airtel Digital TV HD Set Top Box with FTA Pack | Unlimited Entertainment + Recording Feature + Free Standard Installation (6 Months Pack)"/>
    <x v="1"/>
    <s v="HomeTheater,TV&amp;Video|SatelliteEquipment|SatelliteReceivers"/>
    <x v="1"/>
    <n v="1299"/>
    <n v="2499"/>
    <n v="752199"/>
    <x v="61"/>
    <x v="4"/>
    <n v="301"/>
    <s v="Medium"/>
    <n v="0"/>
    <n v="1"/>
    <n v="0"/>
    <x v="205"/>
  </r>
  <r>
    <x v="331"/>
    <s v="ESR USB C to Lightning Cable, 10 ft (3 m), MFi-Certified, Braided Nylon Power Delivery Fast Charging "/>
    <x v="0"/>
    <s v="Accessories&amp;Peripherals|Cables&amp;Accessories|Cables|USBCables"/>
    <x v="0"/>
    <n v="1519"/>
    <n v="1899"/>
    <n v="37529937"/>
    <x v="52"/>
    <x v="5"/>
    <n v="19763"/>
    <s v="Medium"/>
    <n v="0"/>
    <n v="1"/>
    <n v="0"/>
    <x v="206"/>
  </r>
  <r>
    <x v="332"/>
    <s v="MI 138.8 cm (55 inches) 5X Series 4K Ultra HD LED Smart Android TV L55M6-ES (Grey)"/>
    <x v="1"/>
    <s v="HomeTheater,TV&amp;Video|Televisions|SmartTelevisions"/>
    <x v="1"/>
    <n v="46999"/>
    <n v="69999"/>
    <n v="1487618748"/>
    <x v="9"/>
    <x v="4"/>
    <n v="21252"/>
    <s v="Very High"/>
    <n v="0"/>
    <n v="1"/>
    <n v="0"/>
    <x v="146"/>
  </r>
  <r>
    <x v="333"/>
    <s v="Storite USB Extension Cable USB 3.0 Male to Female Extension Cable High Speed 5GBps Extension Cable Data Transfer "/>
    <x v="0"/>
    <s v="Accessories&amp;Peripherals|Cables&amp;Accessories|Cables|USBCables"/>
    <x v="0"/>
    <n v="299"/>
    <n v="799"/>
    <n v="1519698"/>
    <x v="11"/>
    <x v="4"/>
    <n v="1902"/>
    <s v="Medium"/>
    <n v="0"/>
    <n v="0"/>
    <n v="1"/>
    <x v="207"/>
  </r>
  <r>
    <x v="334"/>
    <s v="Fire-Boltt Ninja Call Pro Plus 1.83 Smart Watch with Bluetooth Calling, AI Voice Assistance, 100 Sports Modes IP67 Rating, 240*280 Pixel High Resolution"/>
    <x v="1"/>
    <s v="WearableTechnology|SmartWatches"/>
    <x v="1"/>
    <n v="1799"/>
    <n v="19999"/>
    <n v="278726063"/>
    <x v="69"/>
    <x v="0"/>
    <n v="13937"/>
    <s v="Medium"/>
    <n v="0"/>
    <n v="0"/>
    <n v="1"/>
    <x v="208"/>
  </r>
  <r>
    <x v="335"/>
    <s v="Fire-Boltt Phoenix Smart Watch with Bluetooth Calling 1.3,120+ Sports Modes, 240*240 PX High Res with SpO2, Heart Rate Monitoring &amp; IP67 Rating"/>
    <x v="1"/>
    <s v="WearableTechnology|SmartWatches"/>
    <x v="1"/>
    <n v="1998"/>
    <n v="9999"/>
    <n v="276932304"/>
    <x v="27"/>
    <x v="4"/>
    <n v="27696"/>
    <s v="Medium"/>
    <n v="0"/>
    <n v="0"/>
    <n v="1"/>
    <x v="209"/>
  </r>
  <r>
    <x v="336"/>
    <s v="boAt Wave Call Smart Watch, Smart Talk with Advanced Dedicated Bluetooth Calling Chip, 1.69‚Äù HD Display with 550 NITS &amp; 70% Color Gamut, 150+ Watch Faces, Multi-Sport Modes,HR,SpO2, IP68(Active Black)"/>
    <x v="1"/>
    <s v="WearableTechnology|SmartWatches"/>
    <x v="1"/>
    <n v="1999"/>
    <n v="7990"/>
    <n v="142469690"/>
    <x v="43"/>
    <x v="11"/>
    <n v="17831"/>
    <s v="Medium"/>
    <n v="0"/>
    <n v="0"/>
    <n v="1"/>
    <x v="210"/>
  </r>
  <r>
    <x v="337"/>
    <s v="MI Power Bank 3i 20000mAh Lithium Polymer 18W Fast Power Delivery Charging | Input- Type C | Micro USB| Triple Output | Sandstone Black"/>
    <x v="1"/>
    <s v="Mobiles&amp;Accessories|MobileAccessories|Chargers|PowerBanks"/>
    <x v="1"/>
    <n v="2049"/>
    <n v="2199"/>
    <n v="393427488"/>
    <x v="70"/>
    <x v="4"/>
    <n v="178912"/>
    <s v="Medium"/>
    <n v="0"/>
    <n v="1"/>
    <n v="0"/>
    <x v="211"/>
  </r>
  <r>
    <x v="338"/>
    <s v="Redmi A1 (Light Blue, 2GB RAM, 32GB Storage) | Segment Best AI Dual Cam | 5000mAh Battery | Leather Texture Design | Android 12"/>
    <x v="1"/>
    <s v="Mobiles&amp;Accessories|Smartphones&amp;BasicMobiles|Smartphones"/>
    <x v="1"/>
    <n v="6499"/>
    <n v="8999"/>
    <n v="70255193"/>
    <x v="28"/>
    <x v="1"/>
    <n v="7807"/>
    <s v="High"/>
    <n v="0"/>
    <n v="1"/>
    <n v="0"/>
    <x v="212"/>
  </r>
  <r>
    <x v="339"/>
    <s v="OnePlus Nord 2T 5G (Jade Fog, 8GB RAM, 128GB Storage)"/>
    <x v="1"/>
    <s v="Mobiles&amp;Accessories|Smartphones&amp;BasicMobiles|Smartphones"/>
    <x v="1"/>
    <n v="28999"/>
    <n v="28999"/>
    <n v="505017585"/>
    <x v="26"/>
    <x v="4"/>
    <n v="17415"/>
    <s v="Very High"/>
    <n v="0"/>
    <n v="1"/>
    <n v="0"/>
    <x v="213"/>
  </r>
  <r>
    <x v="340"/>
    <s v="OnePlus Nord 2T 5G (Gray Shadow, 8GB RAM, 128GB Storage)"/>
    <x v="1"/>
    <s v="Mobiles&amp;Accessories|Smartphones&amp;BasicMobiles|Smartphones"/>
    <x v="1"/>
    <n v="28999"/>
    <n v="28999"/>
    <n v="505017585"/>
    <x v="26"/>
    <x v="4"/>
    <n v="17415"/>
    <s v="Very High"/>
    <n v="0"/>
    <n v="1"/>
    <n v="0"/>
    <x v="213"/>
  </r>
  <r>
    <x v="341"/>
    <s v="Redmi A1 (Black, 2GB RAM, 32GB Storage) | Segment Best AI Dual Cam | 5000mAh Battery | Leather Texture Design | Android 12"/>
    <x v="1"/>
    <s v="Mobiles&amp;Accessories|Smartphones&amp;BasicMobiles|Smartphones"/>
    <x v="1"/>
    <n v="6499"/>
    <n v="8999"/>
    <n v="70255193"/>
    <x v="28"/>
    <x v="1"/>
    <n v="7807"/>
    <s v="High"/>
    <n v="0"/>
    <n v="1"/>
    <n v="0"/>
    <x v="212"/>
  </r>
  <r>
    <x v="342"/>
    <s v="Redmi A1 (Light Green, 2GB RAM 32GB ROM) | Segment Best AI Dual Cam | 5000mAh Battery | Leather Texture Design | Android 12"/>
    <x v="1"/>
    <s v="Mobiles&amp;Accessories|Smartphones&amp;BasicMobiles|Smartphones"/>
    <x v="1"/>
    <n v="6499"/>
    <n v="8999"/>
    <n v="70255193"/>
    <x v="28"/>
    <x v="1"/>
    <n v="7807"/>
    <s v="High"/>
    <n v="0"/>
    <n v="1"/>
    <n v="0"/>
    <x v="212"/>
  </r>
  <r>
    <x v="343"/>
    <s v="SanDisk Ultra¬Æ microSDXC‚Ñ¢ UHS-I Card, 64GB, 140MB/s R, 10 Y Warranty, "/>
    <x v="1"/>
    <s v="Accessories|MemoryCards|MicroSD"/>
    <x v="1"/>
    <n v="569"/>
    <n v="1000"/>
    <n v="67259000"/>
    <x v="1"/>
    <x v="5"/>
    <n v="67259"/>
    <s v="Medium"/>
    <n v="0"/>
    <n v="1"/>
    <n v="0"/>
    <x v="214"/>
  </r>
  <r>
    <x v="344"/>
    <s v="Noise Pulse Go Buzz Smart Watch Bluetooth Calling with 1.69 Display, 550 NITS, 150+ Cloud Watch Face, SPo2, Heart Rate Tracking, 100 Sports Mode with Auto Detection, Longer Battery (Jet Black)"/>
    <x v="1"/>
    <s v="WearableTechnology|SmartWatches"/>
    <x v="1"/>
    <n v="1898"/>
    <n v="4999"/>
    <n v="53434311"/>
    <x v="33"/>
    <x v="3"/>
    <n v="10689"/>
    <s v="Medium"/>
    <n v="0"/>
    <n v="0"/>
    <n v="1"/>
    <x v="215"/>
  </r>
  <r>
    <x v="345"/>
    <s v="Nokia 105 Single SIM, Keypad Mobile Phone with Wireless FM Radio | Charcoal"/>
    <x v="1"/>
    <s v="Mobiles&amp;Accessories|Smartphones&amp;BasicMobiles|BasicMobiles"/>
    <x v="1"/>
    <n v="1299"/>
    <n v="1599"/>
    <n v="205169289"/>
    <x v="71"/>
    <x v="1"/>
    <n v="128311"/>
    <s v="Medium"/>
    <n v="0"/>
    <n v="1"/>
    <n v="0"/>
    <x v="216"/>
  </r>
  <r>
    <x v="346"/>
    <s v="boAt Wave Lite Smartwatch with 1.69 HD Display, Sleek Metal Body, HR &amp; SpO2 Level Monitor, 140+ Watch Faces, Activity Tracker, Multiple Sports Modes, IP68 &amp; 7 Days Battery Life(Active Black)"/>
    <x v="1"/>
    <s v="WearableTechnology|SmartWatches"/>
    <x v="1"/>
    <n v="1499"/>
    <n v="6990"/>
    <n v="152354040"/>
    <x v="72"/>
    <x v="2"/>
    <n v="21796"/>
    <s v="Medium"/>
    <n v="0"/>
    <n v="0"/>
    <n v="1"/>
    <x v="217"/>
  </r>
  <r>
    <x v="347"/>
    <s v="JBL C100SI Wired In Ear Headphones with Mic, JBL Pure Bass Sound, One Button Multi-function Remote, Angled Buds "/>
    <x v="1"/>
    <s v="Headphones,Earbuds&amp;Accessories|Headphones|In-Ear"/>
    <x v="1"/>
    <n v="599"/>
    <n v="999"/>
    <n v="192397410"/>
    <x v="54"/>
    <x v="3"/>
    <n v="192590"/>
    <s v="Medium"/>
    <n v="0"/>
    <n v="1"/>
    <n v="0"/>
    <x v="218"/>
  </r>
  <r>
    <x v="348"/>
    <s v="Samsung Galaxy M04 Dark Blue, 4GB RAM, 64GB Storage | Upto 8GB RAM with RAM Plus | MediaTek Helio P35 | 5000 mAh Battery"/>
    <x v="1"/>
    <s v="Mobiles&amp;Accessories|Smartphones&amp;BasicMobiles|Smartphones"/>
    <x v="1"/>
    <n v="9499"/>
    <n v="11999"/>
    <n v="3407716"/>
    <x v="73"/>
    <x v="0"/>
    <n v="284"/>
    <s v="High"/>
    <n v="0"/>
    <n v="1"/>
    <n v="0"/>
    <x v="219"/>
  </r>
  <r>
    <x v="349"/>
    <s v="PTron Tangentbeat in-Ear Bluetooth 5.0 Wireless Headphones with Mic, Enhanced Bass, 10mm Drivers, Clear Calls, Snug-Fit, Fast Charging, Magnetic Buds, Voice Assistant &amp; IPX4 Wireless Neckband (Black)"/>
    <x v="1"/>
    <s v="Headphones,Earbuds&amp;Accessories|Headphones|In-Ear"/>
    <x v="1"/>
    <n v="599"/>
    <n v="2499"/>
    <n v="145346838"/>
    <x v="60"/>
    <x v="2"/>
    <n v="58162"/>
    <s v="Medium"/>
    <n v="0"/>
    <n v="0"/>
    <n v="1"/>
    <x v="220"/>
  </r>
  <r>
    <x v="350"/>
    <s v="Redmi 10A (Charcoal Black, 4GB RAM, 64GB Storage) | 2 Ghz Octa Core Helio G25 | 5000 mAh Battery | Finger Print Sensor | Upto 5GB RAM with RAM Booster"/>
    <x v="1"/>
    <s v="Mobiles&amp;Accessories|Smartphones&amp;BasicMobiles|Smartphones"/>
    <x v="1"/>
    <n v="8999"/>
    <n v="11999"/>
    <n v="153539204"/>
    <x v="23"/>
    <x v="1"/>
    <n v="12796"/>
    <s v="High"/>
    <n v="0"/>
    <n v="1"/>
    <n v="0"/>
    <x v="54"/>
  </r>
  <r>
    <x v="351"/>
    <s v="pTron Bullet Pro 36W PD Quick Charger, 3 Port Fast Car Charger Adapter - Compatible with All Smartphones &amp; Tablets (Black)"/>
    <x v="1"/>
    <s v="Mobiles&amp;Accessories|MobileAccessories|Chargers|AutomobileChargers"/>
    <x v="1"/>
    <n v="349"/>
    <n v="1299"/>
    <n v="18552318"/>
    <x v="25"/>
    <x v="1"/>
    <n v="14282"/>
    <s v="Medium"/>
    <n v="0"/>
    <n v="0"/>
    <n v="1"/>
    <x v="18"/>
  </r>
  <r>
    <x v="352"/>
    <s v="boAt Bassheads 100 in Ear Wired Earphones with Mic(Taffy Pink)"/>
    <x v="1"/>
    <s v="Headphones,Earbuds&amp;Accessories|Headphones|In-Ear"/>
    <x v="1"/>
    <n v="349"/>
    <n v="999"/>
    <n v="363349287"/>
    <x v="6"/>
    <x v="3"/>
    <n v="363713"/>
    <s v="Medium"/>
    <n v="0"/>
    <n v="0"/>
    <n v="1"/>
    <x v="221"/>
  </r>
  <r>
    <x v="353"/>
    <s v="SanDisk Ultra¬Æ microSDXC‚Ñ¢ UHS-I Card, 128GB, 140MB/s R, 10 Y Warranty, "/>
    <x v="1"/>
    <s v="Accessories|MemoryCards|MicroSD"/>
    <x v="1"/>
    <n v="959"/>
    <n v="1800"/>
    <n v="121066200"/>
    <x v="41"/>
    <x v="5"/>
    <n v="67259"/>
    <s v="Medium"/>
    <n v="0"/>
    <n v="1"/>
    <n v="0"/>
    <x v="214"/>
  </r>
  <r>
    <x v="354"/>
    <s v="Samsung Galaxy M04 Light Green, 4GB RAM, 64GB Storage | Upto 8GB RAM with RAM Plus | MediaTek Helio P35 | 5000 mAh Battery"/>
    <x v="1"/>
    <s v="Mobiles&amp;Accessories|Smartphones&amp;BasicMobiles|Smartphones"/>
    <x v="1"/>
    <n v="9499"/>
    <n v="11999"/>
    <n v="3407716"/>
    <x v="73"/>
    <x v="0"/>
    <n v="284"/>
    <s v="High"/>
    <n v="0"/>
    <n v="1"/>
    <n v="0"/>
    <x v="219"/>
  </r>
  <r>
    <x v="355"/>
    <s v="MI 10000mAh Lithium Ion, Lithium Polymer Power Bank Pocket Pro with 22.5 Watt Fast Charging, Dual Input Ports(Micro-USB and Type C), Triple Output Ports, (Black)"/>
    <x v="1"/>
    <s v="Mobiles&amp;Accessories|MobileAccessories|Chargers|PowerBanks"/>
    <x v="1"/>
    <n v="1499"/>
    <n v="2499"/>
    <n v="39909030"/>
    <x v="54"/>
    <x v="4"/>
    <n v="15970"/>
    <s v="Medium"/>
    <n v="0"/>
    <n v="1"/>
    <n v="0"/>
    <x v="222"/>
  </r>
  <r>
    <x v="356"/>
    <s v="Mi 10000mAH Li-Polymer, Micro-USB and Type C Input Port, Power Bank 3i with 18W Fast Charging (Midnight Black)"/>
    <x v="1"/>
    <s v="Mobiles&amp;Accessories|MobileAccessories|Chargers|PowerBanks"/>
    <x v="1"/>
    <n v="1149"/>
    <n v="2199"/>
    <n v="393427488"/>
    <x v="61"/>
    <x v="4"/>
    <n v="178912"/>
    <s v="Medium"/>
    <n v="0"/>
    <n v="1"/>
    <n v="0"/>
    <x v="211"/>
  </r>
  <r>
    <x v="357"/>
    <s v="ELV Car Mount Adjustable Car Phone Holder Universal Long Arm, Windshield "/>
    <x v="1"/>
    <s v="Mobiles&amp;Accessories|MobileAccessories|AutomobileAccessories|Cradles"/>
    <x v="1"/>
    <n v="349"/>
    <n v="999"/>
    <n v="46352601"/>
    <x v="6"/>
    <x v="2"/>
    <n v="46399"/>
    <s v="Medium"/>
    <n v="0"/>
    <n v="0"/>
    <n v="1"/>
    <x v="223"/>
  </r>
  <r>
    <x v="358"/>
    <s v="Samsung 25W USB Travel Adapter "/>
    <x v="1"/>
    <s v="Mobiles&amp;Accessories|MobileAccessories|Chargers|WallChargers"/>
    <x v="1"/>
    <n v="1219"/>
    <n v="1699"/>
    <n v="15105809"/>
    <x v="28"/>
    <x v="5"/>
    <n v="8891"/>
    <s v="Medium"/>
    <n v="0"/>
    <n v="1"/>
    <n v="0"/>
    <x v="224"/>
  </r>
  <r>
    <x v="359"/>
    <s v="Noise ColorFit Pulse Grand Smart Watch with 1.69(4.29cm) HD Display, 60 Sports Modes, 150 Watch Faces, Fast Charge, Spo2, Stress, Sleep, Heart Rate Monitoring &amp; IP68 Waterproof (Jet Black)"/>
    <x v="1"/>
    <s v="WearableTechnology|SmartWatches"/>
    <x v="1"/>
    <n v="1599"/>
    <n v="3999"/>
    <n v="120985746"/>
    <x v="13"/>
    <x v="1"/>
    <n v="30254"/>
    <s v="Medium"/>
    <n v="0"/>
    <n v="0"/>
    <n v="1"/>
    <x v="225"/>
  </r>
  <r>
    <x v="360"/>
    <s v="Fire-Boltt Ninja 3 Smartwatch Full Touch 1.69 &amp; 60 Sports Modes with IP68, Sp02 Tracking, Over 100 Cloud based watch faces - Black"/>
    <x v="1"/>
    <s v="WearableTechnology|SmartWatches"/>
    <x v="1"/>
    <n v="1499"/>
    <n v="7999"/>
    <n v="181065364"/>
    <x v="74"/>
    <x v="0"/>
    <n v="22636"/>
    <s v="Medium"/>
    <n v="0"/>
    <n v="0"/>
    <n v="1"/>
    <x v="226"/>
  </r>
  <r>
    <x v="361"/>
    <s v="Samsung Galaxy M33 5G (Mystique Green, 8GB, 128GB Storage) | 6000mAh Battery | Upto 16GB RAM with RAM Plus | Travel Adapter to be Purchased Separately"/>
    <x v="1"/>
    <s v="Mobiles&amp;Accessories|Smartphones&amp;BasicMobiles|Smartphones"/>
    <x v="1"/>
    <n v="18499"/>
    <n v="25999"/>
    <n v="580245682"/>
    <x v="56"/>
    <x v="3"/>
    <n v="22318"/>
    <s v="Very High"/>
    <n v="0"/>
    <n v="1"/>
    <n v="0"/>
    <x v="227"/>
  </r>
  <r>
    <x v="362"/>
    <s v="SanDisk Ultra microSD UHS-I Card 32GB, 120MB/s R"/>
    <x v="1"/>
    <s v="Accessories|MemoryCards|MicroSD"/>
    <x v="1"/>
    <n v="369"/>
    <n v="700"/>
    <n v="47081300"/>
    <x v="41"/>
    <x v="5"/>
    <n v="67259"/>
    <s v="Medium"/>
    <n v="0"/>
    <n v="1"/>
    <n v="0"/>
    <x v="214"/>
  </r>
  <r>
    <x v="363"/>
    <s v="Samsung Galaxy M13 (Aqua Green, 6GB, 128GB Storage) | 6000mAh Battery | Upto 12GB RAM with RAM Plus"/>
    <x v="1"/>
    <s v="Mobiles&amp;Accessories|Smartphones&amp;BasicMobiles|Smartphones"/>
    <x v="1"/>
    <n v="12999"/>
    <n v="17999"/>
    <n v="341945002"/>
    <x v="28"/>
    <x v="3"/>
    <n v="18998"/>
    <s v="Very High"/>
    <n v="0"/>
    <n v="1"/>
    <n v="0"/>
    <x v="228"/>
  </r>
  <r>
    <x v="364"/>
    <s v="Fire-Boltt Ninja Call Pro Plus 1.83 Smart Watch with Bluetooth Calling, AI Voice Assistance, 100 Sports Modes IP67 Rating, 240*280 Pixel High Resolution"/>
    <x v="1"/>
    <s v="WearableTechnology|SmartWatches"/>
    <x v="1"/>
    <n v="1799"/>
    <n v="19999"/>
    <n v="278726063"/>
    <x v="69"/>
    <x v="0"/>
    <n v="13937"/>
    <s v="Medium"/>
    <n v="0"/>
    <n v="0"/>
    <n v="1"/>
    <x v="208"/>
  </r>
  <r>
    <x v="365"/>
    <s v="Fire-Boltt India's No 1 Smartwatch Brand Talk 2 Bluetooth Calling Smartwatch with Dual Button, Hands On Voice Assistance, 60 Sports Modes, in Built Mic &amp; Speaker with IP68 Rating"/>
    <x v="1"/>
    <s v="WearableTechnology|SmartWatches"/>
    <x v="1"/>
    <n v="2199"/>
    <n v="9999"/>
    <n v="294680529"/>
    <x v="38"/>
    <x v="0"/>
    <n v="29471"/>
    <s v="Medium"/>
    <n v="0"/>
    <n v="0"/>
    <n v="1"/>
    <x v="48"/>
  </r>
  <r>
    <x v="366"/>
    <s v="Samsung Galaxy M33 5G (Emerald Brown, 6GB, 128GB Storage) | 6000mAh Battery | Upto 12GB RAM with RAM Plus | Travel Adapter to be Purchased Separately"/>
    <x v="1"/>
    <s v="Mobiles&amp;Accessories|Smartphones&amp;BasicMobiles|Smartphones"/>
    <x v="1"/>
    <n v="16999"/>
    <n v="24999"/>
    <n v="557927682"/>
    <x v="44"/>
    <x v="3"/>
    <n v="22318"/>
    <s v="Very High"/>
    <n v="0"/>
    <n v="1"/>
    <n v="0"/>
    <x v="227"/>
  </r>
  <r>
    <x v="367"/>
    <s v="iQOO vivo Z6 5G (Chromatic Blue, 6GB RAM, 128GB Storage) | Snapdragon 695-6nm Processor | 120Hz FHD+ Display | 5000mAh Battery"/>
    <x v="1"/>
    <s v="Mobiles&amp;Accessories|Smartphones&amp;BasicMobiles|Smartphones"/>
    <x v="1"/>
    <n v="16499"/>
    <n v="20999"/>
    <n v="448328650"/>
    <x v="73"/>
    <x v="1"/>
    <n v="21350"/>
    <s v="Very High"/>
    <n v="0"/>
    <n v="1"/>
    <n v="0"/>
    <x v="229"/>
  </r>
  <r>
    <x v="368"/>
    <s v="Fire-Boltt Ninja Call Pro Plus 1.83 Smart Watch with Bluetooth Calling, AI Voice Assistance, 100 Sports Modes IP67 Rating, 240*280 Pixel High Resolution"/>
    <x v="1"/>
    <s v="WearableTechnology|SmartWatches"/>
    <x v="1"/>
    <n v="1799"/>
    <n v="19999"/>
    <n v="278726063"/>
    <x v="69"/>
    <x v="0"/>
    <n v="13937"/>
    <s v="Medium"/>
    <n v="0"/>
    <n v="0"/>
    <n v="1"/>
    <x v="208"/>
  </r>
  <r>
    <x v="0"/>
    <s v="Wayona Nylon Braided USB to Lightning Fast Charging and Data Sync Cable Compatible "/>
    <x v="0"/>
    <s v="Accessories&amp;Peripherals|Cables&amp;Accessories|Cables|USBCables"/>
    <x v="0"/>
    <n v="399"/>
    <n v="1099"/>
    <n v="26672730"/>
    <x v="0"/>
    <x v="0"/>
    <n v="24270"/>
    <s v="Medium"/>
    <n v="0"/>
    <n v="0"/>
    <n v="1"/>
    <x v="0"/>
  </r>
  <r>
    <x v="369"/>
    <s v="Redmi 9 Activ (Carbon Black, 4GB RAM, 64GB Storage) | Octa-core Helio G35 | 5000 mAh Battery"/>
    <x v="1"/>
    <s v="Mobiles&amp;Accessories|Smartphones&amp;BasicMobiles|Smartphones"/>
    <x v="1"/>
    <n v="8499"/>
    <n v="10999"/>
    <n v="3451882164"/>
    <x v="7"/>
    <x v="3"/>
    <n v="313836"/>
    <s v="High"/>
    <n v="0"/>
    <n v="1"/>
    <n v="0"/>
    <x v="230"/>
  </r>
  <r>
    <x v="370"/>
    <s v="Redmi 9A Sport (Coral Green, 2GB RAM, 32GB Storage) | 2GHz Octa-core Helio G25 Processor | 5000 mAh Battery"/>
    <x v="1"/>
    <s v="Mobiles&amp;Accessories|Smartphones&amp;BasicMobiles|Smartphones"/>
    <x v="1"/>
    <n v="6499"/>
    <n v="8499"/>
    <n v="2667292164"/>
    <x v="66"/>
    <x v="3"/>
    <n v="313836"/>
    <s v="High"/>
    <n v="0"/>
    <n v="1"/>
    <n v="0"/>
    <x v="230"/>
  </r>
  <r>
    <x v="371"/>
    <s v="Fire-Boltt Ninja Call Pro Plus 1.83 Smart Watch with Bluetooth Calling, AI Voice Assistance, 100 Sports Modes IP67 Rating, 240*280 Pixel High Resolution"/>
    <x v="1"/>
    <s v="WearableTechnology|SmartWatches"/>
    <x v="1"/>
    <n v="1799"/>
    <n v="19999"/>
    <n v="278726063"/>
    <x v="69"/>
    <x v="0"/>
    <n v="13937"/>
    <s v="Medium"/>
    <n v="0"/>
    <n v="0"/>
    <n v="1"/>
    <x v="208"/>
  </r>
  <r>
    <x v="372"/>
    <s v="Redmi 10A (Sea Blue, 4GB RAM, 64GB Storage) | 2 Ghz Octa Core Helio G25 | 5000 mAh Battery | Finger Print Sensor | Upto 5GB RAM with RAM Booster"/>
    <x v="1"/>
    <s v="Mobiles&amp;Accessories|Smartphones&amp;BasicMobiles|Smartphones"/>
    <x v="1"/>
    <n v="8999"/>
    <n v="11999"/>
    <n v="153539204"/>
    <x v="23"/>
    <x v="1"/>
    <n v="12796"/>
    <s v="High"/>
    <n v="0"/>
    <n v="1"/>
    <n v="0"/>
    <x v="54"/>
  </r>
  <r>
    <x v="373"/>
    <s v="AGARO Blaze USB 3.0 to USB Type C OTG Adapter"/>
    <x v="1"/>
    <s v="Mobiles&amp;Accessories|MobileAccessories|Cables&amp;Adapters|OTGAdapters"/>
    <x v="1"/>
    <n v="139"/>
    <n v="495"/>
    <n v="7021575"/>
    <x v="22"/>
    <x v="4"/>
    <n v="14185"/>
    <s v="Very Low"/>
    <n v="0"/>
    <n v="0"/>
    <n v="1"/>
    <x v="144"/>
  </r>
  <r>
    <x v="374"/>
    <s v="Fire-Boltt Visionary 1.78 AMOLED Bluetooth Calling Smartwatch with 368*448 Pixel Resolution 100+ Sports Mode, TWS Connection, Voice Assistance, SPO2 &amp; Heart Rate Monitoring"/>
    <x v="1"/>
    <s v="WearableTechnology|SmartWatches"/>
    <x v="1"/>
    <n v="3999"/>
    <n v="16999"/>
    <n v="291685841"/>
    <x v="60"/>
    <x v="4"/>
    <n v="17159"/>
    <s v="Medium"/>
    <n v="0"/>
    <n v="0"/>
    <n v="1"/>
    <x v="231"/>
  </r>
  <r>
    <x v="375"/>
    <s v="Noise ColorFit Pro 4 Advanced Bluetooth Calling Smart Watch with 1.72 TruView Display, Fully-Functional Digital Crown, 311 PPI, 60Hz Refresh Rate, 500 NITS Brightness (Charcoal Black)"/>
    <x v="1"/>
    <s v="WearableTechnology|SmartWatches"/>
    <x v="1"/>
    <n v="2998"/>
    <n v="5999"/>
    <n v="31068821"/>
    <x v="8"/>
    <x v="3"/>
    <n v="5179"/>
    <s v="Medium"/>
    <n v="1"/>
    <n v="0"/>
    <n v="0"/>
    <x v="232"/>
  </r>
  <r>
    <x v="1"/>
    <s v="Ambrane Unbreakable 60W / 3A Fast Charging 1.5m Braided Type C Cable "/>
    <x v="0"/>
    <s v="Accessories&amp;Peripherals|Cables&amp;Accessories|Cables|USBCables"/>
    <x v="0"/>
    <n v="199"/>
    <n v="349"/>
    <n v="15353557"/>
    <x v="1"/>
    <x v="1"/>
    <n v="43993"/>
    <s v="Very Low"/>
    <n v="0"/>
    <n v="1"/>
    <n v="0"/>
    <x v="1"/>
  </r>
  <r>
    <x v="376"/>
    <s v="iQOO Z6 Lite 5G by vivo (Stellar Green, 6GB RAM, 128GB Storage) | World's First Snapdragon 4 Gen 1 | 120Hz Refresh Rate | 5000mAh Battery | Travel Adapter to be Purchased Separately"/>
    <x v="1"/>
    <s v="Mobiles&amp;Accessories|Smartphones&amp;BasicMobiles|Smartphones"/>
    <x v="1"/>
    <n v="15499"/>
    <n v="18999"/>
    <n v="365768748"/>
    <x v="75"/>
    <x v="3"/>
    <n v="19252"/>
    <s v="Very High"/>
    <n v="0"/>
    <n v="1"/>
    <n v="0"/>
    <x v="233"/>
  </r>
  <r>
    <x v="2"/>
    <s v="Sounce Fast Phone Charging Cable &amp; Data Sync USB Cable Compatible "/>
    <x v="0"/>
    <s v="Accessories&amp;Peripherals|Cables&amp;Accessories|Cables|USBCables"/>
    <x v="0"/>
    <n v="199"/>
    <n v="999"/>
    <n v="7920072"/>
    <x v="27"/>
    <x v="2"/>
    <n v="7928"/>
    <s v="Very Low"/>
    <n v="0"/>
    <n v="0"/>
    <n v="1"/>
    <x v="2"/>
  </r>
  <r>
    <x v="377"/>
    <s v="Fire-Boltt Ninja Call Pro Plus 1.83 Smart Watch with Bluetooth Calling, AI Voice Assistance, 100 Sports Modes IP67 Rating, 240*280 Pixel High Resolution"/>
    <x v="1"/>
    <s v="WearableTechnology|SmartWatches"/>
    <x v="1"/>
    <n v="1799"/>
    <n v="19999"/>
    <n v="278726063"/>
    <x v="69"/>
    <x v="0"/>
    <n v="13937"/>
    <s v="Medium"/>
    <n v="0"/>
    <n v="0"/>
    <n v="1"/>
    <x v="208"/>
  </r>
  <r>
    <x v="378"/>
    <s v="Redmi 10A (Slate Grey, 4GB RAM, 64GB Storage) | 2 Ghz Octa Core Helio G25 | 5000 mAh Battery | Finger Print Sensor | Upto 5GB RAM with RAM Booster"/>
    <x v="1"/>
    <s v="Mobiles&amp;Accessories|Smartphones&amp;BasicMobiles|Smartphones"/>
    <x v="1"/>
    <n v="8999"/>
    <n v="11999"/>
    <n v="153539204"/>
    <x v="23"/>
    <x v="1"/>
    <n v="12796"/>
    <s v="High"/>
    <n v="0"/>
    <n v="1"/>
    <n v="0"/>
    <x v="54"/>
  </r>
  <r>
    <x v="379"/>
    <s v="Duracell 38W Fast Car Charger Adapter with Dual Output. Quick Charge, Type C PD 20W &amp; Qualcomm Certified 3.0 Compatible "/>
    <x v="1"/>
    <s v="Mobiles&amp;Accessories|MobileAccessories|Chargers|AutomobileChargers"/>
    <x v="1"/>
    <n v="873"/>
    <n v="1699"/>
    <n v="2854320"/>
    <x v="76"/>
    <x v="5"/>
    <n v="1680"/>
    <s v="Medium"/>
    <n v="0"/>
    <n v="1"/>
    <n v="0"/>
    <x v="234"/>
  </r>
  <r>
    <x v="380"/>
    <s v="realme narzo 50 (Speed Blue, 4GB RAM+64GB Storage) Helio G96 Processor | 50MP AI Triple Camera | 120Hz Ultra Smooth Display"/>
    <x v="1"/>
    <s v="Mobiles&amp;Accessories|Smartphones&amp;BasicMobiles|Smartphones"/>
    <x v="1"/>
    <n v="12999"/>
    <n v="15999"/>
    <n v="211922754"/>
    <x v="71"/>
    <x v="0"/>
    <n v="13246"/>
    <s v="Very High"/>
    <n v="0"/>
    <n v="1"/>
    <n v="0"/>
    <x v="235"/>
  </r>
  <r>
    <x v="381"/>
    <s v="WeCool Bluetooth Extendable Selfie Sticks with Wireless Remote and Tripod Stand, 3-in-1 Multifunctional Selfie Stick with Tripod Stand Compatible with iPhone/OnePlus/Samsung/Oppo/Vivo and All Phones"/>
    <x v="1"/>
    <s v="Mobiles&amp;Accessories|MobileAccessories|Photo&amp;VideoAccessories|Tripods"/>
    <x v="1"/>
    <n v="539"/>
    <n v="1599"/>
    <n v="23422152"/>
    <x v="46"/>
    <x v="11"/>
    <n v="14648"/>
    <s v="Medium"/>
    <n v="0"/>
    <n v="0"/>
    <n v="1"/>
    <x v="236"/>
  </r>
  <r>
    <x v="382"/>
    <s v="Fire-Boltt Phoenix Smart Watch with Bluetooth Calling 1.3,120+ Sports Modes, 240*240 PX High Res with SpO2, Heart Rate Monitoring &amp; IP67 Rating"/>
    <x v="1"/>
    <s v="WearableTechnology|SmartWatches"/>
    <x v="1"/>
    <n v="1999"/>
    <n v="9999"/>
    <n v="276932304"/>
    <x v="27"/>
    <x v="4"/>
    <n v="27696"/>
    <s v="Medium"/>
    <n v="0"/>
    <n v="0"/>
    <n v="1"/>
    <x v="209"/>
  </r>
  <r>
    <x v="383"/>
    <s v="OPPO A74 5G (Fantastic Purple,6GB RAM,128GB Storage) with No Cost EMI/Additional Exchange Offers"/>
    <x v="1"/>
    <s v="Mobiles&amp;Accessories|Smartphones&amp;BasicMobiles|Smartphones"/>
    <x v="1"/>
    <n v="15490"/>
    <n v="20990"/>
    <n v="690906840"/>
    <x v="55"/>
    <x v="0"/>
    <n v="32916"/>
    <s v="Very High"/>
    <n v="0"/>
    <n v="1"/>
    <n v="0"/>
    <x v="18"/>
  </r>
  <r>
    <x v="384"/>
    <s v="Redmi Note 11 Pro + 5G (Stealth Black, 6GB RAM, 128GB Storage) | 67W Turbo Charge | 120Hz Super AMOLED Display | Additional Exchange Offers | Charger Included"/>
    <x v="1"/>
    <s v="Mobiles&amp;Accessories|Smartphones&amp;BasicMobiles|Smartphones"/>
    <x v="1"/>
    <n v="19999"/>
    <n v="24999"/>
    <n v="645574176"/>
    <x v="52"/>
    <x v="2"/>
    <n v="25824"/>
    <s v="Very High"/>
    <n v="0"/>
    <n v="1"/>
    <n v="0"/>
    <x v="237"/>
  </r>
  <r>
    <x v="385"/>
    <s v="Samsung Original 25W USB Travel Lightning Adapter "/>
    <x v="1"/>
    <s v="Mobiles&amp;Accessories|MobileAccessories|Chargers|WallChargers"/>
    <x v="1"/>
    <n v="1075"/>
    <n v="1699"/>
    <n v="12677938"/>
    <x v="42"/>
    <x v="5"/>
    <n v="7462"/>
    <s v="Medium"/>
    <n v="0"/>
    <n v="1"/>
    <n v="0"/>
    <x v="238"/>
  </r>
  <r>
    <x v="386"/>
    <s v="realme Buds Classic Wired in Ear Earphones with Mic (Black)"/>
    <x v="1"/>
    <s v="Headphones,Earbuds&amp;Accessories|Headphones|In-Ear"/>
    <x v="1"/>
    <n v="399"/>
    <n v="699"/>
    <n v="26434083"/>
    <x v="1"/>
    <x v="1"/>
    <n v="37817"/>
    <s v="Medium"/>
    <n v="0"/>
    <n v="1"/>
    <n v="0"/>
    <x v="239"/>
  </r>
  <r>
    <x v="387"/>
    <s v="Noise ColorFit Pulse Grand Smart Watch with 1.69 HD Display, 60 Sports Modes, 150 Watch Faces, Spo2 Monitoring, Call Notification, Quick Replies to Text &amp; Calls (Rose Pink)"/>
    <x v="1"/>
    <s v="WearableTechnology|SmartWatches"/>
    <x v="1"/>
    <n v="1999"/>
    <n v="3990"/>
    <n v="120713460"/>
    <x v="8"/>
    <x v="1"/>
    <n v="30254"/>
    <s v="Medium"/>
    <n v="1"/>
    <n v="0"/>
    <n v="0"/>
    <x v="225"/>
  </r>
  <r>
    <x v="388"/>
    <s v="boAt Wave Call Smart Watch, Smart Talk with Advanced Dedicated Bluetooth Calling Chip, 1.69‚Äù HD Display with 550 NITS &amp; 70% Color Gamut, 150+ Watch Faces, Multi-Sport Modes, HR, SpO2, IP68(Mauve)"/>
    <x v="1"/>
    <s v="WearableTechnology|SmartWatches"/>
    <x v="1"/>
    <n v="1999"/>
    <n v="7990"/>
    <n v="142469690"/>
    <x v="43"/>
    <x v="11"/>
    <n v="17831"/>
    <s v="Medium"/>
    <n v="0"/>
    <n v="0"/>
    <n v="1"/>
    <x v="210"/>
  </r>
  <r>
    <x v="3"/>
    <s v="boAt Deuce USB 300 2 in 1 Type-C &amp; Micro USB Stress Resistant, Tangle-Free, Sturdy Cable with 3A Fast Charging &amp; 480mbps Data Transmission, 10000+ Bends Lifespan and Extended 1.5m Length(Martian Red)"/>
    <x v="0"/>
    <s v="Accessories&amp;Peripherals|Cables&amp;Accessories|Cables|USBCables"/>
    <x v="0"/>
    <n v="329"/>
    <n v="699"/>
    <n v="65960436"/>
    <x v="3"/>
    <x v="0"/>
    <n v="94364"/>
    <s v="Medium"/>
    <n v="0"/>
    <n v="0"/>
    <n v="1"/>
    <x v="3"/>
  </r>
  <r>
    <x v="4"/>
    <s v="Portronics Konnect L 1.2M Fast Charging 3A 8 Pin USB Cable with Charge &amp; Sync Function "/>
    <x v="0"/>
    <s v="Accessories&amp;Peripherals|Cables&amp;Accessories|Cables|USBCables"/>
    <x v="0"/>
    <n v="154"/>
    <n v="399"/>
    <n v="6745095"/>
    <x v="4"/>
    <x v="0"/>
    <n v="16905"/>
    <s v="Very Low"/>
    <n v="0"/>
    <n v="0"/>
    <n v="1"/>
    <x v="4"/>
  </r>
  <r>
    <x v="389"/>
    <s v="iQOO Neo 6 5G (Dark Nova, 8GB RAM, 128GB Storage) | Snapdragon¬Æ 870 5G | 80W FlashCharge"/>
    <x v="1"/>
    <s v="Mobiles&amp;Accessories|Smartphones&amp;BasicMobiles|Smartphones"/>
    <x v="1"/>
    <n v="28999"/>
    <n v="34999"/>
    <n v="710864689"/>
    <x v="49"/>
    <x v="5"/>
    <n v="20311"/>
    <s v="Very High"/>
    <n v="0"/>
    <n v="1"/>
    <n v="0"/>
    <x v="240"/>
  </r>
  <r>
    <x v="390"/>
    <s v="boAt Xtend Smartwatch with Alexa Built-in, 1.69‚Äù HD Display, Multiple Watch Faces, Stress Monitor, Heart &amp; SpO2 Monitoring, 14 Sports Modes, Sleep Monitor, 5 ATM &amp; 7 Days Battery(Charcoal Black)"/>
    <x v="1"/>
    <s v="WearableTechnology|SmartWatches"/>
    <x v="1"/>
    <n v="2299"/>
    <n v="7990"/>
    <n v="556279780"/>
    <x v="58"/>
    <x v="0"/>
    <n v="69622"/>
    <s v="Medium"/>
    <n v="0"/>
    <n v="0"/>
    <n v="1"/>
    <x v="241"/>
  </r>
  <r>
    <x v="391"/>
    <s v="Tygot Bluetooth Extendable Selfie Sticks with Wireless Remote and Tripod Stand, 3-in-1 Multifunctional Selfie Stick with Tripod Stand Compatible with iPhone/OnePlus/Samsung/Oppo/Vivo and All Phones"/>
    <x v="1"/>
    <s v="Mobiles&amp;Accessories|MobileAccessories|Photo&amp;VideoAccessories|SelfieSticks"/>
    <x v="1"/>
    <n v="399"/>
    <n v="1999"/>
    <n v="6760618"/>
    <x v="27"/>
    <x v="1"/>
    <n v="3382"/>
    <s v="Medium"/>
    <n v="0"/>
    <n v="0"/>
    <n v="1"/>
    <x v="50"/>
  </r>
  <r>
    <x v="392"/>
    <s v="Samsung EVO Plus 128GB microSDXC UHS-I U3 130MB/s Full HD &amp; 4K UHD Memory Card with Adapter (MB-MC128KA), Blue"/>
    <x v="1"/>
    <s v="Accessories|MemoryCards|MicroSD"/>
    <x v="1"/>
    <n v="1149"/>
    <n v="3999"/>
    <n v="560003964"/>
    <x v="58"/>
    <x v="4"/>
    <n v="140036"/>
    <s v="Medium"/>
    <n v="0"/>
    <n v="0"/>
    <n v="1"/>
    <x v="242"/>
  </r>
  <r>
    <x v="393"/>
    <s v="Portronics Adapto 20 Type C 20W Fast PD/Type C Adapter Charger with Fast Charging "/>
    <x v="1"/>
    <s v="Mobiles&amp;Accessories|MobileAccessories|Chargers|WallChargers"/>
    <x v="1"/>
    <n v="529"/>
    <n v="1499"/>
    <n v="12889901"/>
    <x v="6"/>
    <x v="3"/>
    <n v="8599"/>
    <s v="Medium"/>
    <n v="0"/>
    <n v="0"/>
    <n v="1"/>
    <x v="243"/>
  </r>
  <r>
    <x v="394"/>
    <s v="Samsung Galaxy M13 5G (Aqua Green, 6GB, 128GB Storage) | 5000mAh Battery | Upto 12GB RAM with RAM Plus"/>
    <x v="1"/>
    <s v="Mobiles&amp;Accessories|Smartphones&amp;BasicMobiles|Smartphones"/>
    <x v="1"/>
    <n v="13999"/>
    <n v="19499"/>
    <n v="370442002"/>
    <x v="28"/>
    <x v="3"/>
    <n v="18998"/>
    <s v="Very High"/>
    <n v="0"/>
    <n v="1"/>
    <n v="0"/>
    <x v="228"/>
  </r>
  <r>
    <x v="395"/>
    <s v="boAt Bassheads 100 in Ear Wired Earphones with Mic(Furious Red)"/>
    <x v="1"/>
    <s v="Headphones,Earbuds&amp;Accessories|Headphones|In-Ear"/>
    <x v="1"/>
    <n v="379"/>
    <n v="999"/>
    <n v="363349287"/>
    <x v="33"/>
    <x v="3"/>
    <n v="363713"/>
    <s v="Medium"/>
    <n v="0"/>
    <n v="0"/>
    <n v="1"/>
    <x v="221"/>
  </r>
  <r>
    <x v="396"/>
    <s v="iQOO Z6 44W by vivo (Lumina Blue, 4GB RAM, 128GB Storage) | 6.44 FHD+ AMOLED Display | 50% Charge in just 27 mins | in-Display Fingerprint Scanning"/>
    <x v="1"/>
    <s v="Mobiles&amp;Accessories|Smartphones&amp;BasicMobiles|Smartphones"/>
    <x v="1"/>
    <n v="13999"/>
    <n v="19999"/>
    <n v="385020748"/>
    <x v="77"/>
    <x v="3"/>
    <n v="19252"/>
    <s v="Very High"/>
    <n v="0"/>
    <n v="1"/>
    <n v="0"/>
    <x v="233"/>
  </r>
  <r>
    <x v="397"/>
    <s v="Fire-Boltt Gladiator 1.96 Biggest Display Smart Watch with Bluetooth Calling, Voice Assistant &amp;123 Sports Modes, 8 Unique UI Interactions, SpO2, 24/7 Heart Rate Tracking"/>
    <x v="1"/>
    <s v="WearableTechnology|SmartWatches"/>
    <x v="1"/>
    <n v="3999"/>
    <n v="9999"/>
    <n v="729927"/>
    <x v="13"/>
    <x v="5"/>
    <n v="73"/>
    <s v="Medium"/>
    <n v="0"/>
    <n v="0"/>
    <n v="1"/>
    <x v="244"/>
  </r>
  <r>
    <x v="5"/>
    <s v="pTron Solero TB301 3A Type-C Data and Fast Charging Cable, Made in India, 480Mbps Data Sync, Strong and Durable 1.5-Meter Nylon Braided USB Cable "/>
    <x v="0"/>
    <s v="Accessories&amp;Peripherals|Cables&amp;Accessories|Cables|USBCables"/>
    <x v="0"/>
    <n v="149"/>
    <n v="1000"/>
    <n v="24870000"/>
    <x v="5"/>
    <x v="2"/>
    <n v="24870"/>
    <s v="Very Low"/>
    <n v="0"/>
    <n v="0"/>
    <n v="1"/>
    <x v="5"/>
  </r>
  <r>
    <x v="398"/>
    <s v="STRIFF PS2_01 Multi Angle Mobile/Tablet Tabletop Stand. Phone Holder "/>
    <x v="1"/>
    <s v="Mobiles&amp;Accessories|MobileAccessories|Stands"/>
    <x v="1"/>
    <n v="99"/>
    <n v="499"/>
    <n v="21277859"/>
    <x v="27"/>
    <x v="4"/>
    <n v="42641"/>
    <s v="Very Low"/>
    <n v="0"/>
    <n v="0"/>
    <n v="1"/>
    <x v="245"/>
  </r>
  <r>
    <x v="399"/>
    <s v="Samsung Galaxy Buds Live Bluetooth Truly Wireless in Ear Earbuds with Mic, Upto 21 Hours Playtime, Mystic Black"/>
    <x v="1"/>
    <s v="Headphones,Earbuds&amp;Accessories|Headphones|In-Ear"/>
    <x v="1"/>
    <n v="4790"/>
    <n v="15990"/>
    <n v="70196100"/>
    <x v="20"/>
    <x v="1"/>
    <n v="4390"/>
    <s v="Medium"/>
    <n v="0"/>
    <n v="0"/>
    <n v="1"/>
    <x v="246"/>
  </r>
  <r>
    <x v="400"/>
    <s v="OnePlus Nord 2T 5G (Jade Fog, 12GB RAM, 256GB Storage)"/>
    <x v="1"/>
    <s v="Mobiles&amp;Accessories|Smartphones&amp;BasicMobiles|Smartphones"/>
    <x v="1"/>
    <n v="33999"/>
    <n v="33999"/>
    <n v="592092585"/>
    <x v="26"/>
    <x v="4"/>
    <n v="17415"/>
    <s v="Very High"/>
    <n v="0"/>
    <n v="1"/>
    <n v="0"/>
    <x v="213"/>
  </r>
  <r>
    <x v="401"/>
    <s v="Sounce Spiral Charger Cable Protector Data Cable Saver Charging Cord Protective Cable Cover Headphone MacBook Laptop Earphone Cell Phone Set of 3 (Cable Protector (12 Units))"/>
    <x v="0"/>
    <s v="Accessories&amp;Peripherals|Cables&amp;Accessories|CableConnectionProtectors"/>
    <x v="0"/>
    <n v="99"/>
    <n v="999"/>
    <n v="1394604"/>
    <x v="2"/>
    <x v="1"/>
    <n v="1396"/>
    <s v="Very Low"/>
    <n v="0"/>
    <n v="0"/>
    <n v="1"/>
    <x v="247"/>
  </r>
  <r>
    <x v="402"/>
    <s v="PTron Boom Ultima 4D Dual Driver, in-Ear Gaming Wired Headphones with in-line Mic, Volume Control &amp; Passive Noise Cancelling Boom 3 Earphones - (Dark Blue)"/>
    <x v="1"/>
    <s v="Headphones,Earbuds&amp;Accessories|Headphones|In-Ear"/>
    <x v="1"/>
    <n v="299"/>
    <n v="1900"/>
    <n v="34583800"/>
    <x v="78"/>
    <x v="9"/>
    <n v="18202"/>
    <s v="Medium"/>
    <n v="0"/>
    <n v="0"/>
    <n v="1"/>
    <x v="248"/>
  </r>
  <r>
    <x v="403"/>
    <s v="Samsung Galaxy M13 (Aqua Green, 4GB, 64GB Storage) | 6000mAh Battery | Upto 8GB RAM with RAM Plus"/>
    <x v="1"/>
    <s v="Mobiles&amp;Accessories|Smartphones&amp;BasicMobiles|Smartphones"/>
    <x v="1"/>
    <n v="10999"/>
    <n v="14999"/>
    <n v="284951002"/>
    <x v="35"/>
    <x v="3"/>
    <n v="18998"/>
    <s v="Very High"/>
    <n v="0"/>
    <n v="1"/>
    <n v="0"/>
    <x v="228"/>
  </r>
  <r>
    <x v="404"/>
    <s v="OnePlus 10R 5G (Forest Green, 8GB RAM, 128GB Storage, 80W SuperVOOC)"/>
    <x v="1"/>
    <s v="Mobiles&amp;Accessories|Smartphones&amp;BasicMobiles|Smartphones"/>
    <x v="1"/>
    <n v="34999"/>
    <n v="38999"/>
    <n v="430119971"/>
    <x v="79"/>
    <x v="0"/>
    <n v="11029"/>
    <s v="Very High"/>
    <n v="0"/>
    <n v="1"/>
    <n v="0"/>
    <x v="249"/>
  </r>
  <r>
    <x v="405"/>
    <s v="Samsung Galaxy M33 5G (Emerald Brown, 6GB, 128GB Storage) | 6000mAh Battery | Upto 12GB RAM with RAM Plus | Travel Adapter to be Purchased Separately"/>
    <x v="1"/>
    <s v="Mobiles&amp;Accessories|Smartphones&amp;BasicMobiles|Smartphones"/>
    <x v="1"/>
    <n v="16999"/>
    <n v="24999"/>
    <n v="557927682"/>
    <x v="44"/>
    <x v="3"/>
    <n v="22318"/>
    <s v="Very High"/>
    <n v="0"/>
    <n v="1"/>
    <n v="0"/>
    <x v="227"/>
  </r>
  <r>
    <x v="406"/>
    <s v="Ambrane Mobile Holding Stand, 180¬∞ Perfect View, Height Adjustment, Wide Compatibility, Multipurpose, Anti-Skid Design (Twistand, Black)"/>
    <x v="1"/>
    <s v="Mobiles&amp;Accessories|MobileAccessories|Stands"/>
    <x v="1"/>
    <n v="199"/>
    <n v="499"/>
    <n v="891214"/>
    <x v="13"/>
    <x v="3"/>
    <n v="1786"/>
    <s v="Very Low"/>
    <n v="0"/>
    <n v="0"/>
    <n v="1"/>
    <x v="250"/>
  </r>
  <r>
    <x v="407"/>
    <s v="Ambrane 10000mAh Slim Power Bank, 20W Fast Charging, Dual Output, Type C PD (Input &amp; Output), Quick Charge, Li-Polymer, Multi-Layer Protection "/>
    <x v="1"/>
    <s v="Mobiles&amp;Accessories|MobileAccessories|Chargers|PowerBanks"/>
    <x v="1"/>
    <n v="999"/>
    <n v="1599"/>
    <n v="11547978"/>
    <x v="16"/>
    <x v="1"/>
    <n v="7222"/>
    <s v="Medium"/>
    <n v="0"/>
    <n v="1"/>
    <n v="0"/>
    <x v="251"/>
  </r>
  <r>
    <x v="408"/>
    <s v="Nokia 105 Single SIM, Keypad Mobile Phone with Wireless FM Radio | Blue"/>
    <x v="1"/>
    <s v="Mobiles&amp;Accessories|Smartphones&amp;BasicMobiles|BasicMobiles"/>
    <x v="1"/>
    <n v="1299"/>
    <n v="1599"/>
    <n v="205169289"/>
    <x v="71"/>
    <x v="1"/>
    <n v="128311"/>
    <s v="Medium"/>
    <n v="0"/>
    <n v="1"/>
    <n v="0"/>
    <x v="216"/>
  </r>
  <r>
    <x v="409"/>
    <s v="PTron Tangent Lite Bluetooth 5.0 Earphones with Mic, Hi-Fi Stereo Sound Neckband, 8Hrs Playtime, Lightweight Snug-fit in-Ear Headphones, IPX4 Water Resistant, Fast Charge &amp; Voice Assistant (Black)"/>
    <x v="1"/>
    <s v="Headphones,Earbuds&amp;Accessories|Headphones|In-Ear"/>
    <x v="1"/>
    <n v="599"/>
    <n v="1800"/>
    <n v="151192800"/>
    <x v="29"/>
    <x v="12"/>
    <n v="83996"/>
    <s v="Medium"/>
    <n v="0"/>
    <n v="0"/>
    <n v="1"/>
    <x v="252"/>
  </r>
  <r>
    <x v="410"/>
    <s v="Samsung EVO Plus 64GB microSDXC UHS-I U1 130MB/s Full HD &amp; 4K UHD Memory Card with Adapter (MB-MC64KA), Blue"/>
    <x v="1"/>
    <s v="Accessories|MemoryCards|MicroSD"/>
    <x v="1"/>
    <n v="599"/>
    <n v="1899"/>
    <n v="265928364"/>
    <x v="45"/>
    <x v="4"/>
    <n v="140036"/>
    <s v="Medium"/>
    <n v="0"/>
    <n v="0"/>
    <n v="1"/>
    <x v="242"/>
  </r>
  <r>
    <x v="411"/>
    <s v="Ambrane 20000mAh Power Bank with 20W Fast Charging, Triple Output, Power Delivery, Type C Input, Made in India, Multi-Layer Protection, Li-Polymer + Type C Cable (Stylo-20k, Black)"/>
    <x v="1"/>
    <s v="Mobiles&amp;Accessories|MobileAccessories|Chargers|PowerBanks"/>
    <x v="1"/>
    <n v="1799"/>
    <n v="2499"/>
    <n v="46676322"/>
    <x v="28"/>
    <x v="3"/>
    <n v="18678"/>
    <s v="Medium"/>
    <n v="0"/>
    <n v="1"/>
    <n v="0"/>
    <x v="253"/>
  </r>
  <r>
    <x v="6"/>
    <s v="boAt Micro USB 55 Tangle-free, Sturdy Micro USB Cable with 3A Fast Charging &amp; 480mbps Data Transmission (Black)"/>
    <x v="0"/>
    <s v="Accessories&amp;Peripherals|Cables&amp;Accessories|Cables|USBCables"/>
    <x v="0"/>
    <n v="177"/>
    <n v="499"/>
    <n v="7579311"/>
    <x v="6"/>
    <x v="3"/>
    <n v="15189"/>
    <s v="Very Low"/>
    <n v="0"/>
    <n v="0"/>
    <n v="1"/>
    <x v="6"/>
  </r>
  <r>
    <x v="412"/>
    <s v="Samsung Galaxy M13 (Midnight Blue, 4GB, 64GB Storage) | 6000mAh Battery | Upto 8GB RAM with RAM Plus"/>
    <x v="1"/>
    <s v="Mobiles&amp;Accessories|Smartphones&amp;BasicMobiles|Smartphones"/>
    <x v="1"/>
    <n v="10999"/>
    <n v="14999"/>
    <n v="284951002"/>
    <x v="35"/>
    <x v="3"/>
    <n v="18998"/>
    <s v="Very High"/>
    <n v="0"/>
    <n v="1"/>
    <n v="0"/>
    <x v="228"/>
  </r>
  <r>
    <x v="413"/>
    <s v="boAt Xtend Smartwatch with Alexa Built-in, 1.69‚Äù HD Display, Multiple Watch Faces, Stress Monitor, Heart &amp; SpO2 Monitoring, 14 Sports Modes, Sleep Monitor, 5 ATM &amp; 7 Days Battery(Pitch Black)"/>
    <x v="1"/>
    <s v="WearableTechnology|SmartWatches"/>
    <x v="1"/>
    <n v="2999"/>
    <n v="7990"/>
    <n v="387107510"/>
    <x v="33"/>
    <x v="3"/>
    <n v="48449"/>
    <s v="Medium"/>
    <n v="0"/>
    <n v="0"/>
    <n v="1"/>
    <x v="254"/>
  </r>
  <r>
    <x v="414"/>
    <s v="boAt Wave Call Smart Watch, Smart Talk with Advanced Dedicated Bluetooth Calling Chip, 1.69‚Äù HD Display with 550 NITS &amp; 70% Color Gamut, 150+ Watch Faces, Multi-Sport Modes, HR, SpO2, IP68(Deep Blue)"/>
    <x v="1"/>
    <s v="WearableTechnology|SmartWatches"/>
    <x v="1"/>
    <n v="1999"/>
    <n v="7990"/>
    <n v="142469690"/>
    <x v="43"/>
    <x v="11"/>
    <n v="17831"/>
    <s v="Medium"/>
    <n v="0"/>
    <n v="0"/>
    <n v="1"/>
    <x v="210"/>
  </r>
  <r>
    <x v="7"/>
    <s v="MI Usb Type-C Cable Smartphone (Black)"/>
    <x v="0"/>
    <s v="Accessories&amp;Peripherals|Cables&amp;Accessories|Cables|USBCables"/>
    <x v="0"/>
    <n v="229"/>
    <n v="299"/>
    <n v="9092889"/>
    <x v="7"/>
    <x v="4"/>
    <n v="30411"/>
    <s v="Medium"/>
    <n v="0"/>
    <n v="1"/>
    <n v="0"/>
    <x v="7"/>
  </r>
  <r>
    <x v="9"/>
    <s v="Ambrane Unbreakable 60W / 3A Fast Charging 1.5m Braided Micro USB Cable "/>
    <x v="0"/>
    <s v="Accessories&amp;Peripherals|Cables&amp;Accessories|Cables|USBCables"/>
    <x v="0"/>
    <n v="199"/>
    <n v="299"/>
    <n v="13154206"/>
    <x v="9"/>
    <x v="1"/>
    <n v="43994"/>
    <s v="Very Low"/>
    <n v="0"/>
    <n v="1"/>
    <n v="0"/>
    <x v="1"/>
  </r>
  <r>
    <x v="415"/>
    <s v="MI Xiaomi 22.5W Fast USB Type C Charger Combo "/>
    <x v="1"/>
    <s v="Mobiles&amp;Accessories|MobileAccessories|Chargers|WallChargers"/>
    <x v="1"/>
    <n v="649"/>
    <n v="999"/>
    <n v="1313685"/>
    <x v="31"/>
    <x v="0"/>
    <n v="1315"/>
    <s v="Medium"/>
    <n v="0"/>
    <n v="1"/>
    <n v="0"/>
    <x v="255"/>
  </r>
  <r>
    <x v="416"/>
    <s v="Samsung Galaxy M13 5G (Aqua Green, 6GB, 128GB Storage) | 5000mAh Battery | Upto 12GB RAM with RAM Plus"/>
    <x v="1"/>
    <s v="Mobiles&amp;Accessories|Smartphones&amp;BasicMobiles|Smartphones"/>
    <x v="1"/>
    <n v="13999"/>
    <n v="19499"/>
    <n v="370442002"/>
    <x v="28"/>
    <x v="3"/>
    <n v="18998"/>
    <s v="Very High"/>
    <n v="0"/>
    <n v="1"/>
    <n v="0"/>
    <x v="228"/>
  </r>
  <r>
    <x v="417"/>
    <s v="Gizga Essentials Spiral Cable Protector Cord Saver "/>
    <x v="1"/>
    <s v="Mobiles&amp;Accessories|MobileAccessories|D√©cor"/>
    <x v="1"/>
    <n v="119"/>
    <n v="299"/>
    <n v="1793701"/>
    <x v="13"/>
    <x v="3"/>
    <n v="5999"/>
    <s v="Very Low"/>
    <n v="0"/>
    <n v="0"/>
    <n v="1"/>
    <x v="202"/>
  </r>
  <r>
    <x v="418"/>
    <s v="Redmi Note 11 (Space Black, 4GB RAM, 64GB Storage)|90Hz FHD+ AMOLED Display | Qualcomm¬Æ Snapdragon‚Ñ¢ 680-6nm | 33W Charger Included"/>
    <x v="1"/>
    <s v="Mobiles&amp;Accessories|Smartphones&amp;BasicMobiles|Smartphones"/>
    <x v="1"/>
    <n v="12999"/>
    <n v="17999"/>
    <n v="913845228"/>
    <x v="28"/>
    <x v="3"/>
    <n v="50772"/>
    <s v="Very High"/>
    <n v="0"/>
    <n v="1"/>
    <n v="0"/>
    <x v="256"/>
  </r>
  <r>
    <x v="10"/>
    <s v="Portronics Konnect L POR-1081 Fast Charging 3A Type-C Cable 1.2Meter with Charge &amp; Sync Function "/>
    <x v="0"/>
    <s v="Accessories&amp;Peripherals|Cables&amp;Accessories|Cables|USBCables"/>
    <x v="0"/>
    <n v="154"/>
    <n v="339"/>
    <n v="4539549"/>
    <x v="10"/>
    <x v="4"/>
    <n v="13391"/>
    <s v="Very Low"/>
    <n v="0"/>
    <n v="0"/>
    <n v="1"/>
    <x v="9"/>
  </r>
  <r>
    <x v="419"/>
    <s v="Redmi Note 11 Pro + 5G (Phantom White, 8GB RAM, 128GB Storage) | 67W Turbo Charge | 120Hz Super AMOLED Display | Additional Exchange Offers | Charger Included"/>
    <x v="1"/>
    <s v="Mobiles&amp;Accessories|Smartphones&amp;BasicMobiles|Smartphones"/>
    <x v="1"/>
    <n v="20999"/>
    <n v="26999"/>
    <n v="697222176"/>
    <x v="47"/>
    <x v="2"/>
    <n v="25824"/>
    <s v="Very High"/>
    <n v="0"/>
    <n v="1"/>
    <n v="0"/>
    <x v="237"/>
  </r>
  <r>
    <x v="420"/>
    <s v="USB Charger, Oraimo Elite Dual Port 5V/2.4A Wall Charger, USB Wall Charger Adapter "/>
    <x v="1"/>
    <s v="Mobiles&amp;Accessories|MobileAccessories|Chargers|WallChargers"/>
    <x v="1"/>
    <n v="249"/>
    <n v="649"/>
    <n v="9348196"/>
    <x v="33"/>
    <x v="1"/>
    <n v="14404"/>
    <s v="Medium"/>
    <n v="0"/>
    <n v="0"/>
    <n v="1"/>
    <x v="18"/>
  </r>
  <r>
    <x v="421"/>
    <s v="Goldmedal Curve Plus 202042 Plastic Spice 3-Pin 240V Universal Travel Adaptor (White)"/>
    <x v="1"/>
    <s v="Mobiles&amp;Accessories|MobileAccessories|Chargers|WallChargers"/>
    <x v="1"/>
    <n v="99"/>
    <n v="171"/>
    <n v="1938969"/>
    <x v="21"/>
    <x v="6"/>
    <n v="11339"/>
    <s v="Very Low"/>
    <n v="0"/>
    <n v="1"/>
    <n v="0"/>
    <x v="257"/>
  </r>
  <r>
    <x v="422"/>
    <s v="WeCool C1 Car Mobile Holder with One Click Technology,360¬∞ Rotational, Strong Suction Cup,Compatible with 4 to 6 Inch Devices, Wildshield and Dashboard Mobile Holder "/>
    <x v="1"/>
    <s v="Mobiles&amp;Accessories|MobileAccessories|AutomobileAccessories|Cradles"/>
    <x v="1"/>
    <n v="489"/>
    <n v="1999"/>
    <n v="7248374"/>
    <x v="60"/>
    <x v="1"/>
    <n v="3626"/>
    <s v="Medium"/>
    <n v="0"/>
    <n v="0"/>
    <n v="1"/>
    <x v="258"/>
  </r>
  <r>
    <x v="423"/>
    <s v="HP 32GB Class 10 MicroSD Memory Card (U1 TF Card¬†32GB)"/>
    <x v="1"/>
    <s v="Accessories|MemoryCards|MicroSD"/>
    <x v="1"/>
    <n v="369"/>
    <n v="1600"/>
    <n v="52200000"/>
    <x v="36"/>
    <x v="1"/>
    <n v="32625"/>
    <s v="Medium"/>
    <n v="0"/>
    <n v="0"/>
    <n v="1"/>
    <x v="194"/>
  </r>
  <r>
    <x v="424"/>
    <s v="iQOO Z6 44W by vivo (Lumina Blue, 6GB RAM, 128GB Storage) | 6.44 FHD+ AMOLED Display | 50% Charge in just 27 mins | in-Display Fingerprint Scanning"/>
    <x v="1"/>
    <s v="Mobiles&amp;Accessories|Smartphones&amp;BasicMobiles|Smartphones"/>
    <x v="1"/>
    <n v="15499"/>
    <n v="20999"/>
    <n v="404272748"/>
    <x v="55"/>
    <x v="3"/>
    <n v="19252"/>
    <s v="Very High"/>
    <n v="0"/>
    <n v="1"/>
    <n v="0"/>
    <x v="233"/>
  </r>
  <r>
    <x v="425"/>
    <s v="iQOO Z6 Lite 5G by vivo (Mystic Night, 6GB RAM, 128GB Storage) | World's First Snapdragon 4 Gen 1 | 120Hz Refresh Rate | 5000mAh Battery | Travel Adapter to be Purchased Separately"/>
    <x v="1"/>
    <s v="Mobiles&amp;Accessories|Smartphones&amp;BasicMobiles|Smartphones"/>
    <x v="1"/>
    <n v="15499"/>
    <n v="18999"/>
    <n v="365768748"/>
    <x v="75"/>
    <x v="3"/>
    <n v="19252"/>
    <s v="Very High"/>
    <n v="0"/>
    <n v="1"/>
    <n v="0"/>
    <x v="233"/>
  </r>
  <r>
    <x v="426"/>
    <s v="Redmi Note 11 Pro + 5G (Stealth Black, 8GB RAM, 256GB Storage) | 67W Turbo Charge | 120Hz Super AMOLED Display | Additional Exchange Offers | Charger Included"/>
    <x v="1"/>
    <s v="Mobiles&amp;Accessories|Smartphones&amp;BasicMobiles|Smartphones"/>
    <x v="1"/>
    <n v="22999"/>
    <n v="28999"/>
    <n v="748870176"/>
    <x v="73"/>
    <x v="2"/>
    <n v="25824"/>
    <s v="Very High"/>
    <n v="0"/>
    <n v="1"/>
    <n v="0"/>
    <x v="237"/>
  </r>
  <r>
    <x v="427"/>
    <s v="boAt Bassheads 242 in Ear Wired Earphones with Mic(Active Black)"/>
    <x v="1"/>
    <s v="Headphones,Earbuds&amp;Accessories|Headphones|In-Ear"/>
    <x v="1"/>
    <n v="599"/>
    <n v="1490"/>
    <n v="240901710"/>
    <x v="13"/>
    <x v="3"/>
    <n v="161679"/>
    <s v="Medium"/>
    <n v="0"/>
    <n v="0"/>
    <n v="1"/>
    <x v="259"/>
  </r>
  <r>
    <x v="428"/>
    <s v="Portronics MODESK POR-122 Universal Mobile Tabletop Holder (Black)"/>
    <x v="1"/>
    <s v="Mobiles&amp;Accessories|MobileAccessories|Stands"/>
    <x v="1"/>
    <n v="134"/>
    <n v="699"/>
    <n v="11662815"/>
    <x v="74"/>
    <x v="3"/>
    <n v="16685"/>
    <s v="Very Low"/>
    <n v="0"/>
    <n v="0"/>
    <n v="1"/>
    <x v="260"/>
  </r>
  <r>
    <x v="429"/>
    <s v="realme narzo 50i (Mint Green, 2GB RAM+32GB Storage) Octa Core Processor | 6.5 inch Large Display"/>
    <x v="1"/>
    <s v="Mobiles&amp;Accessories|Smartphones&amp;BasicMobiles|Smartphones"/>
    <x v="1"/>
    <n v="7499"/>
    <n v="7999"/>
    <n v="247225093"/>
    <x v="80"/>
    <x v="1"/>
    <n v="30907"/>
    <s v="High"/>
    <n v="0"/>
    <n v="1"/>
    <n v="0"/>
    <x v="261"/>
  </r>
  <r>
    <x v="430"/>
    <s v="MI 10000mAh 3i Lithium Polymer Power Bank Dual Input(Micro-USB and Type C) and Output Ports 18W Fast Charging (Metallic Blue)"/>
    <x v="1"/>
    <s v="Mobiles&amp;Accessories|MobileAccessories|Chargers|PowerBanks"/>
    <x v="1"/>
    <n v="1149"/>
    <n v="2199"/>
    <n v="393427488"/>
    <x v="61"/>
    <x v="4"/>
    <n v="178912"/>
    <s v="Medium"/>
    <n v="0"/>
    <n v="1"/>
    <n v="0"/>
    <x v="211"/>
  </r>
  <r>
    <x v="431"/>
    <s v="Nokia 105 Plus Single SIM, Keypad Mobile Phone with Wireless FM Radio, Memory Card Slot and MP3 Player | Red"/>
    <x v="1"/>
    <s v="Mobiles&amp;Accessories|Smartphones&amp;BasicMobiles|BasicMobiles"/>
    <x v="1"/>
    <n v="1324"/>
    <n v="1699"/>
    <n v="218000389"/>
    <x v="47"/>
    <x v="1"/>
    <n v="128311"/>
    <s v="Medium"/>
    <n v="0"/>
    <n v="1"/>
    <n v="0"/>
    <x v="216"/>
  </r>
  <r>
    <x v="432"/>
    <s v="iQOO Z6 44W by vivo (Raven Black, 4GB RAM, 128GB Storage) | 6.44 FHD+ AMOLED Display | 50% Charge in just 27 mins | in-Display Fingerprint Scanning"/>
    <x v="1"/>
    <s v="Mobiles&amp;Accessories|Smartphones&amp;BasicMobiles|Smartphones"/>
    <x v="1"/>
    <n v="13999"/>
    <n v="19999"/>
    <n v="385020748"/>
    <x v="77"/>
    <x v="3"/>
    <n v="19252"/>
    <s v="Very High"/>
    <n v="0"/>
    <n v="1"/>
    <n v="0"/>
    <x v="233"/>
  </r>
  <r>
    <x v="11"/>
    <s v="boAt Rugged v3 Extra Tough Unbreakable Braided Micro USB Cable 1.5 Meter (Black)"/>
    <x v="0"/>
    <s v="Accessories&amp;Peripherals|Cables&amp;Accessories|Cables|USBCables"/>
    <x v="0"/>
    <n v="299"/>
    <n v="799"/>
    <n v="75396836"/>
    <x v="11"/>
    <x v="0"/>
    <n v="94364"/>
    <s v="Medium"/>
    <n v="0"/>
    <n v="0"/>
    <n v="1"/>
    <x v="3"/>
  </r>
  <r>
    <x v="433"/>
    <s v="Ambrane 10000mAh Slim Power Bank, 20W Fast Charging, Dual Output, Type C PD (Input &amp; Output), Quick Charge, Li-Polymer, Multi-Layer Protection "/>
    <x v="1"/>
    <s v="Mobiles&amp;Accessories|MobileAccessories|Chargers|PowerBanks"/>
    <x v="1"/>
    <n v="999"/>
    <n v="1599"/>
    <n v="11547978"/>
    <x v="16"/>
    <x v="1"/>
    <n v="7222"/>
    <s v="Medium"/>
    <n v="0"/>
    <n v="1"/>
    <n v="0"/>
    <x v="251"/>
  </r>
  <r>
    <x v="434"/>
    <s v="Samsung Galaxy M13 (Stardust Brown, 6GB, 128GB Storage) | 6000mAh Battery | Upto 12GB RAM with RAM Plus"/>
    <x v="1"/>
    <s v="Mobiles&amp;Accessories|Smartphones&amp;BasicMobiles|Smartphones"/>
    <x v="1"/>
    <n v="12999"/>
    <n v="17999"/>
    <n v="341945002"/>
    <x v="28"/>
    <x v="3"/>
    <n v="18998"/>
    <s v="Very High"/>
    <n v="0"/>
    <n v="1"/>
    <n v="0"/>
    <x v="228"/>
  </r>
  <r>
    <x v="435"/>
    <s v="OPPO A74 5G (Fluid Black, 6GB RAM, 128GB Storage) with No Cost EMI/Additional Exchange Offers"/>
    <x v="1"/>
    <s v="Mobiles&amp;Accessories|Smartphones&amp;BasicMobiles|Smartphones"/>
    <x v="1"/>
    <n v="15490"/>
    <n v="20990"/>
    <n v="690906840"/>
    <x v="55"/>
    <x v="0"/>
    <n v="32916"/>
    <s v="Very High"/>
    <n v="0"/>
    <n v="1"/>
    <n v="0"/>
    <x v="18"/>
  </r>
  <r>
    <x v="436"/>
    <s v="Spigen EZ Fit Tempered Glass Screen Protector Guard "/>
    <x v="1"/>
    <s v="Mobiles&amp;Accessories|MobileAccessories|Maintenance,Upkeep&amp;Repairs|ScreenProtectors"/>
    <x v="1"/>
    <n v="999"/>
    <n v="2899"/>
    <n v="77122097"/>
    <x v="46"/>
    <x v="13"/>
    <n v="26603"/>
    <s v="Medium"/>
    <n v="0"/>
    <n v="0"/>
    <n v="1"/>
    <x v="262"/>
  </r>
  <r>
    <x v="437"/>
    <s v="Noise ColorFit Pulse Smartwatch with 3.56 cm (1.4) Full Touch HD Display, SpO2, Heart Rate, Sleep Monitors &amp; 10-Day Battery - Jet Black"/>
    <x v="1"/>
    <s v="WearableTechnology|SmartWatches"/>
    <x v="1"/>
    <n v="1599"/>
    <n v="4999"/>
    <n v="339682050"/>
    <x v="45"/>
    <x v="1"/>
    <n v="67950"/>
    <s v="Medium"/>
    <n v="0"/>
    <n v="0"/>
    <n v="1"/>
    <x v="263"/>
  </r>
  <r>
    <x v="438"/>
    <s v="Nokia 105 Plus Single SIM, Keypad Mobile Phone with Wireless FM Radio, Memory Card Slot and MP3 Player | Charcoal"/>
    <x v="1"/>
    <s v="Mobiles&amp;Accessories|Smartphones&amp;BasicMobiles|BasicMobiles"/>
    <x v="1"/>
    <n v="1324"/>
    <n v="1699"/>
    <n v="218000389"/>
    <x v="47"/>
    <x v="1"/>
    <n v="128311"/>
    <s v="Medium"/>
    <n v="0"/>
    <n v="1"/>
    <n v="0"/>
    <x v="216"/>
  </r>
  <r>
    <x v="439"/>
    <s v="iQOO Z6 Pro 5G by vivo (Legion Sky, 8GB RAM, 128GB Storage) | Snapdragon 778G 5G | 66W FlashCharge | 1300 nits Peak Brightness | HDR10+"/>
    <x v="1"/>
    <s v="Mobiles&amp;Accessories|Smartphones&amp;BasicMobiles|Smartphones"/>
    <x v="1"/>
    <n v="20999"/>
    <n v="29990"/>
    <n v="284875010"/>
    <x v="77"/>
    <x v="4"/>
    <n v="9499"/>
    <s v="Very High"/>
    <n v="0"/>
    <n v="1"/>
    <n v="0"/>
    <x v="264"/>
  </r>
  <r>
    <x v="440"/>
    <s v="MI 33W SonicCharge 2.0 USB Charger "/>
    <x v="1"/>
    <s v="Mobiles&amp;Accessories|MobileAccessories|Chargers|WallChargers"/>
    <x v="1"/>
    <n v="999"/>
    <n v="1999"/>
    <n v="3552223"/>
    <x v="8"/>
    <x v="4"/>
    <n v="1777"/>
    <s v="Medium"/>
    <n v="1"/>
    <n v="0"/>
    <n v="0"/>
    <x v="265"/>
  </r>
  <r>
    <x v="441"/>
    <s v="OPPO A31 (Mystery Black, 6GB RAM, 128GB Storage) with No Cost EMI/Additional Exchange Offers"/>
    <x v="1"/>
    <s v="Mobiles&amp;Accessories|Smartphones&amp;BasicMobiles|Smartphones"/>
    <x v="1"/>
    <n v="12490"/>
    <n v="15990"/>
    <n v="935510940"/>
    <x v="47"/>
    <x v="0"/>
    <n v="58506"/>
    <s v="Very High"/>
    <n v="0"/>
    <n v="1"/>
    <n v="0"/>
    <x v="266"/>
  </r>
  <r>
    <x v="442"/>
    <s v="iQOO vivo Z6 5G (Chromatic Blue, 8GB RAM, 128GB Storage) | Snapdragon 695-6nm Processor | 120Hz FHD+ Display | 5000mAh Battery"/>
    <x v="1"/>
    <s v="Mobiles&amp;Accessories|Smartphones&amp;BasicMobiles|Smartphones"/>
    <x v="1"/>
    <n v="17999"/>
    <n v="21990"/>
    <n v="469486500"/>
    <x v="75"/>
    <x v="1"/>
    <n v="21350"/>
    <s v="Very High"/>
    <n v="0"/>
    <n v="1"/>
    <n v="0"/>
    <x v="229"/>
  </r>
  <r>
    <x v="13"/>
    <s v="Portronics Konnect CL 20W POR-1067 Type-C to 8 Pin USB 1.2M Cable with Power Delivery &amp; 3A Quick Charge Support, Nylon Braided "/>
    <x v="0"/>
    <s v="Accessories&amp;Peripherals|Cables&amp;Accessories|Cables|USBCables"/>
    <x v="0"/>
    <n v="350"/>
    <n v="899"/>
    <n v="2034437"/>
    <x v="4"/>
    <x v="0"/>
    <n v="2263"/>
    <s v="Medium"/>
    <n v="0"/>
    <n v="0"/>
    <n v="1"/>
    <x v="11"/>
  </r>
  <r>
    <x v="443"/>
    <s v="Motorola a10 Dual Sim keypad Mobile with 1750 mAh Battery, Expandable Storage Upto 32GB, Wireless FM with Recording - Rose Gold"/>
    <x v="1"/>
    <s v="Mobiles&amp;Accessories|Smartphones&amp;BasicMobiles|BasicMobiles"/>
    <x v="1"/>
    <n v="1399"/>
    <n v="1630"/>
    <n v="15286140"/>
    <x v="81"/>
    <x v="1"/>
    <n v="9378"/>
    <s v="Medium"/>
    <n v="0"/>
    <n v="1"/>
    <n v="0"/>
    <x v="267"/>
  </r>
  <r>
    <x v="14"/>
    <s v="Portronics Konnect L 1.2M POR-1401 Fast Charging 3A 8 Pin USB Cable with Charge &amp; Sync Function (White)"/>
    <x v="0"/>
    <s v="Accessories&amp;Peripherals|Cables&amp;Accessories|Cables|USBCables"/>
    <x v="0"/>
    <n v="159"/>
    <n v="399"/>
    <n v="1902432"/>
    <x v="13"/>
    <x v="3"/>
    <n v="4768"/>
    <s v="Very Low"/>
    <n v="0"/>
    <n v="0"/>
    <n v="1"/>
    <x v="12"/>
  </r>
  <r>
    <x v="444"/>
    <s v="boAt Wave Lite Smartwatch with 1.69 HD Display, Heart Rate &amp; SpO2 Level Monitor, Multiple Watch Faces, Activity Tracker, Multiple Sports Modes &amp; IP68 (Deep Blue)"/>
    <x v="1"/>
    <s v="WearableTechnology|SmartWatches"/>
    <x v="1"/>
    <n v="1499"/>
    <n v="6990"/>
    <n v="152354040"/>
    <x v="72"/>
    <x v="2"/>
    <n v="21796"/>
    <s v="Medium"/>
    <n v="0"/>
    <n v="0"/>
    <n v="1"/>
    <x v="217"/>
  </r>
  <r>
    <x v="445"/>
    <s v="boAt Wave Call Smart Watch, Smart Talk with Advanced Dedicated Bluetooth Calling Chip, 1.69‚Äù HD Display with 550 NITS &amp; 70% Color Gamut, 150+ Watch Faces, Multi-Sport Modes,HR,SpO2(Caribbean Green)"/>
    <x v="1"/>
    <s v="WearableTechnology|SmartWatches"/>
    <x v="1"/>
    <n v="1999"/>
    <n v="7990"/>
    <n v="142485670"/>
    <x v="43"/>
    <x v="11"/>
    <n v="17833"/>
    <s v="Medium"/>
    <n v="0"/>
    <n v="0"/>
    <n v="1"/>
    <x v="210"/>
  </r>
  <r>
    <x v="446"/>
    <s v="Spigen EZ Fit Tempered Glass Screen Protector "/>
    <x v="1"/>
    <s v="Mobiles&amp;Accessories|MobileAccessories|Maintenance,Upkeep&amp;Repairs|ScreenProtectors"/>
    <x v="1"/>
    <n v="999"/>
    <n v="2899"/>
    <n v="22551321"/>
    <x v="46"/>
    <x v="16"/>
    <n v="7779"/>
    <s v="Medium"/>
    <n v="0"/>
    <n v="0"/>
    <n v="1"/>
    <x v="268"/>
  </r>
  <r>
    <x v="447"/>
    <s v="KINGONE Upgraded Stylus Pen, iPad Pencil, Ultra High Precision &amp; Sensitivity, Palm Rejection, Prevents False ON/Off Touch, Power Display, Tilt Sensitivity, Magnetic Adsorption "/>
    <x v="1"/>
    <s v="Mobiles&amp;Accessories|MobileAccessories|StylusPens"/>
    <x v="1"/>
    <n v="2099"/>
    <n v="5999"/>
    <n v="102756871"/>
    <x v="6"/>
    <x v="4"/>
    <n v="17129"/>
    <s v="Medium"/>
    <n v="0"/>
    <n v="0"/>
    <n v="1"/>
    <x v="269"/>
  </r>
  <r>
    <x v="448"/>
    <s v="Portronics CarPower Mini Car Charger with Dual Output, Fast Charging (Type C PD 18W + QC 3.0A) Compatible with All Smartphones(Black)"/>
    <x v="1"/>
    <s v="Mobiles&amp;Accessories|MobileAccessories|Chargers|AutomobileChargers"/>
    <x v="1"/>
    <n v="337"/>
    <n v="699"/>
    <n v="3473331"/>
    <x v="50"/>
    <x v="0"/>
    <n v="4969"/>
    <s v="Medium"/>
    <n v="0"/>
    <n v="0"/>
    <n v="1"/>
    <x v="270"/>
  </r>
  <r>
    <x v="449"/>
    <s v="boAt Newly Launched Wave Electra with 1.81 HD Display, Smart Calling with Ultra-Seamless BT Calling Chip,20 Built-In Watch Faces,100 + Sports Modes,Menu Personalization,In-Built Games(Charcoal Black)"/>
    <x v="1"/>
    <s v="WearableTechnology|SmartWatches"/>
    <x v="1"/>
    <n v="2999"/>
    <n v="7990"/>
    <n v="1230460"/>
    <x v="33"/>
    <x v="3"/>
    <n v="154"/>
    <s v="Medium"/>
    <n v="0"/>
    <n v="0"/>
    <n v="1"/>
    <x v="271"/>
  </r>
  <r>
    <x v="450"/>
    <s v="PTron Newly Launched Force X10 Bluetooth Calling Smartwatch with 1.7 Full Touch Color Display, Real Heart Rate Monitor, SpO2, Watch Faces, 5 Days Runtime, Fitness Trackers &amp; IP68 Waterproof (Pink)"/>
    <x v="1"/>
    <s v="WearableTechnology|SmartWatches"/>
    <x v="1"/>
    <n v="1299"/>
    <n v="5999"/>
    <n v="26485585"/>
    <x v="38"/>
    <x v="8"/>
    <n v="4415"/>
    <s v="Medium"/>
    <n v="0"/>
    <n v="0"/>
    <n v="1"/>
    <x v="272"/>
  </r>
  <r>
    <x v="15"/>
    <s v="MI Braided USB Type-C Cable "/>
    <x v="0"/>
    <s v="Accessories&amp;Peripherals|Cables&amp;Accessories|Cables|USBCables"/>
    <x v="0"/>
    <n v="349"/>
    <n v="399"/>
    <n v="7484043"/>
    <x v="14"/>
    <x v="5"/>
    <n v="18757"/>
    <s v="Medium"/>
    <n v="0"/>
    <n v="1"/>
    <n v="0"/>
    <x v="3"/>
  </r>
  <r>
    <x v="451"/>
    <s v="iQOO vivo Z6 5G (Dynamo Black, 6GB RAM, 128GB Storage) | Snapdragon 695-6nm Processor | 120Hz FHD+ Display | 5000mAh Battery"/>
    <x v="1"/>
    <s v="Mobiles&amp;Accessories|Smartphones&amp;BasicMobiles|Smartphones"/>
    <x v="1"/>
    <n v="16499"/>
    <n v="20990"/>
    <n v="448136500"/>
    <x v="73"/>
    <x v="1"/>
    <n v="21350"/>
    <s v="Very High"/>
    <n v="0"/>
    <n v="1"/>
    <n v="0"/>
    <x v="229"/>
  </r>
  <r>
    <x v="452"/>
    <s v="Samsung Ehs64 Ehs64Avfwecinu Hands-Free Wired In Ear Earphones With Mic With Remote Note (White)"/>
    <x v="1"/>
    <s v="Headphones,Earbuds&amp;Accessories|Headphones|In-Ear"/>
    <x v="1"/>
    <n v="499"/>
    <n v="499"/>
    <n v="15737961"/>
    <x v="26"/>
    <x v="0"/>
    <n v="31539"/>
    <s v="Medium"/>
    <n v="0"/>
    <n v="1"/>
    <n v="0"/>
    <x v="273"/>
  </r>
  <r>
    <x v="20"/>
    <s v="Duracell USB Lightning Apple Certified (Mfi) Braided Sync &amp; Charge Cable For Iphone, Ipad And Ipod. Fast Charging Lightning Cable, 3.9 Feet (1.2M) - Black"/>
    <x v="0"/>
    <s v="Accessories&amp;Peripherals|Cables&amp;Accessories|Cables|USBCables"/>
    <x v="0"/>
    <n v="970"/>
    <n v="1799"/>
    <n v="1466185"/>
    <x v="18"/>
    <x v="6"/>
    <n v="815"/>
    <s v="Medium"/>
    <n v="0"/>
    <n v="1"/>
    <n v="0"/>
    <x v="16"/>
  </r>
  <r>
    <x v="453"/>
    <s v="Spigen EZ Fit Tempered Glass Screen Protector "/>
    <x v="1"/>
    <s v="Mobiles&amp;Accessories|MobileAccessories|Maintenance,Upkeep&amp;Repairs|ScreenProtectors"/>
    <x v="1"/>
    <n v="999"/>
    <n v="2899"/>
    <n v="17767971"/>
    <x v="46"/>
    <x v="13"/>
    <n v="6129"/>
    <s v="Medium"/>
    <n v="0"/>
    <n v="0"/>
    <n v="1"/>
    <x v="274"/>
  </r>
  <r>
    <x v="454"/>
    <s v="Samsung Galaxy M04 Dark Blue, 4GB RAM, 128GB Storage | Upto 8GB RAM with RAM Plus | MediaTek Helio P35 | 5000 mAh Battery"/>
    <x v="1"/>
    <s v="Mobiles&amp;Accessories|Smartphones&amp;BasicMobiles|Smartphones"/>
    <x v="1"/>
    <n v="10499"/>
    <n v="13499"/>
    <n v="3833716"/>
    <x v="47"/>
    <x v="0"/>
    <n v="284"/>
    <s v="Very High"/>
    <n v="0"/>
    <n v="1"/>
    <n v="0"/>
    <x v="219"/>
  </r>
  <r>
    <x v="17"/>
    <s v="Ambrane Unbreakable 60W / 3A Fast Charging 1.5m Braided Type C to Type C Cable "/>
    <x v="0"/>
    <s v="Accessories&amp;Peripherals|Cables&amp;Accessories|Cables|USBCables"/>
    <x v="0"/>
    <n v="249"/>
    <n v="399"/>
    <n v="17553606"/>
    <x v="16"/>
    <x v="1"/>
    <n v="43994"/>
    <s v="Medium"/>
    <n v="0"/>
    <n v="1"/>
    <n v="0"/>
    <x v="1"/>
  </r>
  <r>
    <x v="455"/>
    <s v="SWAPKART Flexible Mobile Tabletop Stand, Metal Built, Heavy Duty Foldable Lazy Bracket Clip Mount Multi Angle Clamp "/>
    <x v="1"/>
    <s v="Mobiles&amp;Accessories|MobileAccessories|Mounts|Bedstand&amp;DeskMounts"/>
    <x v="1"/>
    <n v="251"/>
    <n v="999"/>
    <n v="3230766"/>
    <x v="43"/>
    <x v="7"/>
    <n v="3234"/>
    <s v="Medium"/>
    <n v="0"/>
    <n v="0"/>
    <n v="1"/>
    <x v="187"/>
  </r>
  <r>
    <x v="18"/>
    <s v="boAt Type C A325 Tangle-free, Sturdy Type C Cable with 3A Rapid Charging &amp; 480mbps Data Transmission(Black)"/>
    <x v="0"/>
    <s v="Accessories&amp;Peripherals|Cables&amp;Accessories|Cables|USBCables"/>
    <x v="0"/>
    <n v="199"/>
    <n v="499"/>
    <n v="6509455"/>
    <x v="13"/>
    <x v="3"/>
    <n v="13045"/>
    <s v="Very Low"/>
    <n v="0"/>
    <n v="0"/>
    <n v="1"/>
    <x v="14"/>
  </r>
  <r>
    <x v="456"/>
    <s v="Redmi 9A Sport (Carbon Black, 2GB RAM, 32GB Storage) | 2GHz Octa-core Helio G25 Processor | 5000 mAh Battery"/>
    <x v="1"/>
    <s v="Mobiles&amp;Accessories|Smartphones&amp;BasicMobiles|Smartphones"/>
    <x v="1"/>
    <n v="6499"/>
    <n v="7999"/>
    <n v="2510342168"/>
    <x v="71"/>
    <x v="3"/>
    <n v="313832"/>
    <s v="High"/>
    <n v="0"/>
    <n v="1"/>
    <n v="0"/>
    <x v="230"/>
  </r>
  <r>
    <x v="457"/>
    <s v="Fire-Boltt Ring 3 Smart Watch 1.8 Biggest Display with Advanced Bluetooth Calling Chip, Voice Assistance,118 Sports Modes, in Built Calculator &amp; Games, SpO2, Heart Rate Monitoring"/>
    <x v="1"/>
    <s v="WearableTechnology|SmartWatches"/>
    <x v="1"/>
    <n v="2999"/>
    <n v="9999"/>
    <n v="208769121"/>
    <x v="20"/>
    <x v="0"/>
    <n v="20879"/>
    <s v="Medium"/>
    <n v="0"/>
    <n v="0"/>
    <n v="1"/>
    <x v="275"/>
  </r>
  <r>
    <x v="458"/>
    <s v="Amozo Ultra Hybrid Camera and Drop Protection Back Cover Case "/>
    <x v="1"/>
    <s v="Mobiles&amp;Accessories|MobileAccessories|Cases&amp;Covers|BasicCases"/>
    <x v="1"/>
    <n v="279"/>
    <n v="1499"/>
    <n v="3966354"/>
    <x v="74"/>
    <x v="0"/>
    <n v="2646"/>
    <s v="Medium"/>
    <n v="0"/>
    <n v="0"/>
    <n v="1"/>
    <x v="37"/>
  </r>
  <r>
    <x v="459"/>
    <s v="ELV Aluminum Adjustable Mobile Phone Foldable Tabletop Stand Dock Mount "/>
    <x v="1"/>
    <s v="Mobiles&amp;Accessories|MobileAccessories|Stands"/>
    <x v="1"/>
    <n v="269"/>
    <n v="1499"/>
    <n v="43438022"/>
    <x v="62"/>
    <x v="6"/>
    <n v="28978"/>
    <s v="Medium"/>
    <n v="0"/>
    <n v="0"/>
    <n v="1"/>
    <x v="260"/>
  </r>
  <r>
    <x v="460"/>
    <s v="Tecno Spark 9 (Sky Mirror, 6GB RAM,128GB Storage) | 11GB Expandable RAM | Helio G37 Gaming Processor"/>
    <x v="1"/>
    <s v="Mobiles&amp;Accessories|Smartphones&amp;BasicMobiles|Smartphones"/>
    <x v="1"/>
    <n v="8999"/>
    <n v="13499"/>
    <n v="42454355"/>
    <x v="9"/>
    <x v="11"/>
    <n v="3145"/>
    <s v="High"/>
    <n v="0"/>
    <n v="1"/>
    <n v="0"/>
    <x v="276"/>
  </r>
  <r>
    <x v="23"/>
    <s v="Flix Micro Usb Cable For Smartphone (Black)"/>
    <x v="0"/>
    <s v="Accessories&amp;Peripherals|Cables&amp;Accessories|Cables|USBCables"/>
    <x v="0"/>
    <n v="59"/>
    <n v="199"/>
    <n v="1866023"/>
    <x v="20"/>
    <x v="1"/>
    <n v="9377"/>
    <s v="Very Low"/>
    <n v="0"/>
    <n v="0"/>
    <n v="1"/>
    <x v="19"/>
  </r>
  <r>
    <x v="461"/>
    <s v="JBL C100SI Wired In Ear Headphones with Mic, JBL Pure Bass Sound, One Button Multi-function Remote, Premium Metallic Finish, Angled Buds "/>
    <x v="1"/>
    <s v="Headphones,Earbuds&amp;Accessories|Headphones|In-Ear"/>
    <x v="1"/>
    <n v="599"/>
    <n v="1299"/>
    <n v="250173111"/>
    <x v="34"/>
    <x v="3"/>
    <n v="192589"/>
    <s v="Medium"/>
    <n v="0"/>
    <n v="0"/>
    <n v="1"/>
    <x v="218"/>
  </r>
  <r>
    <x v="462"/>
    <s v="Tukzer Capacitive Stylus Pen "/>
    <x v="1"/>
    <s v="Mobiles&amp;Accessories|MobileAccessories|StylusPens"/>
    <x v="1"/>
    <n v="349"/>
    <n v="999"/>
    <n v="16540443"/>
    <x v="6"/>
    <x v="11"/>
    <n v="16557"/>
    <s v="Medium"/>
    <n v="0"/>
    <n v="0"/>
    <n v="1"/>
    <x v="277"/>
  </r>
  <r>
    <x v="463"/>
    <s v="Samsung Galaxy M13 5G (Aqua Green, 6GB, 128GB Storage) | 5000mAh Battery | Upto 12GB RAM with RAM Plus"/>
    <x v="1"/>
    <s v="Mobiles&amp;Accessories|Smartphones&amp;BasicMobiles|Smartphones"/>
    <x v="1"/>
    <n v="13999"/>
    <n v="19499"/>
    <n v="370442002"/>
    <x v="28"/>
    <x v="3"/>
    <n v="18998"/>
    <s v="Very High"/>
    <n v="0"/>
    <n v="1"/>
    <n v="0"/>
    <x v="228"/>
  </r>
  <r>
    <x v="464"/>
    <s v="Tukzer Capacitive Stylus Pen "/>
    <x v="1"/>
    <s v="Mobiles&amp;Accessories|MobileAccessories|StylusPens"/>
    <x v="1"/>
    <n v="349"/>
    <n v="999"/>
    <n v="16540443"/>
    <x v="6"/>
    <x v="11"/>
    <n v="16557"/>
    <s v="Medium"/>
    <n v="0"/>
    <n v="0"/>
    <n v="1"/>
    <x v="277"/>
  </r>
  <r>
    <x v="465"/>
    <s v="Mi 10W Wall Charger "/>
    <x v="1"/>
    <s v="Mobiles&amp;Accessories|MobileAccessories|Chargers|WallChargers"/>
    <x v="1"/>
    <n v="499"/>
    <n v="599"/>
    <n v="13127684"/>
    <x v="49"/>
    <x v="0"/>
    <n v="21916"/>
    <s v="Medium"/>
    <n v="0"/>
    <n v="1"/>
    <n v="0"/>
    <x v="171"/>
  </r>
  <r>
    <x v="466"/>
    <s v="Fire-Boltt India's No 1 Smartwatch Brand Talk 2 Bluetooth Calling Smartwatch with Dual Button, Hands On Voice Assistance, 60 Sports Modes, in Built Mic &amp; Speaker with IP68 Rating"/>
    <x v="1"/>
    <s v="WearableTechnology|SmartWatches"/>
    <x v="1"/>
    <n v="2199"/>
    <n v="9999"/>
    <n v="294690528"/>
    <x v="38"/>
    <x v="0"/>
    <n v="29472"/>
    <s v="Medium"/>
    <n v="0"/>
    <n v="0"/>
    <n v="1"/>
    <x v="48"/>
  </r>
  <r>
    <x v="467"/>
    <s v="STRIFF 12 Pieces Highly Flexible Silicone Micro USB Protector, Mouse Cable Protector, Suit "/>
    <x v="1"/>
    <s v="Mobiles&amp;Accessories|MobileAccessories|D√©cor"/>
    <x v="1"/>
    <n v="95"/>
    <n v="499"/>
    <n v="972551"/>
    <x v="74"/>
    <x v="0"/>
    <n v="1949"/>
    <s v="Very Low"/>
    <n v="0"/>
    <n v="0"/>
    <n v="1"/>
    <x v="86"/>
  </r>
  <r>
    <x v="468"/>
    <s v="FLiX (Beetel) USB to Type C PVC Data Sync &amp; 2A Smartphone Fast Charging Cable, Made in India, 480Mbps Data Sync, Tough Cable, 1 Meter Long USB Cable "/>
    <x v="0"/>
    <s v="Accessories&amp;Peripherals|Cables&amp;Accessories|Cables|USBCables"/>
    <x v="0"/>
    <n v="139"/>
    <n v="249"/>
    <n v="2334873"/>
    <x v="15"/>
    <x v="1"/>
    <n v="9377"/>
    <s v="Very Low"/>
    <n v="0"/>
    <n v="1"/>
    <n v="0"/>
    <x v="19"/>
  </r>
  <r>
    <x v="469"/>
    <s v="Noise ColorFit Pro 4 Alpha Bluetooth Calling Smart Watch with 1.78 AMOLED Display, Tru Sync, 60hz Refresh Rate, instacharge, Gesture Control, Functional 360 Digital Crown (Jet Black)"/>
    <x v="1"/>
    <s v="WearableTechnology|SmartWatches"/>
    <x v="1"/>
    <n v="4499"/>
    <n v="7999"/>
    <n v="295963"/>
    <x v="15"/>
    <x v="12"/>
    <n v="37"/>
    <s v="Medium"/>
    <n v="0"/>
    <n v="1"/>
    <n v="0"/>
    <x v="278"/>
  </r>
  <r>
    <x v="470"/>
    <s v="Elv Mobile Phone Mount Tabletop Holder "/>
    <x v="1"/>
    <s v="Mobiles&amp;Accessories|MobileAccessories|Stands"/>
    <x v="1"/>
    <n v="89"/>
    <n v="599"/>
    <n v="1408249"/>
    <x v="5"/>
    <x v="4"/>
    <n v="2351"/>
    <s v="Very Low"/>
    <n v="0"/>
    <n v="0"/>
    <n v="1"/>
    <x v="279"/>
  </r>
  <r>
    <x v="471"/>
    <s v="iQOO Z6 44W by vivo (Raven Black, 6GB RAM, 128GB Storage) | 6.44 FHD+ AMOLED Display | 50% Charge in just 27 mins | in-Display Fingerprint Scanning"/>
    <x v="1"/>
    <s v="Mobiles&amp;Accessories|Smartphones&amp;BasicMobiles|Smartphones"/>
    <x v="1"/>
    <n v="15499"/>
    <n v="20999"/>
    <n v="404293747"/>
    <x v="55"/>
    <x v="3"/>
    <n v="19253"/>
    <s v="Very High"/>
    <n v="0"/>
    <n v="1"/>
    <n v="0"/>
    <x v="233"/>
  </r>
  <r>
    <x v="472"/>
    <s v="Redmi 11 Prime 5G (Meadow Green, 4GB RAM 64GB ROM) | Prime Design | MTK Dimensity 700 | 50 MP Dual Cam | 5000mAh | 7 Band 5G"/>
    <x v="1"/>
    <s v="Mobiles&amp;Accessories|Smartphones&amp;BasicMobiles|Smartphones"/>
    <x v="1"/>
    <n v="13999"/>
    <n v="15999"/>
    <n v="34877820"/>
    <x v="14"/>
    <x v="2"/>
    <n v="2180"/>
    <s v="Very High"/>
    <n v="0"/>
    <n v="1"/>
    <n v="0"/>
    <x v="280"/>
  </r>
  <r>
    <x v="473"/>
    <s v="Noise Pulse Buzz 1.69 Bluetooth Calling Smart Watch with Call Function, 150 Watch Faces, 60 Sports Modes, Spo2 &amp; Heart Rate Monitoring, Calling Smart Watch for Men &amp; Women - Rose Pink"/>
    <x v="1"/>
    <s v="WearableTechnology|SmartWatches"/>
    <x v="1"/>
    <n v="1999"/>
    <n v="4999"/>
    <n v="37847429"/>
    <x v="13"/>
    <x v="2"/>
    <n v="7571"/>
    <s v="Medium"/>
    <n v="0"/>
    <n v="0"/>
    <n v="1"/>
    <x v="281"/>
  </r>
  <r>
    <x v="474"/>
    <s v="PTron Newly Launched Force X10 Bluetooth Calling Smartwatch with 1.7 Full Touch Display, Real Heart Rate Monitor, SpO2, Watch Faces, 5 Days Runtime, Health/Fitness Trackers &amp; IP68 Waterproof (Black)"/>
    <x v="1"/>
    <s v="WearableTechnology|SmartWatches"/>
    <x v="1"/>
    <n v="1399"/>
    <n v="5999"/>
    <n v="26485585"/>
    <x v="36"/>
    <x v="8"/>
    <n v="4415"/>
    <s v="Medium"/>
    <n v="0"/>
    <n v="0"/>
    <n v="1"/>
    <x v="272"/>
  </r>
  <r>
    <x v="475"/>
    <s v="Portronics CLAMP X Car-Vent Mobile Holder 360 Degree Rotational(Black)"/>
    <x v="1"/>
    <s v="Mobiles&amp;Accessories|MobileAccessories|AutomobileAccessories|Cradles"/>
    <x v="1"/>
    <n v="599"/>
    <n v="999"/>
    <n v="18635346"/>
    <x v="54"/>
    <x v="1"/>
    <n v="18654"/>
    <s v="Medium"/>
    <n v="0"/>
    <n v="1"/>
    <n v="0"/>
    <x v="282"/>
  </r>
  <r>
    <x v="476"/>
    <s v="pTron Volta Dual Port 12W Smart USB Charger Adapter, Multi-Layer Protection, Made in India, BIS Certified, Fast Charging Power Adaptor Without Cable "/>
    <x v="1"/>
    <s v="Mobiles&amp;Accessories|MobileAccessories|Chargers|WallChargers"/>
    <x v="1"/>
    <n v="199"/>
    <n v="1099"/>
    <n v="3513503"/>
    <x v="62"/>
    <x v="1"/>
    <n v="3197"/>
    <s v="Very Low"/>
    <n v="0"/>
    <n v="0"/>
    <n v="1"/>
    <x v="283"/>
  </r>
  <r>
    <x v="477"/>
    <s v="boAt Flash Edition Smart Watch with Activity Tracker, Multiple Sports Modes, 1.3 Screen, 170+ Watch Faces, Sleep Monitor, Gesture, Camera &amp; Music Control, IP68 &amp; 7 Days Battery Life(Lightning Black)"/>
    <x v="1"/>
    <s v="WearableTechnology|SmartWatches"/>
    <x v="1"/>
    <n v="1799"/>
    <n v="6990"/>
    <n v="187891200"/>
    <x v="82"/>
    <x v="1"/>
    <n v="26880"/>
    <s v="Medium"/>
    <n v="0"/>
    <n v="0"/>
    <n v="1"/>
    <x v="284"/>
  </r>
  <r>
    <x v="478"/>
    <s v="boAt Wave Lite Smartwatch with 1.69 Inches(4.29cm) HD Display, Heart Rate &amp; SpO2 Level Monitor, Multiple Watch Faces, Activity Tracker, Multiple Sports Modes &amp; IP68 (Scarlet Red)"/>
    <x v="1"/>
    <s v="WearableTechnology|SmartWatches"/>
    <x v="1"/>
    <n v="1499"/>
    <n v="6990"/>
    <n v="152354040"/>
    <x v="72"/>
    <x v="2"/>
    <n v="21796"/>
    <s v="Medium"/>
    <n v="0"/>
    <n v="0"/>
    <n v="1"/>
    <x v="217"/>
  </r>
  <r>
    <x v="479"/>
    <s v="iQOO Z6 Pro 5G by vivo (Phantom Dusk, 8GB RAM, 128GB Storage) | Snapdragon 778G 5G | 66W FlashCharge | 1300 nits Peak Brightness | HDR10+"/>
    <x v="1"/>
    <s v="Mobiles&amp;Accessories|Smartphones&amp;BasicMobiles|Smartphones"/>
    <x v="1"/>
    <n v="20999"/>
    <n v="29990"/>
    <n v="284875010"/>
    <x v="77"/>
    <x v="4"/>
    <n v="9499"/>
    <s v="Very High"/>
    <n v="0"/>
    <n v="1"/>
    <n v="0"/>
    <x v="264"/>
  </r>
  <r>
    <x v="480"/>
    <s v="Samsung Galaxy M32 Prime Edition (Light Blue, 4GB RAM, 64GB)"/>
    <x v="1"/>
    <s v="Mobiles&amp;Accessories|Smartphones&amp;BasicMobiles|Smartphones"/>
    <x v="1"/>
    <n v="12999"/>
    <n v="13499"/>
    <n v="757266902"/>
    <x v="83"/>
    <x v="3"/>
    <n v="56098"/>
    <s v="Very High"/>
    <n v="0"/>
    <n v="1"/>
    <n v="0"/>
    <x v="285"/>
  </r>
  <r>
    <x v="481"/>
    <s v="Redmi Note 11T 5G (Matte Black, 6GB RAM, 128GB ROM)| Dimensity 810 5G | 33W Pro Fast Charging | Charger Included | Additional Exchange Offers|Get 2 Months of YouTube Premium Free!"/>
    <x v="1"/>
    <s v="Mobiles&amp;Accessories|Smartphones&amp;BasicMobiles|Smartphones"/>
    <x v="1"/>
    <n v="16999"/>
    <n v="20999"/>
    <n v="668230178"/>
    <x v="71"/>
    <x v="3"/>
    <n v="31822"/>
    <s v="Very High"/>
    <n v="0"/>
    <n v="1"/>
    <n v="0"/>
    <x v="286"/>
  </r>
  <r>
    <x v="482"/>
    <s v="iQOO Z6 Pro 5G by vivo (Legion Sky, 6GB RAM, 128GB Storage) | Snapdragon 778G 5G | 66W FlashCharge | 1300 nits Peak Brightness | HDR10+"/>
    <x v="1"/>
    <s v="Mobiles&amp;Accessories|Smartphones&amp;BasicMobiles|Smartphones"/>
    <x v="1"/>
    <n v="19999"/>
    <n v="27990"/>
    <n v="265877010"/>
    <x v="56"/>
    <x v="4"/>
    <n v="9499"/>
    <s v="Very High"/>
    <n v="0"/>
    <n v="1"/>
    <n v="0"/>
    <x v="264"/>
  </r>
  <r>
    <x v="483"/>
    <s v="Redmi Note 11 (Horizon Blue, 6GB RAM, 64GB Storage)|90Hz FHD+ AMOLED Display | Qualcomm¬Æ Snapdragon‚Ñ¢ 680-6nm | 33W Charger Included"/>
    <x v="1"/>
    <s v="Mobiles&amp;Accessories|Smartphones&amp;BasicMobiles|Smartphones"/>
    <x v="1"/>
    <n v="12999"/>
    <n v="18999"/>
    <n v="964617228"/>
    <x v="44"/>
    <x v="3"/>
    <n v="50772"/>
    <s v="Very High"/>
    <n v="0"/>
    <n v="1"/>
    <n v="0"/>
    <x v="256"/>
  </r>
  <r>
    <x v="484"/>
    <s v="Noise Pulse 2 Max Advanced Bluetooth Calling Smart Watch with 1.85'' TFT and 550 Nits Brightness, Smart DND, 10 Days Battery, 100 Sports Mode, Smartwatch "/>
    <x v="1"/>
    <s v="WearableTechnology|SmartWatches"/>
    <x v="1"/>
    <n v="2999"/>
    <n v="5999"/>
    <n v="42880852"/>
    <x v="8"/>
    <x v="3"/>
    <n v="7148"/>
    <s v="Medium"/>
    <n v="1"/>
    <n v="0"/>
    <n v="0"/>
    <x v="287"/>
  </r>
  <r>
    <x v="29"/>
    <s v="boAt A400 USB Type-C to USB-A 2.0 Male Data Cable, 2 Meter (Black)"/>
    <x v="0"/>
    <s v="Accessories&amp;Peripherals|Cables&amp;Accessories|Cables|USBCables"/>
    <x v="0"/>
    <n v="299"/>
    <n v="999"/>
    <n v="20829150"/>
    <x v="20"/>
    <x v="4"/>
    <n v="20850"/>
    <s v="Medium"/>
    <n v="0"/>
    <n v="0"/>
    <n v="1"/>
    <x v="103"/>
  </r>
  <r>
    <x v="28"/>
    <s v="Duracell USB C To Lightning Apple Certified (Mfi) Braided Sync &amp; Charge Cable For Iphone, Ipad And Ipod. Fast Charging Lightning Cable, 3.9 Feet (1.2M) - Black"/>
    <x v="0"/>
    <s v="Accessories&amp;Peripherals|Cables&amp;Accessories|Cables|USBCables"/>
    <x v="0"/>
    <n v="970"/>
    <n v="1999"/>
    <n v="367816"/>
    <x v="24"/>
    <x v="5"/>
    <n v="184"/>
    <s v="Medium"/>
    <n v="0"/>
    <n v="0"/>
    <n v="1"/>
    <x v="24"/>
  </r>
  <r>
    <x v="485"/>
    <s v="Myvn 30W Warp/20W Dash Charging Usb Type C Charger Cable Compatible For Cellular Phones Oneplus 8T 8 8Pro 7 Pro / 7T / 7T Pro Nord And Oneplus 3 / 3T / 5 / 5T / 6 / 6T / 7"/>
    <x v="1"/>
    <s v="Mobiles&amp;Accessories|MobileAccessories|Chargers|WallChargers"/>
    <x v="1"/>
    <n v="329"/>
    <n v="999"/>
    <n v="3488508"/>
    <x v="29"/>
    <x v="0"/>
    <n v="3492"/>
    <s v="Medium"/>
    <n v="0"/>
    <n v="0"/>
    <n v="1"/>
    <x v="166"/>
  </r>
  <r>
    <x v="486"/>
    <s v="PTron Newly Launched Force X10 Bluetooth Calling Smartwatch with 1.7 Full Touch Color Display, Real Heart Rate Monitor, SpO2, Watch Faces, 5 Days Runtime, Fitness Trackers &amp; IP68 Waterproof (Blue)"/>
    <x v="1"/>
    <s v="WearableTechnology|SmartWatches"/>
    <x v="1"/>
    <n v="1299"/>
    <n v="5999"/>
    <n v="26485585"/>
    <x v="38"/>
    <x v="8"/>
    <n v="4415"/>
    <s v="Medium"/>
    <n v="0"/>
    <n v="0"/>
    <n v="1"/>
    <x v="272"/>
  </r>
  <r>
    <x v="487"/>
    <s v="SanDisk Ultra¬Æ microSDXC‚Ñ¢ UHS-I Card, 256GB, 150MB/s R, 10 Y Warranty, "/>
    <x v="1"/>
    <s v="Accessories|MemoryCards|MicroSD"/>
    <x v="1"/>
    <n v="1989"/>
    <n v="3500"/>
    <n v="235410000"/>
    <x v="1"/>
    <x v="5"/>
    <n v="67260"/>
    <s v="Medium"/>
    <n v="0"/>
    <n v="1"/>
    <n v="0"/>
    <x v="214"/>
  </r>
  <r>
    <x v="488"/>
    <s v="Fire-Boltt Phoenix Smart Watch with Bluetooth Calling 1.3,120+ Sports Modes, 240*240 PX High Res with SpO2, Heart Rate Monitoring &amp; IP67 Rating"/>
    <x v="1"/>
    <s v="WearableTechnology|SmartWatches"/>
    <x v="1"/>
    <n v="1999"/>
    <n v="9999"/>
    <n v="277012296"/>
    <x v="27"/>
    <x v="4"/>
    <n v="27704"/>
    <s v="Medium"/>
    <n v="0"/>
    <n v="0"/>
    <n v="1"/>
    <x v="209"/>
  </r>
  <r>
    <x v="489"/>
    <s v="Redmi Note 11 (Space Black, 6GB RAM, 64GB Storage) | 90Hz FHD+ AMOLED Display | Qualcomm¬Æ Snapdragon‚Ñ¢ 680-6nm | 33W Charger Included"/>
    <x v="1"/>
    <s v="Mobiles&amp;Accessories|Smartphones&amp;BasicMobiles|Smartphones"/>
    <x v="1"/>
    <n v="12999"/>
    <n v="18999"/>
    <n v="964617228"/>
    <x v="44"/>
    <x v="3"/>
    <n v="50772"/>
    <s v="Very High"/>
    <n v="0"/>
    <n v="1"/>
    <n v="0"/>
    <x v="256"/>
  </r>
  <r>
    <x v="490"/>
    <s v="Noise ColorFit Pro 2 Full Touch Control Smart Watch with 35g Weight &amp; Upgraded LCD Display (Deep Wine)"/>
    <x v="1"/>
    <s v="WearableTechnology|SmartWatches"/>
    <x v="1"/>
    <n v="1499"/>
    <n v="4999"/>
    <n v="462847412"/>
    <x v="20"/>
    <x v="1"/>
    <n v="92588"/>
    <s v="Medium"/>
    <n v="0"/>
    <n v="0"/>
    <n v="1"/>
    <x v="251"/>
  </r>
  <r>
    <x v="491"/>
    <s v="Redmi Note 11T 5G (Aquamarine Blue, 6GB RAM, 128GB ROM)| Dimensity 810 5G | 33W Pro Fast Charging | Charger Included | Additional Exchange Offers| Get 2 Months of YouTube Premium Free!"/>
    <x v="1"/>
    <s v="Mobiles&amp;Accessories|Smartphones&amp;BasicMobiles|Smartphones"/>
    <x v="1"/>
    <n v="16999"/>
    <n v="20999"/>
    <n v="668230178"/>
    <x v="71"/>
    <x v="3"/>
    <n v="31822"/>
    <s v="Very High"/>
    <n v="0"/>
    <n v="1"/>
    <n v="0"/>
    <x v="286"/>
  </r>
  <r>
    <x v="492"/>
    <s v="Newly Launched Boult Dive+ with 1.85 HD Display, Bluetooth Calling Smartwatch, 500 Nits Brightness, 7 Days Battery Life, 150+ Watch Faces, 100+ Sport Modes, IP68 Waterproof Smart Watch (Jet Black)"/>
    <x v="1"/>
    <s v="WearableTechnology|SmartWatches"/>
    <x v="1"/>
    <n v="1999"/>
    <n v="8499"/>
    <n v="2039760"/>
    <x v="60"/>
    <x v="4"/>
    <n v="240"/>
    <s v="Medium"/>
    <n v="0"/>
    <n v="0"/>
    <n v="1"/>
    <x v="288"/>
  </r>
  <r>
    <x v="493"/>
    <s v="OnePlus Nord Watch with 1.78‚Äù AMOLED Display, 60 Hz Refresh Rate, 105 Fitness Modes, 10 Days Battery, SPO2, Heart Rate, Stress Monitor, Women Health Tracker &amp; Multiple Watch Face [Midnight Black]"/>
    <x v="1"/>
    <s v="WearableTechnology|SmartWatches"/>
    <x v="1"/>
    <n v="4999"/>
    <n v="6999"/>
    <n v="5305242"/>
    <x v="56"/>
    <x v="11"/>
    <n v="758"/>
    <s v="Medium"/>
    <n v="0"/>
    <n v="1"/>
    <n v="0"/>
    <x v="289"/>
  </r>
  <r>
    <x v="35"/>
    <s v="pTron Solero MB301 3A Micro USB Data &amp; Charging Cable, Made in India, 480Mbps Data Sync, Strong &amp; Durable 1.5-Meter Nylon Braided USB Cable "/>
    <x v="0"/>
    <s v="Accessories&amp;Peripherals|Cables&amp;Accessories|Cables|USBCables"/>
    <x v="0"/>
    <n v="99"/>
    <n v="667"/>
    <n v="16588290"/>
    <x v="5"/>
    <x v="2"/>
    <n v="24870"/>
    <s v="Very Low"/>
    <n v="0"/>
    <n v="0"/>
    <n v="1"/>
    <x v="5"/>
  </r>
  <r>
    <x v="494"/>
    <s v="Noise Agile 2 Buzz Bluetooth Calling Smart Watch with 1.28 TFT Display,Dual Button,in-Built Mic &amp; Speaker,AI Voice Assistant, Health Suite,in-Built Games, 100 Watch Faces-(Jet Black)"/>
    <x v="1"/>
    <s v="WearableTechnology|SmartWatches"/>
    <x v="1"/>
    <n v="2499"/>
    <n v="5999"/>
    <n v="4967172"/>
    <x v="30"/>
    <x v="7"/>
    <n v="828"/>
    <s v="Medium"/>
    <n v="0"/>
    <n v="0"/>
    <n v="1"/>
    <x v="290"/>
  </r>
  <r>
    <x v="495"/>
    <s v="Motorola a10 Dual Sim keypad Mobile with 1750 mAh Battery, Expandable Storage Upto 32GB, Wireless FM with Recording - Dark Blue"/>
    <x v="1"/>
    <s v="Mobiles&amp;Accessories|Smartphones&amp;BasicMobiles|BasicMobiles"/>
    <x v="1"/>
    <n v="1399"/>
    <n v="1630"/>
    <n v="15286140"/>
    <x v="81"/>
    <x v="1"/>
    <n v="9378"/>
    <s v="Medium"/>
    <n v="0"/>
    <n v="1"/>
    <n v="0"/>
    <x v="267"/>
  </r>
  <r>
    <x v="496"/>
    <s v="Fire-Boltt Ninja 3 Smartwatch Full Touch 1.69  &amp; 60 Sports Modes with IP68, Sp02 Tracking, Over 100 Cloud based watch faces ( Silver )"/>
    <x v="1"/>
    <s v="WearableTechnology|SmartWatches"/>
    <x v="1"/>
    <n v="1499"/>
    <n v="9999"/>
    <n v="226357362"/>
    <x v="5"/>
    <x v="0"/>
    <n v="22638"/>
    <s v="Medium"/>
    <n v="0"/>
    <n v="0"/>
    <n v="1"/>
    <x v="226"/>
  </r>
  <r>
    <x v="36"/>
    <s v="Amazonbasics Nylon Braided Usb-C To Lightning Cable, Fast Charging Mfi Certified Smartphone, Iphone Charger (6-Foot, Dark Grey)"/>
    <x v="0"/>
    <s v="Accessories&amp;Peripherals|Cables&amp;Accessories|Cables|USBCables"/>
    <x v="0"/>
    <n v="899"/>
    <n v="1900"/>
    <n v="25748800"/>
    <x v="3"/>
    <x v="5"/>
    <n v="13552"/>
    <s v="Medium"/>
    <n v="0"/>
    <n v="0"/>
    <n v="1"/>
    <x v="18"/>
  </r>
  <r>
    <x v="497"/>
    <s v="Flix (Beetel) Bolt 2.4 12W Dual USB Smart Charger, Made in India, Bis Certified, Fast Charging Power Adaptor with 1 Meter USB to Type C Cable "/>
    <x v="1"/>
    <s v="Mobiles&amp;Accessories|MobileAccessories|Chargers|WallChargers"/>
    <x v="1"/>
    <n v="249"/>
    <n v="599"/>
    <n v="1286053"/>
    <x v="30"/>
    <x v="2"/>
    <n v="2147"/>
    <s v="Medium"/>
    <n v="0"/>
    <n v="0"/>
    <n v="1"/>
    <x v="291"/>
  </r>
  <r>
    <x v="498"/>
    <s v="Kyosei Advanced Tempered Glass Compatible with Google Pixel 6a with Military-Grade Anti-Explosion Edge-to-Edge Coverage Screen Protector Guard"/>
    <x v="1"/>
    <s v="Mobiles&amp;Accessories|MobileAccessories|Maintenance,Upkeep&amp;Repairs|ScreenProtectors"/>
    <x v="1"/>
    <n v="299"/>
    <n v="1199"/>
    <n v="714604"/>
    <x v="43"/>
    <x v="6"/>
    <n v="596"/>
    <s v="Medium"/>
    <n v="0"/>
    <n v="0"/>
    <n v="1"/>
    <x v="292"/>
  </r>
  <r>
    <x v="499"/>
    <s v="STRIFF 12 Pieces Highly Flexible Silicone Micro USB Protector, Mouse Cable Protector, Suit "/>
    <x v="1"/>
    <s v="Mobiles&amp;Accessories|MobileAccessories|D√©cor"/>
    <x v="1"/>
    <n v="79"/>
    <n v="499"/>
    <n v="972551"/>
    <x v="78"/>
    <x v="0"/>
    <n v="1949"/>
    <s v="Very Low"/>
    <n v="0"/>
    <n v="0"/>
    <n v="1"/>
    <x v="86"/>
  </r>
  <r>
    <x v="500"/>
    <s v="Redmi 11 Prime 5G (Thunder Black, 4GB RAM, 64GB Storage) | Prime Design | MTK Dimensity 700 | 50 MP Dual Cam | 5000mAh | 7 Band 5G"/>
    <x v="1"/>
    <s v="Mobiles&amp;Accessories|Smartphones&amp;BasicMobiles|Smartphones"/>
    <x v="1"/>
    <n v="13999"/>
    <n v="15999"/>
    <n v="34877820"/>
    <x v="14"/>
    <x v="2"/>
    <n v="2180"/>
    <s v="Very High"/>
    <n v="0"/>
    <n v="1"/>
    <n v="0"/>
    <x v="280"/>
  </r>
  <r>
    <x v="501"/>
    <s v="Samsung Original EHS64 Wired in Ear Earphones with Mic, Black"/>
    <x v="1"/>
    <s v="Headphones,Earbuds&amp;Accessories|Headphones|In-Ear"/>
    <x v="1"/>
    <n v="949"/>
    <n v="999"/>
    <n v="31507461"/>
    <x v="84"/>
    <x v="0"/>
    <n v="31539"/>
    <s v="Medium"/>
    <n v="0"/>
    <n v="1"/>
    <n v="0"/>
    <x v="273"/>
  </r>
  <r>
    <x v="502"/>
    <s v="STRIFF Multi Angle Tablet/Mobile Stand. Holder "/>
    <x v="1"/>
    <s v="Mobiles&amp;Accessories|MobileAccessories|Stands"/>
    <x v="1"/>
    <n v="99"/>
    <n v="499"/>
    <n v="1223049"/>
    <x v="27"/>
    <x v="3"/>
    <n v="2451"/>
    <s v="Very Low"/>
    <n v="0"/>
    <n v="0"/>
    <n v="1"/>
    <x v="293"/>
  </r>
  <r>
    <x v="503"/>
    <s v="boAt Newly Launched Wave Electra with 1.81 HD Display, Smart Calling Ultra-Seamless BT Calling Chip, 20 Built-in Watch Faces, 100 + Sports Modes, Menu Personalization, in-Built Games(Cherry Blossom)"/>
    <x v="1"/>
    <s v="WearableTechnology|SmartWatches"/>
    <x v="1"/>
    <n v="2499"/>
    <n v="7990"/>
    <n v="1230460"/>
    <x v="12"/>
    <x v="3"/>
    <n v="154"/>
    <s v="Medium"/>
    <n v="0"/>
    <n v="0"/>
    <n v="1"/>
    <x v="271"/>
  </r>
  <r>
    <x v="504"/>
    <s v="WeCool B1 Mobile Holder "/>
    <x v="1"/>
    <s v="Mobiles&amp;Accessories|MobileAccessories|Mounts|HandlebarMounts"/>
    <x v="1"/>
    <n v="689"/>
    <n v="1999"/>
    <n v="2384807"/>
    <x v="46"/>
    <x v="4"/>
    <n v="1193"/>
    <s v="Medium"/>
    <n v="0"/>
    <n v="0"/>
    <n v="1"/>
    <x v="294"/>
  </r>
  <r>
    <x v="505"/>
    <s v="Sounce 360 Adjustable Mobile Phone Holder, Universal Phone Holder Clip Lazy Bracket Flexible Gooseneck Clamp Long Arms Mount "/>
    <x v="1"/>
    <s v="Mobiles&amp;Accessories|MobileAccessories|Mounts|Bedstand&amp;DeskMounts"/>
    <x v="1"/>
    <n v="499"/>
    <n v="1899"/>
    <n v="2801025"/>
    <x v="82"/>
    <x v="3"/>
    <n v="1475"/>
    <s v="Medium"/>
    <n v="0"/>
    <n v="0"/>
    <n v="1"/>
    <x v="295"/>
  </r>
  <r>
    <x v="506"/>
    <s v="OpenTech¬Æ Military-Grade Tempered Glass Screen Protector Compatible "/>
    <x v="1"/>
    <s v="Mobiles&amp;Accessories|MobileAccessories|Maintenance,Upkeep&amp;Repairs|ScreenProtectors"/>
    <x v="1"/>
    <n v="299"/>
    <n v="999"/>
    <n v="8882109"/>
    <x v="20"/>
    <x v="4"/>
    <n v="8891"/>
    <s v="Medium"/>
    <n v="0"/>
    <n v="0"/>
    <n v="1"/>
    <x v="296"/>
  </r>
  <r>
    <x v="507"/>
    <s v="EN LIGNE Adjustable Cell Phone Stand, Foldable Portable Phone Stand Phone Holder "/>
    <x v="1"/>
    <s v="Mobiles&amp;Accessories|MobileAccessories|Stands"/>
    <x v="1"/>
    <n v="209"/>
    <n v="499"/>
    <n v="51896"/>
    <x v="30"/>
    <x v="9"/>
    <n v="104"/>
    <s v="Medium"/>
    <n v="0"/>
    <n v="0"/>
    <n v="1"/>
    <x v="297"/>
  </r>
  <r>
    <x v="508"/>
    <s v="Tecno Spark 8T (Turquoise Cyan, 4GB RAM,64GB Storage) | 50MP AI Camera | 7GB Expandable RAM"/>
    <x v="1"/>
    <s v="Mobiles&amp;Accessories|Smartphones&amp;BasicMobiles|Smartphones"/>
    <x v="1"/>
    <n v="8499"/>
    <n v="12999"/>
    <n v="86599338"/>
    <x v="31"/>
    <x v="3"/>
    <n v="6662"/>
    <s v="High"/>
    <n v="0"/>
    <n v="1"/>
    <n v="0"/>
    <x v="298"/>
  </r>
  <r>
    <x v="509"/>
    <s v="URBN 20000 mAh Lithium_Polymer 22.5W Super Fast Charging Ultra Compact Power Bank with Quick Charge &amp; Power Delivery, Type C Input/Output, Made in India, Type C Cable Included (Camo)"/>
    <x v="1"/>
    <s v="Mobiles&amp;Accessories|MobileAccessories|Chargers|PowerBanks"/>
    <x v="1"/>
    <n v="2179"/>
    <n v="3999"/>
    <n v="33511620"/>
    <x v="18"/>
    <x v="1"/>
    <n v="8380"/>
    <s v="Medium"/>
    <n v="0"/>
    <n v="1"/>
    <n v="0"/>
    <x v="299"/>
  </r>
  <r>
    <x v="510"/>
    <s v="Redmi Note 11T 5G (Stardust White, 6GB RAM, 128GB ROM)| Dimensity 810 5G | 33W Pro Fast Charging | Charger Included | Additional Exchange Offers|Get 2 Months of YouTube Premium Free!"/>
    <x v="1"/>
    <s v="Mobiles&amp;Accessories|Smartphones&amp;BasicMobiles|Smartphones"/>
    <x v="1"/>
    <n v="16999"/>
    <n v="20999"/>
    <n v="668230178"/>
    <x v="71"/>
    <x v="3"/>
    <n v="31822"/>
    <s v="Very High"/>
    <n v="0"/>
    <n v="1"/>
    <n v="0"/>
    <x v="286"/>
  </r>
  <r>
    <x v="511"/>
    <s v="OnePlus 10T 5G (Moonstone Black, 8GB RAM, 128GB Storage)"/>
    <x v="1"/>
    <s v="Mobiles&amp;Accessories|Smartphones&amp;BasicMobiles|Smartphones"/>
    <x v="1"/>
    <n v="44999"/>
    <n v="49999"/>
    <n v="153746925"/>
    <x v="79"/>
    <x v="4"/>
    <n v="3075"/>
    <s v="Very High"/>
    <n v="0"/>
    <n v="1"/>
    <n v="0"/>
    <x v="300"/>
  </r>
  <r>
    <x v="512"/>
    <s v="Nokia 150 (2020) (Cyan)"/>
    <x v="1"/>
    <s v="Mobiles&amp;Accessories|Smartphones&amp;BasicMobiles|BasicMobiles"/>
    <x v="1"/>
    <n v="2599"/>
    <n v="2999"/>
    <n v="42783734"/>
    <x v="14"/>
    <x v="2"/>
    <n v="14266"/>
    <s v="Medium"/>
    <n v="0"/>
    <n v="1"/>
    <n v="0"/>
    <x v="301"/>
  </r>
  <r>
    <x v="513"/>
    <s v="Noise ColorFit Ultra SE Smart Watch with 1.75(4.3cm) HD Display, Aluminium Alloy Body, 60 Sports Modes, Spo2, Lightweight, Stock Market Info, Calls &amp; SMS Reply (Vintage Brown)"/>
    <x v="1"/>
    <s v="WearableTechnology|SmartWatches"/>
    <x v="1"/>
    <n v="2799"/>
    <n v="6499"/>
    <n v="252674621"/>
    <x v="48"/>
    <x v="3"/>
    <n v="38879"/>
    <s v="Medium"/>
    <n v="0"/>
    <n v="0"/>
    <n v="1"/>
    <x v="302"/>
  </r>
  <r>
    <x v="514"/>
    <s v="boAt Rockerz 400 Bluetooth On Ear Headphones With Mic With Upto 8 Hours Playback &amp; Soft Padded Ear Cushions(Grey/Green)"/>
    <x v="1"/>
    <s v="Headphones,Earbuds&amp;Accessories|Headphones|On-Ear"/>
    <x v="1"/>
    <n v="1399"/>
    <n v="2990"/>
    <n v="290553250"/>
    <x v="3"/>
    <x v="3"/>
    <n v="97175"/>
    <s v="Medium"/>
    <n v="0"/>
    <n v="0"/>
    <n v="1"/>
    <x v="303"/>
  </r>
  <r>
    <x v="515"/>
    <s v="SanDisk Ultra microSD UHS-I Card 64GB, 120MB/s R"/>
    <x v="1"/>
    <s v="Accessories|MemoryCards|MicroSD"/>
    <x v="1"/>
    <n v="649"/>
    <n v="2400"/>
    <n v="161424000"/>
    <x v="25"/>
    <x v="5"/>
    <n v="67260"/>
    <s v="Medium"/>
    <n v="0"/>
    <n v="0"/>
    <n v="1"/>
    <x v="214"/>
  </r>
  <r>
    <x v="516"/>
    <s v="iPhone Original 20W C Type Fast PD Charger Compatible with I-Phone13/13 mini/13pro/13 pro Max I-Phone 12/12 Pro/12mini/12 Pro Max, I-Phone11/11 Pro/11 Pro Max 2020 (Only Adapter)"/>
    <x v="1"/>
    <s v="Mobiles&amp;Accessories|MobileAccessories|Chargers|WallChargers"/>
    <x v="1"/>
    <n v="799"/>
    <n v="3990"/>
    <n v="474810"/>
    <x v="27"/>
    <x v="11"/>
    <n v="119"/>
    <s v="Medium"/>
    <n v="0"/>
    <n v="0"/>
    <n v="1"/>
    <x v="304"/>
  </r>
  <r>
    <x v="517"/>
    <s v="LIRAMARK Webcam Cover Slide, Ultra Thin Laptop Camera Cover Slide Blocker "/>
    <x v="0"/>
    <s v="Accessories&amp;Peripherals|LaptopAccessories|CameraPrivacyCovers"/>
    <x v="0"/>
    <n v="149"/>
    <n v="149"/>
    <n v="1614117"/>
    <x v="26"/>
    <x v="4"/>
    <n v="10833"/>
    <s v="Very Low"/>
    <n v="0"/>
    <n v="1"/>
    <n v="0"/>
    <x v="305"/>
  </r>
  <r>
    <x v="52"/>
    <s v="AmazonBasics New Release Nylon USB-A to Lightning Cable Cord, Fast Charging MFi Certified Charger "/>
    <x v="0"/>
    <s v="Accessories&amp;Peripherals|Cables&amp;Accessories|Cables|USBCables"/>
    <x v="0"/>
    <n v="799"/>
    <n v="2100"/>
    <n v="17194800"/>
    <x v="33"/>
    <x v="4"/>
    <n v="8188"/>
    <s v="Medium"/>
    <n v="0"/>
    <n v="0"/>
    <n v="1"/>
    <x v="40"/>
  </r>
  <r>
    <x v="518"/>
    <s v="Nokia 8210 4G Volte keypad Phone with Dual SIM, Big Display, inbuilt MP3 Player &amp; Wireless FM Radio | Blue"/>
    <x v="1"/>
    <s v="Mobiles&amp;Accessories|Smartphones&amp;BasicMobiles|BasicMobiles"/>
    <x v="1"/>
    <n v="3799"/>
    <n v="5299"/>
    <n v="8695659"/>
    <x v="28"/>
    <x v="12"/>
    <n v="1641"/>
    <s v="Medium"/>
    <n v="0"/>
    <n v="1"/>
    <n v="0"/>
    <x v="306"/>
  </r>
  <r>
    <x v="519"/>
    <s v="Sounce Protective Case Cover Compatible Boat Xtend Overall Protective Case TPU HD Clear Ultra-Thin Cover with Unbreakable Screen Guard"/>
    <x v="1"/>
    <s v="Mobiles&amp;Accessories|MobileAccessories|Cases&amp;Covers|BasicCases"/>
    <x v="1"/>
    <n v="199"/>
    <n v="1899"/>
    <n v="9001260"/>
    <x v="2"/>
    <x v="1"/>
    <n v="4740"/>
    <s v="Very Low"/>
    <n v="0"/>
    <n v="0"/>
    <n v="1"/>
    <x v="307"/>
  </r>
  <r>
    <x v="520"/>
    <s v="Samsung Galaxy M53 5G (Deep Ocean Blue, 6GB, 128GB Storage) | 108MP | sAmoled+ 120Hz | 12GB RAM with RAM Plus | Travel Adapter to be Purchased Separately"/>
    <x v="1"/>
    <s v="Mobiles&amp;Accessories|Smartphones&amp;BasicMobiles|Smartphones"/>
    <x v="1"/>
    <n v="23999"/>
    <n v="32999"/>
    <n v="292569134"/>
    <x v="35"/>
    <x v="2"/>
    <n v="8866"/>
    <s v="Very High"/>
    <n v="0"/>
    <n v="1"/>
    <n v="0"/>
    <x v="308"/>
  </r>
  <r>
    <x v="521"/>
    <s v="iQOO 9 SE 5G (Sunset Sierra, 8GB RAM, 128GB Storage) | Qualcomm Snapdragon 888 | 66W Flash Charge"/>
    <x v="1"/>
    <s v="Mobiles&amp;Accessories|Smartphones&amp;BasicMobiles|Smartphones"/>
    <x v="1"/>
    <n v="29990"/>
    <n v="39990"/>
    <n v="335876010"/>
    <x v="23"/>
    <x v="4"/>
    <n v="8399"/>
    <s v="Very High"/>
    <n v="0"/>
    <n v="1"/>
    <n v="0"/>
    <x v="309"/>
  </r>
  <r>
    <x v="522"/>
    <s v="SHREENOVA ID116 Plus Bluetooth Fitness Smart Watch "/>
    <x v="1"/>
    <s v="WearableTechnology|SmartWatches"/>
    <x v="1"/>
    <n v="281"/>
    <n v="1999"/>
    <n v="173913"/>
    <x v="40"/>
    <x v="18"/>
    <n v="87"/>
    <s v="Medium"/>
    <n v="0"/>
    <n v="0"/>
    <n v="1"/>
    <x v="310"/>
  </r>
  <r>
    <x v="523"/>
    <s v="POCO C31 (Shadow Gray, 64 GB) (4 GB RAM)"/>
    <x v="1"/>
    <s v="Mobiles&amp;Accessories|Smartphones&amp;BasicMobiles|Smartphones"/>
    <x v="1"/>
    <n v="7998"/>
    <n v="11999"/>
    <n v="1499875"/>
    <x v="9"/>
    <x v="11"/>
    <n v="125"/>
    <s v="High"/>
    <n v="0"/>
    <n v="1"/>
    <n v="0"/>
    <x v="50"/>
  </r>
  <r>
    <x v="524"/>
    <s v="Noise_Colorfit Smart Watch Charger 2 Pin USB Fast Charger Magnetic Charging Cable Adapter (Smart Watch Charger 2 pin)"/>
    <x v="1"/>
    <s v="WearableTechnology|SmartWatches"/>
    <x v="1"/>
    <n v="249"/>
    <n v="999"/>
    <n v="37962"/>
    <x v="43"/>
    <x v="6"/>
    <n v="38"/>
    <s v="Medium"/>
    <n v="0"/>
    <n v="0"/>
    <n v="1"/>
    <x v="311"/>
  </r>
  <r>
    <x v="525"/>
    <s v="POPIO Tempered Glass Screen Protector Compatible "/>
    <x v="1"/>
    <s v="Mobiles&amp;Accessories|MobileAccessories|Maintenance,Upkeep&amp;Repairs|ScreenProtectors"/>
    <x v="1"/>
    <n v="299"/>
    <n v="599"/>
    <n v="2799726"/>
    <x v="8"/>
    <x v="4"/>
    <n v="4674"/>
    <s v="Medium"/>
    <n v="1"/>
    <n v="0"/>
    <n v="0"/>
    <x v="312"/>
  </r>
  <r>
    <x v="526"/>
    <s v="10WeRun Id-116 Bluetooth Smartwatch Wireless Fitness Band "/>
    <x v="1"/>
    <s v="WearableTechnology|SmartWatches"/>
    <x v="1"/>
    <n v="499"/>
    <n v="1899"/>
    <n v="782388"/>
    <x v="82"/>
    <x v="3"/>
    <n v="412"/>
    <s v="Medium"/>
    <n v="0"/>
    <n v="0"/>
    <n v="1"/>
    <x v="313"/>
  </r>
  <r>
    <x v="527"/>
    <s v="Tokdis MX-1 Pro Bluetooth Calling Smartwatch - 1.69‚Äù LCD Display, Multiple Watch Faces, Sleep Monitor, Heart &amp; SpO2 Monitoring, Multiple Sports Modes, Water Resistant"/>
    <x v="1"/>
    <s v="WearableTechnology|SmartWatches"/>
    <x v="1"/>
    <n v="899"/>
    <n v="3499"/>
    <n v="2382819"/>
    <x v="82"/>
    <x v="17"/>
    <n v="681"/>
    <s v="Medium"/>
    <n v="0"/>
    <n v="0"/>
    <n v="1"/>
    <x v="314"/>
  </r>
  <r>
    <x v="528"/>
    <s v="URBN 20000 mAh lithium_polymer Power Bank with 12 Watt Fast Charging, Camo"/>
    <x v="1"/>
    <s v="Mobiles&amp;Accessories|MobileAccessories|Chargers|PowerBanks"/>
    <x v="1"/>
    <n v="1599"/>
    <n v="3499"/>
    <n v="127307616"/>
    <x v="34"/>
    <x v="1"/>
    <n v="36384"/>
    <s v="Medium"/>
    <n v="0"/>
    <n v="0"/>
    <n v="1"/>
    <x v="48"/>
  </r>
  <r>
    <x v="529"/>
    <s v="Sounce Gold Plated 3.5 mm Headphone Splitter "/>
    <x v="1"/>
    <s v="Headphones,Earbuds&amp;Accessories|Adapters"/>
    <x v="1"/>
    <n v="120"/>
    <n v="999"/>
    <n v="6484509"/>
    <x v="51"/>
    <x v="2"/>
    <n v="6491"/>
    <s v="Very Low"/>
    <n v="0"/>
    <n v="0"/>
    <n v="1"/>
    <x v="315"/>
  </r>
  <r>
    <x v="530"/>
    <s v="Noise ColorFit Ultra 2 Buzz 1.78 AMOLED Bluetooth Calling Watch with 368*448px Always On Display, Premium Metallic Finish, 100+ Watch Faces, 100+ Sports Modes, Health Suite (Jet Black)"/>
    <x v="1"/>
    <s v="WearableTechnology|SmartWatches"/>
    <x v="1"/>
    <n v="3999"/>
    <n v="6999"/>
    <n v="71592771"/>
    <x v="1"/>
    <x v="3"/>
    <n v="10229"/>
    <s v="Medium"/>
    <n v="0"/>
    <n v="1"/>
    <n v="0"/>
    <x v="316"/>
  </r>
  <r>
    <x v="531"/>
    <s v="Redmi Note 11 (Horizon Blue, 6GB RAM, 64GB Storage)|90Hz FHD+ AMOLED Display | Qualcomm¬Æ Snapdragon‚Ñ¢ 680-6nm | 33W Charger Included"/>
    <x v="1"/>
    <s v="Mobiles&amp;Accessories|Smartphones&amp;BasicMobiles|Smartphones"/>
    <x v="1"/>
    <n v="12999"/>
    <n v="18999"/>
    <n v="964617228"/>
    <x v="44"/>
    <x v="3"/>
    <n v="50772"/>
    <s v="Very High"/>
    <n v="0"/>
    <n v="1"/>
    <n v="0"/>
    <x v="256"/>
  </r>
  <r>
    <x v="532"/>
    <s v="Spigen Ultra Hybrid Back Cover Case Compatible with iPhone 14 Pro max (TPU + Poly Carbonate | Crystal Clear)"/>
    <x v="1"/>
    <s v="Mobiles&amp;Accessories|MobileAccessories|Cases&amp;Covers|BasicCases"/>
    <x v="1"/>
    <n v="1599"/>
    <n v="2599"/>
    <n v="4680799"/>
    <x v="16"/>
    <x v="4"/>
    <n v="1801"/>
    <s v="Medium"/>
    <n v="0"/>
    <n v="1"/>
    <n v="0"/>
    <x v="317"/>
  </r>
  <r>
    <x v="533"/>
    <s v="Oraimo 18W USB &amp; Type-C Dual Output Super Fast Charger Wall Adapter PE2.0&amp;Quick Charge 3.0 &amp; Power Delivery 3.0 Compatible "/>
    <x v="1"/>
    <s v="Mobiles&amp;Accessories|MobileAccessories|Chargers|WallChargers"/>
    <x v="1"/>
    <n v="699"/>
    <n v="1199"/>
    <n v="17270396"/>
    <x v="21"/>
    <x v="1"/>
    <n v="14404"/>
    <s v="Medium"/>
    <n v="0"/>
    <n v="1"/>
    <n v="0"/>
    <x v="18"/>
  </r>
  <r>
    <x v="534"/>
    <s v="LAPSTER 12pcs Spiral Cable Protectors "/>
    <x v="1"/>
    <s v="Mobiles&amp;Accessories|MobileAccessories|D√©cor|PhoneCharms"/>
    <x v="1"/>
    <n v="99"/>
    <n v="999"/>
    <n v="304695"/>
    <x v="2"/>
    <x v="5"/>
    <n v="305"/>
    <s v="Very Low"/>
    <n v="0"/>
    <n v="0"/>
    <n v="1"/>
    <x v="318"/>
  </r>
  <r>
    <x v="535"/>
    <s v="MI REDMI 9i Sport (Carbon Black, 64 GB) (4 GB RAM)"/>
    <x v="1"/>
    <s v="Mobiles&amp;Accessories|Smartphones&amp;BasicMobiles|Smartphones"/>
    <x v="1"/>
    <n v="7915"/>
    <n v="9999"/>
    <n v="13758624"/>
    <x v="73"/>
    <x v="4"/>
    <n v="1376"/>
    <s v="High"/>
    <n v="0"/>
    <n v="1"/>
    <n v="0"/>
    <x v="18"/>
  </r>
  <r>
    <x v="536"/>
    <s v="Fire-Boltt Ninja 3 Smartwatch Full Touch 1.69  &amp; 60 Sports Modes with IP68, Sp02 Tracking, Over 100 Cloud based watch faces ( Green )"/>
    <x v="1"/>
    <s v="WearableTechnology|SmartWatches"/>
    <x v="1"/>
    <n v="1499"/>
    <n v="7999"/>
    <n v="181081362"/>
    <x v="74"/>
    <x v="0"/>
    <n v="22638"/>
    <s v="Medium"/>
    <n v="0"/>
    <n v="0"/>
    <n v="1"/>
    <x v="226"/>
  </r>
  <r>
    <x v="537"/>
    <s v="Lava A1 Josh 21(Blue Silver) -Dual Sim,Call Blink Notification,Military Grade Certified with 4 Day Battery Backup, Keypad Mobile"/>
    <x v="1"/>
    <s v="Mobiles&amp;Accessories|Smartphones&amp;BasicMobiles|BasicMobiles"/>
    <x v="1"/>
    <n v="1055"/>
    <n v="1249"/>
    <n v="2937648"/>
    <x v="85"/>
    <x v="11"/>
    <n v="2352"/>
    <s v="Medium"/>
    <n v="0"/>
    <n v="1"/>
    <n v="0"/>
    <x v="319"/>
  </r>
  <r>
    <x v="538"/>
    <s v="POPIO Tempered Glass Compatible "/>
    <x v="1"/>
    <s v="Mobiles&amp;Accessories|MobileAccessories|Maintenance,Upkeep&amp;Repairs|ScreenProtectors"/>
    <x v="1"/>
    <n v="150"/>
    <n v="599"/>
    <n v="427686"/>
    <x v="43"/>
    <x v="4"/>
    <n v="714"/>
    <s v="Very Low"/>
    <n v="0"/>
    <n v="0"/>
    <n v="1"/>
    <x v="320"/>
  </r>
  <r>
    <x v="69"/>
    <s v="Amazon Basics USB Type-C to USB-A 2.0 Male Fast Charging Cable "/>
    <x v="0"/>
    <s v="Accessories&amp;Peripherals|Cables&amp;Accessories|Cables|USBCables"/>
    <x v="0"/>
    <n v="219"/>
    <n v="700"/>
    <n v="14036400"/>
    <x v="12"/>
    <x v="4"/>
    <n v="20052"/>
    <s v="Medium"/>
    <n v="0"/>
    <n v="0"/>
    <n v="1"/>
    <x v="52"/>
  </r>
  <r>
    <x v="539"/>
    <s v="Amozo Ultra Hybrid Camera and Drop Protection Back Cover Case "/>
    <x v="1"/>
    <s v="Mobiles&amp;Accessories|MobileAccessories|Cases&amp;Covers|BasicCases"/>
    <x v="1"/>
    <n v="474"/>
    <n v="1799"/>
    <n v="2615746"/>
    <x v="82"/>
    <x v="4"/>
    <n v="1454"/>
    <s v="Medium"/>
    <n v="0"/>
    <n v="0"/>
    <n v="1"/>
    <x v="321"/>
  </r>
  <r>
    <x v="73"/>
    <s v="Pinnaclz Original Combo of 2 Micro USB Fast Charging Cable, USB Charging Cable "/>
    <x v="0"/>
    <s v="Accessories&amp;Peripherals|Cables&amp;Accessories|Cables|USBCables"/>
    <x v="0"/>
    <n v="115"/>
    <n v="499"/>
    <n v="3858268"/>
    <x v="36"/>
    <x v="1"/>
    <n v="7732"/>
    <s v="Very Low"/>
    <n v="0"/>
    <n v="0"/>
    <n v="1"/>
    <x v="55"/>
  </r>
  <r>
    <x v="540"/>
    <s v="FLiX Usb Charger,Flix (Beetel) Bolt 2.4 Dual Poart,5V/2.4A/12W Usb Wall Charger Fast Charging,Adapter For Android/Iphone 11/Xs/Xs Max/Xr/X/8/7/6/Plus,Ipad Pro/Air 2/Mini 3/4,Samsung S4/S5 &amp; More-Black"/>
    <x v="1"/>
    <s v="Mobiles&amp;Accessories|MobileAccessories|Chargers|WallChargers"/>
    <x v="1"/>
    <n v="239"/>
    <n v="599"/>
    <n v="1286053"/>
    <x v="13"/>
    <x v="2"/>
    <n v="2147"/>
    <s v="Medium"/>
    <n v="0"/>
    <n v="0"/>
    <n v="1"/>
    <x v="291"/>
  </r>
  <r>
    <x v="541"/>
    <s v="Redmi 9A Sport (Coral Green, 3GB RAM, 32GB Storage) | 2GHz Octa-core Helio G25 Processor | 5000 mAh Battery"/>
    <x v="1"/>
    <s v="Mobiles&amp;Accessories|Smartphones&amp;BasicMobiles|Smartphones"/>
    <x v="1"/>
    <n v="7499"/>
    <n v="9499"/>
    <n v="2981090168"/>
    <x v="73"/>
    <x v="3"/>
    <n v="313832"/>
    <s v="High"/>
    <n v="0"/>
    <n v="1"/>
    <n v="0"/>
    <x v="230"/>
  </r>
  <r>
    <x v="542"/>
    <s v="Prolet Classic Bumper Case Cover "/>
    <x v="1"/>
    <s v="WearableTechnology|SmartWatches"/>
    <x v="1"/>
    <n v="265"/>
    <n v="999"/>
    <n v="464535"/>
    <x v="25"/>
    <x v="7"/>
    <n v="465"/>
    <s v="Medium"/>
    <n v="0"/>
    <n v="0"/>
    <n v="1"/>
    <x v="3"/>
  </r>
  <r>
    <x v="543"/>
    <s v="Samsung Galaxy S20 FE 5G (Cloud Navy, 8GB RAM, 128GB Storage) with No Cost EMI &amp; Additional Exchange Offers"/>
    <x v="1"/>
    <s v="Mobiles&amp;Accessories|Smartphones&amp;BasicMobiles|Smartphones"/>
    <x v="1"/>
    <n v="37990"/>
    <n v="74999"/>
    <n v="2084222210"/>
    <x v="76"/>
    <x v="0"/>
    <n v="27790"/>
    <s v="Very High"/>
    <n v="0"/>
    <n v="1"/>
    <n v="0"/>
    <x v="322"/>
  </r>
  <r>
    <x v="75"/>
    <s v="Ambrane 2 in 1 Type-C &amp; Micro USB Cable with 60W / 3A Fast Charging, 480 mbps High Data, PD Technology &amp; Quick Charge 3.0, Compatible with All Type-C &amp; Micro USB Devices (ABDC-10, Black)"/>
    <x v="0"/>
    <s v="Accessories&amp;Peripherals|Cables&amp;Accessories|Cables|USBCables"/>
    <x v="0"/>
    <n v="199"/>
    <n v="499"/>
    <n v="300398"/>
    <x v="13"/>
    <x v="3"/>
    <n v="602"/>
    <s v="Very Low"/>
    <n v="0"/>
    <n v="0"/>
    <n v="1"/>
    <x v="3"/>
  </r>
  <r>
    <x v="76"/>
    <s v="Ambrane 60W / 3A Fast Charging Output Cable with Type-C to USB "/>
    <x v="0"/>
    <s v="Accessories&amp;Peripherals|Cables&amp;Accessories|Cables|USBCables"/>
    <x v="0"/>
    <n v="179"/>
    <n v="399"/>
    <n v="567777"/>
    <x v="10"/>
    <x v="1"/>
    <n v="1423"/>
    <s v="Very Low"/>
    <n v="0"/>
    <n v="0"/>
    <n v="1"/>
    <x v="18"/>
  </r>
  <r>
    <x v="544"/>
    <s v="WeCool S5 Long Selfie Stick, with Large Rein"/>
    <x v="1"/>
    <s v="Mobiles&amp;Accessories|MobileAccessories|Photo&amp;VideoAccessories|SelfieSticks"/>
    <x v="1"/>
    <n v="1799"/>
    <n v="3999"/>
    <n v="979755"/>
    <x v="10"/>
    <x v="13"/>
    <n v="245"/>
    <s v="Medium"/>
    <n v="0"/>
    <n v="0"/>
    <n v="1"/>
    <x v="18"/>
  </r>
  <r>
    <x v="545"/>
    <s v="POCO C31 (Royal Blue, 64 GB) (4 GB RAM)"/>
    <x v="1"/>
    <s v="Mobiles&amp;Accessories|Smartphones&amp;BasicMobiles|Smartphones"/>
    <x v="1"/>
    <n v="8499"/>
    <n v="11999"/>
    <n v="3311724"/>
    <x v="56"/>
    <x v="2"/>
    <n v="276"/>
    <s v="High"/>
    <n v="0"/>
    <n v="1"/>
    <n v="0"/>
    <x v="323"/>
  </r>
  <r>
    <x v="546"/>
    <s v="Noise ColorFit Pulse Grand Smart Watch with 1.69(4.29cm) HD Display, 60 Sports Modes, 150 Watch Faces, Fast Charge, Spo2, Stress, Sleep, Heart Rate Monitoring &amp; IP68 Waterproof (Electric Blue)"/>
    <x v="1"/>
    <s v="WearableTechnology|SmartWatches"/>
    <x v="1"/>
    <n v="1999"/>
    <n v="3999"/>
    <n v="120985746"/>
    <x v="8"/>
    <x v="1"/>
    <n v="30254"/>
    <s v="Medium"/>
    <n v="1"/>
    <n v="0"/>
    <n v="0"/>
    <x v="225"/>
  </r>
  <r>
    <x v="547"/>
    <s v="Fire-Boltt Visionary 1.78 AMOLED Bluetooth Calling Smartwatch with 368*448 Pixel Resolution 100+ Sports Mode, TWS Connection, Voice Assistance, SPO2 &amp; Heart Rate Monitoring"/>
    <x v="1"/>
    <s v="WearableTechnology|SmartWatches"/>
    <x v="1"/>
    <n v="3999"/>
    <n v="17999"/>
    <n v="308880839"/>
    <x v="38"/>
    <x v="4"/>
    <n v="17161"/>
    <s v="Medium"/>
    <n v="0"/>
    <n v="0"/>
    <n v="1"/>
    <x v="231"/>
  </r>
  <r>
    <x v="548"/>
    <s v="Amazon Basics 2 Amp USB Wall Charger &amp; Micro USB Cable (White)"/>
    <x v="1"/>
    <s v="Mobiles&amp;Accessories|MobileAccessories|Chargers|WallChargers"/>
    <x v="1"/>
    <n v="219"/>
    <n v="499"/>
    <n v="6986"/>
    <x v="37"/>
    <x v="5"/>
    <n v="14"/>
    <s v="Medium"/>
    <n v="0"/>
    <n v="0"/>
    <n v="1"/>
    <x v="324"/>
  </r>
  <r>
    <x v="549"/>
    <s v="Mobilife Bluetooth Extendable Selfie Stick with Tripod Stand and Wireless Remote,3-in-1 Multifunctional Selfie Stick Tripod "/>
    <x v="1"/>
    <s v="Mobiles&amp;Accessories|MobileAccessories|Photo&amp;VideoAccessories|SelfieSticks"/>
    <x v="1"/>
    <n v="599"/>
    <n v="1399"/>
    <n v="20369440"/>
    <x v="48"/>
    <x v="3"/>
    <n v="14560"/>
    <s v="Medium"/>
    <n v="0"/>
    <n v="0"/>
    <n v="1"/>
    <x v="325"/>
  </r>
  <r>
    <x v="550"/>
    <s v="Ambrane 27000mAh Power Bank, 20W Fast Charging, Triple Output, Type C PD (Input &amp; Output), Quick Charge, Li-Polymer, Multi-Layer Protection "/>
    <x v="1"/>
    <s v="Mobiles&amp;Accessories|MobileAccessories|Chargers|PowerBanks"/>
    <x v="1"/>
    <n v="2499"/>
    <n v="2999"/>
    <n v="9464844"/>
    <x v="49"/>
    <x v="3"/>
    <n v="3156"/>
    <s v="Medium"/>
    <n v="0"/>
    <n v="1"/>
    <n v="0"/>
    <x v="326"/>
  </r>
  <r>
    <x v="551"/>
    <s v="STRIFF Wall Mount Phone Holder Wall Mount with Adhesive Strips, Charging Holder Compatible with iPhone, Smartphone and Mini Tablet (Pack of 1) (White)"/>
    <x v="1"/>
    <s v="Mobiles&amp;Accessories|MobileAccessories|Mounts|Shower&amp;WallMounts"/>
    <x v="1"/>
    <n v="89"/>
    <n v="499"/>
    <n v="4660660"/>
    <x v="62"/>
    <x v="3"/>
    <n v="9340"/>
    <s v="Very Low"/>
    <n v="0"/>
    <n v="0"/>
    <n v="1"/>
    <x v="18"/>
  </r>
  <r>
    <x v="552"/>
    <s v="Fire-Boltt Tank 1.85 Bluetooth Calling Smart Watch, 123 Sports Mode, 8 UI Interactions, Built in Speaker &amp; Mic, 7 Days Battery &amp; Fire-Boltt Health Suite"/>
    <x v="1"/>
    <s v="WearableTechnology|SmartWatches"/>
    <x v="1"/>
    <n v="2999"/>
    <n v="11999"/>
    <n v="9215232"/>
    <x v="43"/>
    <x v="5"/>
    <n v="768"/>
    <s v="Medium"/>
    <n v="0"/>
    <n v="0"/>
    <n v="1"/>
    <x v="327"/>
  </r>
  <r>
    <x v="553"/>
    <s v="Elv Aluminium Adjustable Mobile Phone Foldable Holder Tabletop Stand Dock Mount "/>
    <x v="1"/>
    <s v="Mobiles&amp;Accessories|MobileAccessories|Stands"/>
    <x v="1"/>
    <n v="314"/>
    <n v="1499"/>
    <n v="43438022"/>
    <x v="72"/>
    <x v="6"/>
    <n v="28978"/>
    <s v="Medium"/>
    <n v="0"/>
    <n v="0"/>
    <n v="1"/>
    <x v="260"/>
  </r>
  <r>
    <x v="554"/>
    <s v="Samsung Galaxy M13 5G (Stardust Brown, 6GB, 128GB Storage) | 5000mAh Battery | Upto 12GB RAM with RAM Plus"/>
    <x v="1"/>
    <s v="Mobiles&amp;Accessories|Smartphones&amp;BasicMobiles|Smartphones"/>
    <x v="1"/>
    <n v="13999"/>
    <n v="19499"/>
    <n v="370442002"/>
    <x v="28"/>
    <x v="3"/>
    <n v="18998"/>
    <s v="Very High"/>
    <n v="0"/>
    <n v="1"/>
    <n v="0"/>
    <x v="228"/>
  </r>
  <r>
    <x v="555"/>
    <s v="DYAZO USB 3.0 Type C Female to USB A Male Connector/Converter/Adapter Compatible "/>
    <x v="1"/>
    <s v="Mobiles&amp;Accessories|MobileAccessories|Cables&amp;Adapters|OTGAdapters"/>
    <x v="1"/>
    <n v="139"/>
    <n v="499"/>
    <n v="2480529"/>
    <x v="22"/>
    <x v="0"/>
    <n v="4971"/>
    <s v="Very Low"/>
    <n v="0"/>
    <n v="0"/>
    <n v="1"/>
    <x v="18"/>
  </r>
  <r>
    <x v="556"/>
    <s v="KINGONE Wireless Charging Pencil (2nd Generation) "/>
    <x v="1"/>
    <s v="Mobiles&amp;Accessories|MobileAccessories|StylusPens"/>
    <x v="1"/>
    <n v="2599"/>
    <n v="6999"/>
    <n v="10680474"/>
    <x v="11"/>
    <x v="6"/>
    <n v="1526"/>
    <s v="Medium"/>
    <n v="0"/>
    <n v="0"/>
    <n v="1"/>
    <x v="328"/>
  </r>
  <r>
    <x v="557"/>
    <s v="boAt BassHeads 100 in-Ear Wired Headphones with Mic (Black)"/>
    <x v="1"/>
    <s v="Headphones,Earbuds&amp;Accessories|Headphones|In-Ear"/>
    <x v="1"/>
    <n v="365"/>
    <n v="999"/>
    <n v="363347289"/>
    <x v="11"/>
    <x v="3"/>
    <n v="363711"/>
    <s v="Medium"/>
    <n v="0"/>
    <n v="0"/>
    <n v="1"/>
    <x v="221"/>
  </r>
  <r>
    <x v="558"/>
    <s v="boAt Airdopes 141 Bluetooth Truly Wireless in Ear Earbuds with mic, 42H Playtime, Beast Mode(Low Latency Upto 80ms) "/>
    <x v="1"/>
    <s v="Headphones,Earbuds&amp;Accessories|Headphones|In-Ear"/>
    <x v="1"/>
    <n v="1499"/>
    <n v="4490"/>
    <n v="614923460"/>
    <x v="29"/>
    <x v="2"/>
    <n v="136954"/>
    <s v="Medium"/>
    <n v="0"/>
    <n v="0"/>
    <n v="1"/>
    <x v="329"/>
  </r>
  <r>
    <x v="335"/>
    <s v="Fire-Boltt Phoenix Smart Watch with Bluetooth Calling 1.3,120+ Sports Modes, 240*240 PX High Res with SpO2, Heart Rate Monitoring &amp; IP67 Rating"/>
    <x v="1"/>
    <s v="WearableTechnology|SmartWatches"/>
    <x v="1"/>
    <n v="1998"/>
    <n v="9999"/>
    <n v="277062291"/>
    <x v="27"/>
    <x v="4"/>
    <n v="27709"/>
    <s v="Medium"/>
    <n v="0"/>
    <n v="0"/>
    <n v="1"/>
    <x v="209"/>
  </r>
  <r>
    <x v="336"/>
    <s v="boAt Wave Call Smart Watch, Smart Talk with Advanced Dedicated Bluetooth Calling Chip, 1.69‚Äù HD Display with 550 NITS &amp; 70% Color Gamut, 150+ Watch Faces, Multi-Sport Modes,HR,SpO2, IP68(Active Black)"/>
    <x v="1"/>
    <s v="WearableTechnology|SmartWatches"/>
    <x v="1"/>
    <n v="1799"/>
    <n v="7990"/>
    <n v="142485670"/>
    <x v="36"/>
    <x v="11"/>
    <n v="17833"/>
    <s v="Medium"/>
    <n v="0"/>
    <n v="0"/>
    <n v="1"/>
    <x v="210"/>
  </r>
  <r>
    <x v="559"/>
    <s v="SanDisk Cruzer Blade 32GB USB Flash Drive"/>
    <x v="0"/>
    <s v="ExternalDevices&amp;DataStorage|PenDrives"/>
    <x v="0"/>
    <n v="289"/>
    <n v="650"/>
    <n v="164518250"/>
    <x v="37"/>
    <x v="4"/>
    <n v="253105"/>
    <s v="Medium"/>
    <n v="0"/>
    <n v="0"/>
    <n v="1"/>
    <x v="3"/>
  </r>
  <r>
    <x v="560"/>
    <s v="Logitech B170 Wireless Mouse, 2.4 GHz with USB Nano Receiver, Optical Tracking, 12-Months Battery Life, Ambidextrous, PC/Mac/Laptop - Black"/>
    <x v="0"/>
    <s v="Accessories&amp;Peripherals|Keyboards,Mice&amp;InputDevices|Mice"/>
    <x v="0"/>
    <n v="599"/>
    <n v="895"/>
    <n v="54876030"/>
    <x v="9"/>
    <x v="5"/>
    <n v="61314"/>
    <s v="Medium"/>
    <n v="0"/>
    <n v="1"/>
    <n v="0"/>
    <x v="330"/>
  </r>
  <r>
    <x v="561"/>
    <s v="Storio Kids Toys LCD Writing Tablet 8.5Inch E-Note Pad Best Birthday Gift "/>
    <x v="0"/>
    <s v="Accessories&amp;Peripherals|Keyboards,Mice&amp;InputDevices|GraphicTablets"/>
    <x v="0"/>
    <n v="217"/>
    <n v="237"/>
    <n v="1742898"/>
    <x v="86"/>
    <x v="11"/>
    <n v="7354"/>
    <s v="Medium"/>
    <n v="0"/>
    <n v="1"/>
    <n v="0"/>
    <x v="3"/>
  </r>
  <r>
    <x v="562"/>
    <s v="boAt Airdopes 121v2 in-Ear True Wireless Earbuds with Upto 14 Hours Playback, 8MM Drivers, Battery Indicators, Lightweight Earbuds &amp; Multifunction Controls (Active Black, with Mic)"/>
    <x v="1"/>
    <s v="Headphones,Earbuds&amp;Accessories|Headphones|In-Ear"/>
    <x v="1"/>
    <n v="1299"/>
    <n v="2990"/>
    <n v="541184020"/>
    <x v="48"/>
    <x v="11"/>
    <n v="180998"/>
    <s v="Medium"/>
    <n v="0"/>
    <n v="0"/>
    <n v="1"/>
    <x v="331"/>
  </r>
  <r>
    <x v="563"/>
    <s v="SKE Bed Study Table Portable Wood Multifunction Laptop-Table Lapdesk "/>
    <x v="0"/>
    <s v="Accessories&amp;Peripherals|LaptopAccessories|Lapdesks"/>
    <x v="0"/>
    <n v="263"/>
    <n v="699"/>
    <n v="482310"/>
    <x v="33"/>
    <x v="12"/>
    <n v="690"/>
    <s v="Medium"/>
    <n v="0"/>
    <n v="0"/>
    <n v="1"/>
    <x v="332"/>
  </r>
  <r>
    <x v="343"/>
    <s v="SanDisk Ultra¬Æ microSDXC‚Ñ¢ UHS-I Card, 64GB, 140MB/s R, 10 Y Warranty, "/>
    <x v="1"/>
    <s v="Accessories|MemoryCards|MicroSD"/>
    <x v="1"/>
    <n v="569"/>
    <n v="1000"/>
    <n v="67262000"/>
    <x v="1"/>
    <x v="5"/>
    <n v="67262"/>
    <s v="Medium"/>
    <n v="0"/>
    <n v="1"/>
    <n v="0"/>
    <x v="214"/>
  </r>
  <r>
    <x v="344"/>
    <s v="Noise Pulse Go Buzz Smart Watch Bluetooth Calling with 1.69 Display, 550 NITS, 150+ Cloud Watch Face, SPo2, Heart Rate Tracking, 100 Sports Mode with Auto Detection, Longer Battery (Jet Black)"/>
    <x v="1"/>
    <s v="WearableTechnology|SmartWatches"/>
    <x v="1"/>
    <n v="1999"/>
    <n v="4999"/>
    <n v="53434311"/>
    <x v="13"/>
    <x v="3"/>
    <n v="10689"/>
    <s v="Medium"/>
    <n v="0"/>
    <n v="0"/>
    <n v="1"/>
    <x v="215"/>
  </r>
  <r>
    <x v="564"/>
    <s v="boAt Rockerz 255 Pro+ in-Ear Bluetooth Neckband with Upto 40 Hours Playback, ASAP  Charge, IPX7, Dual Pairing, BT v5.0, with Mic (Active Black)"/>
    <x v="1"/>
    <s v="Headphones,Earbuds&amp;Accessories|Headphones|In-Ear"/>
    <x v="1"/>
    <n v="1399"/>
    <n v="3990"/>
    <n v="565945590"/>
    <x v="6"/>
    <x v="3"/>
    <n v="141841"/>
    <s v="Medium"/>
    <n v="0"/>
    <n v="0"/>
    <n v="1"/>
    <x v="333"/>
  </r>
  <r>
    <x v="565"/>
    <s v="STRIFF Adjustable Laptop Tabletop Stand Patented Riser Ventilated Portable Foldable Compatible with MacBook Notebook Tablet Tray Desk Table Book with Free Phone Stand (Black)"/>
    <x v="0"/>
    <s v="Accessories&amp;Peripherals|LaptopAccessories|NotebookComputerStands"/>
    <x v="0"/>
    <n v="349"/>
    <n v="1499"/>
    <n v="37161709"/>
    <x v="36"/>
    <x v="4"/>
    <n v="24791"/>
    <s v="Medium"/>
    <n v="0"/>
    <n v="0"/>
    <n v="1"/>
    <x v="334"/>
  </r>
  <r>
    <x v="566"/>
    <s v="ZEBRONICS Zeb-Bro in Ear Wired Earphones with Mic, 3.5mm Audio Jack, 10mm Drivers, Phone/Tablet Compatible(Black)"/>
    <x v="1"/>
    <s v="Headphones,Earbuds&amp;Accessories|Headphones|In-Ear"/>
    <x v="1"/>
    <n v="149"/>
    <n v="399"/>
    <n v="8683836"/>
    <x v="11"/>
    <x v="12"/>
    <n v="21764"/>
    <s v="Very Low"/>
    <n v="0"/>
    <n v="0"/>
    <n v="1"/>
    <x v="335"/>
  </r>
  <r>
    <x v="347"/>
    <s v="JBL C100SI Wired In Ear Headphones with Mic, JBL Pure Bass Sound, One Button Multi-function Remote, Angled Buds "/>
    <x v="1"/>
    <s v="Headphones,Earbuds&amp;Accessories|Headphones|In-Ear"/>
    <x v="1"/>
    <n v="599"/>
    <n v="999"/>
    <n v="192394413"/>
    <x v="54"/>
    <x v="3"/>
    <n v="192587"/>
    <s v="Medium"/>
    <n v="0"/>
    <n v="1"/>
    <n v="0"/>
    <x v="218"/>
  </r>
  <r>
    <x v="567"/>
    <s v="boAt Rockerz 450 Bluetooth On Ear Headphones with Mic, Upto 15 Hours Playback, 40MM Drivers, Padded Ear Cushions, Integrated Controls and Dual Modes(Luscious Black)"/>
    <x v="1"/>
    <s v="Headphones,Earbuds&amp;Accessories|Headphones|On-Ear"/>
    <x v="1"/>
    <n v="1220"/>
    <n v="3990"/>
    <n v="427532490"/>
    <x v="12"/>
    <x v="3"/>
    <n v="107151"/>
    <s v="Medium"/>
    <n v="0"/>
    <n v="0"/>
    <n v="1"/>
    <x v="336"/>
  </r>
  <r>
    <x v="346"/>
    <s v="boAt Wave Lite Smartwatch with 1.69 HD Display, Sleek Metal Body, HR &amp; SpO2 Level Monitor, 140+ Watch Faces, Activity Tracker, Multiple Sports Modes, IP68 &amp; 7 Days Battery Life(Active Black)"/>
    <x v="1"/>
    <s v="WearableTechnology|SmartWatches"/>
    <x v="1"/>
    <n v="1499"/>
    <n v="6990"/>
    <n v="152361030"/>
    <x v="72"/>
    <x v="2"/>
    <n v="21797"/>
    <s v="Medium"/>
    <n v="0"/>
    <n v="0"/>
    <n v="1"/>
    <x v="337"/>
  </r>
  <r>
    <x v="568"/>
    <s v="JBL C50HI, Wired in Ear Headphones with Mic, One Button Multi-Function Remote, Lightweight &amp; Com"/>
    <x v="1"/>
    <s v="Headphones,Earbuds&amp;Accessories|Headphones|In-Ear"/>
    <x v="1"/>
    <n v="499"/>
    <n v="999"/>
    <n v="92902005"/>
    <x v="8"/>
    <x v="2"/>
    <n v="92995"/>
    <s v="Medium"/>
    <n v="1"/>
    <n v="0"/>
    <n v="0"/>
    <x v="18"/>
  </r>
  <r>
    <x v="569"/>
    <s v="LAPSTER Spiral Charger Spiral Charger Cable Protectors "/>
    <x v="0"/>
    <s v="Accessories&amp;Peripherals|Cables&amp;Accessories|CableConnectionProtectors"/>
    <x v="0"/>
    <n v="99"/>
    <n v="999"/>
    <n v="8742249"/>
    <x v="2"/>
    <x v="3"/>
    <n v="8751"/>
    <s v="Very Low"/>
    <n v="0"/>
    <n v="0"/>
    <n v="1"/>
    <x v="338"/>
  </r>
  <r>
    <x v="351"/>
    <s v="pTron Bullet Pro 36W PD Quick Charger, 3 Port Fast Car Charger Adapter - Compatible with All Smartphones &amp; Tablets (Black)"/>
    <x v="1"/>
    <s v="Mobiles&amp;Accessories|MobileAccessories|Chargers|AutomobileChargers"/>
    <x v="1"/>
    <n v="349"/>
    <n v="1299"/>
    <n v="18553617"/>
    <x v="25"/>
    <x v="1"/>
    <n v="14283"/>
    <s v="Medium"/>
    <n v="0"/>
    <n v="0"/>
    <n v="1"/>
    <x v="18"/>
  </r>
  <r>
    <x v="570"/>
    <s v="HP v236w USB 2.0 64GB Pen Drive, Metal"/>
    <x v="0"/>
    <s v="ExternalDevices&amp;DataStorage|PenDrives"/>
    <x v="0"/>
    <n v="475"/>
    <n v="1500"/>
    <n v="96409500"/>
    <x v="45"/>
    <x v="0"/>
    <n v="64273"/>
    <s v="Medium"/>
    <n v="0"/>
    <n v="0"/>
    <n v="1"/>
    <x v="339"/>
  </r>
  <r>
    <x v="571"/>
    <s v="HP X1000 Wired USB Mouse with 3 Handy Buttons, Fast-Moving Scroll Wheel and Optical Sensor works on most Surfaces (H2C21AA, Black/Grey)"/>
    <x v="0"/>
    <s v="Accessories&amp;Peripherals|Keyboards,Mice&amp;InputDevices|Mice"/>
    <x v="0"/>
    <n v="269"/>
    <n v="649"/>
    <n v="35250435"/>
    <x v="53"/>
    <x v="4"/>
    <n v="54315"/>
    <s v="Medium"/>
    <n v="0"/>
    <n v="0"/>
    <n v="1"/>
    <x v="340"/>
  </r>
  <r>
    <x v="572"/>
    <s v="Portronics Toad 23 Wireless Optical Mouse with 2.4GHz, USB Nano Dongle, Optical Orientation, Click Wheel, Adjustable DPI(Black)"/>
    <x v="0"/>
    <s v="Accessories&amp;Peripherals|Keyboards,Mice&amp;InputDevices|Mice"/>
    <x v="0"/>
    <n v="299"/>
    <n v="599"/>
    <n v="956603"/>
    <x v="8"/>
    <x v="3"/>
    <n v="1597"/>
    <s v="Medium"/>
    <n v="1"/>
    <n v="0"/>
    <n v="0"/>
    <x v="341"/>
  </r>
  <r>
    <x v="359"/>
    <s v="Noise ColorFit Pulse Grand Smart Watch with 1.69(4.29cm) HD Display, 60 Sports Modes, 150 Watch Faces, Fast Charge, Spo2, Stress, Sleep, Heart Rate Monitoring &amp; IP68 Waterproof (Jet Black)"/>
    <x v="1"/>
    <s v="WearableTechnology|SmartWatches"/>
    <x v="1"/>
    <n v="1599"/>
    <n v="3999"/>
    <n v="120985746"/>
    <x v="13"/>
    <x v="1"/>
    <n v="30254"/>
    <s v="Medium"/>
    <n v="0"/>
    <n v="0"/>
    <n v="1"/>
    <x v="225"/>
  </r>
  <r>
    <x v="360"/>
    <s v="Fire-Boltt Ninja 3 Smartwatch Full Touch 1.69 &amp; 60 Sports Modes with IP68, Sp02 Tracking, Over 100 Cloud based watch faces - Black"/>
    <x v="1"/>
    <s v="WearableTechnology|SmartWatches"/>
    <x v="1"/>
    <n v="1499"/>
    <n v="7999"/>
    <n v="181081362"/>
    <x v="74"/>
    <x v="0"/>
    <n v="22638"/>
    <s v="Medium"/>
    <n v="0"/>
    <n v="0"/>
    <n v="1"/>
    <x v="226"/>
  </r>
  <r>
    <x v="573"/>
    <s v="Boult Audio BassBuds X1 in-Ear Wired Earphones with 10mm Extra Bass Driver and HD Sound with mic(Black)"/>
    <x v="1"/>
    <s v="Headphones,Earbuds&amp;Accessories|Headphones|In-Ear"/>
    <x v="1"/>
    <n v="329"/>
    <n v="999"/>
    <n v="76949973"/>
    <x v="29"/>
    <x v="2"/>
    <n v="77027"/>
    <s v="Medium"/>
    <n v="0"/>
    <n v="0"/>
    <n v="1"/>
    <x v="342"/>
  </r>
  <r>
    <x v="574"/>
    <s v="Dell KB216 Wired Multimedia USB Keyboard with Super Quite Plunger Keys with Spill-Resistant ‚Äì Black"/>
    <x v="0"/>
    <s v="Accessories&amp;Peripherals|Keyboards,Mice&amp;InputDevices|Keyboards"/>
    <x v="0"/>
    <n v="549"/>
    <n v="1799"/>
    <n v="51863371"/>
    <x v="12"/>
    <x v="4"/>
    <n v="28829"/>
    <s v="Medium"/>
    <n v="0"/>
    <n v="0"/>
    <n v="1"/>
    <x v="343"/>
  </r>
  <r>
    <x v="365"/>
    <s v="Fire-Boltt India's No 1 Smartwatch Brand Talk 2 Bluetooth Calling Smartwatch with Dual Button, Hands On Voice Assistance, 60 Sports Modes, in Built Mic &amp; Speaker with IP68 Rating"/>
    <x v="1"/>
    <s v="WearableTechnology|SmartWatches"/>
    <x v="1"/>
    <n v="2199"/>
    <n v="9999"/>
    <n v="294750522"/>
    <x v="38"/>
    <x v="0"/>
    <n v="29478"/>
    <s v="Medium"/>
    <n v="0"/>
    <n v="0"/>
    <n v="1"/>
    <x v="48"/>
  </r>
  <r>
    <x v="575"/>
    <s v="Dell MS116 1000Dpi USB Wired Optical Mouse, Led Tracking, Scrolling Wheel, Plug and Play."/>
    <x v="0"/>
    <s v="Accessories&amp;Peripherals|Keyboards,Mice&amp;InputDevices|Mice"/>
    <x v="0"/>
    <n v="299"/>
    <n v="650"/>
    <n v="21564400"/>
    <x v="34"/>
    <x v="6"/>
    <n v="33176"/>
    <s v="Medium"/>
    <n v="0"/>
    <n v="0"/>
    <n v="1"/>
    <x v="344"/>
  </r>
  <r>
    <x v="576"/>
    <s v="Boya ByM1 Auxiliary Omnidirectional Lavalier Condenser Microphone with 20ft Audio Cable (Black)"/>
    <x v="2"/>
    <s v="Microphones|Condenser"/>
    <x v="2"/>
    <n v="798"/>
    <n v="1995"/>
    <n v="136984680"/>
    <x v="13"/>
    <x v="1"/>
    <n v="68664"/>
    <s v="Medium"/>
    <n v="0"/>
    <n v="0"/>
    <n v="1"/>
    <x v="345"/>
  </r>
  <r>
    <x v="0"/>
    <s v="Wayona Nylon Braided USB to Lightning Fast Charging and Data Sync Cable Compatible "/>
    <x v="0"/>
    <s v="Accessories&amp;Peripherals|Cables&amp;Accessories|Cables|USBCables"/>
    <x v="0"/>
    <n v="399"/>
    <n v="1099"/>
    <n v="26671631"/>
    <x v="0"/>
    <x v="0"/>
    <n v="24269"/>
    <s v="Medium"/>
    <n v="0"/>
    <n v="0"/>
    <n v="1"/>
    <x v="0"/>
  </r>
  <r>
    <x v="577"/>
    <s v="Duracell Ultra Alkaline AA Battery, 8 Pcs"/>
    <x v="1"/>
    <s v="GeneralPurposeBatteries&amp;BatteryChargers|DisposableBatteries"/>
    <x v="1"/>
    <n v="266"/>
    <n v="315"/>
    <n v="8829450"/>
    <x v="85"/>
    <x v="6"/>
    <n v="28030"/>
    <s v="Medium"/>
    <n v="0"/>
    <n v="1"/>
    <n v="0"/>
    <x v="346"/>
  </r>
  <r>
    <x v="578"/>
    <s v="Classmate Octane Neon- Blue Gel Pens(Pack of 5)|Smooth Writing Pen|Attractive body colour "/>
    <x v="3"/>
    <s v="OfficePaperProducts|Paper|Stationery|Pens,Pencils&amp;WritingSupplies|Pens&amp;Refills|GelInkRollerballPens"/>
    <x v="3"/>
    <n v="50"/>
    <n v="50"/>
    <n v="289600"/>
    <x v="26"/>
    <x v="4"/>
    <n v="5792"/>
    <s v="Very Low"/>
    <n v="0"/>
    <n v="1"/>
    <n v="0"/>
    <x v="347"/>
  </r>
  <r>
    <x v="579"/>
    <s v="3M Scotch Double Sided Heavy Duty Tape(1m holds 4.5Kgs) "/>
    <x v="4"/>
    <s v="CraftMaterials|Scrapbooking|Tape"/>
    <x v="4"/>
    <n v="130"/>
    <n v="165"/>
    <n v="2438370"/>
    <x v="73"/>
    <x v="2"/>
    <n v="14778"/>
    <s v="Very Low"/>
    <n v="0"/>
    <n v="1"/>
    <n v="0"/>
    <x v="348"/>
  </r>
  <r>
    <x v="580"/>
    <s v="boAt Bassheads 152 in Ear Wired Earphones with Mic(Active Black)"/>
    <x v="1"/>
    <s v="Headphones,Earbuds&amp;Accessories|Headphones|In-Ear"/>
    <x v="1"/>
    <n v="449"/>
    <n v="1290"/>
    <n v="118383300"/>
    <x v="6"/>
    <x v="3"/>
    <n v="91770"/>
    <s v="Medium"/>
    <n v="0"/>
    <n v="0"/>
    <n v="1"/>
    <x v="349"/>
  </r>
  <r>
    <x v="374"/>
    <s v="Fire-Boltt Visionary 1.78 AMOLED Bluetooth Calling Smartwatch with 368*448 Pixel Resolution 100+ Sports Mode, TWS Connection, Voice Assistance, SPO2 &amp; Heart Rate Monitoring"/>
    <x v="1"/>
    <s v="WearableTechnology|SmartWatches"/>
    <x v="1"/>
    <n v="3999"/>
    <n v="16999"/>
    <n v="291736838"/>
    <x v="60"/>
    <x v="4"/>
    <n v="17162"/>
    <s v="Medium"/>
    <n v="0"/>
    <n v="0"/>
    <n v="1"/>
    <x v="231"/>
  </r>
  <r>
    <x v="581"/>
    <s v="boAt BassHeads 122 Wired Earphones with Heavy Bass, Integrated Controls and Mic (Gun Metal)"/>
    <x v="1"/>
    <s v="Headphones,Earbuds&amp;Accessories|Headphones|In-Ear"/>
    <x v="1"/>
    <n v="399"/>
    <n v="1290"/>
    <n v="265740"/>
    <x v="12"/>
    <x v="0"/>
    <n v="206"/>
    <s v="Medium"/>
    <n v="0"/>
    <n v="0"/>
    <n v="1"/>
    <x v="350"/>
  </r>
  <r>
    <x v="582"/>
    <s v="Dell USB Wireless Keyboard and Mouse Set- KM3322W, Anti-Fade &amp; Spill-Resistant Keys, up to 36 Month Battery Life, 3Y Advance Exchange Warranty, Black"/>
    <x v="0"/>
    <s v="Accessories&amp;Peripherals|Keyboards,Mice&amp;InputDevices|Keyboard&amp;MouseSets"/>
    <x v="0"/>
    <n v="1399"/>
    <n v="2498"/>
    <n v="84225066"/>
    <x v="15"/>
    <x v="0"/>
    <n v="33717"/>
    <s v="Medium"/>
    <n v="0"/>
    <n v="1"/>
    <n v="0"/>
    <x v="351"/>
  </r>
  <r>
    <x v="1"/>
    <s v="Ambrane Unbreakable 60W / 3A Fast Charging 1.5m Braided Type C Cable "/>
    <x v="0"/>
    <s v="Accessories&amp;Peripherals|Cables&amp;Accessories|Cables|USBCables"/>
    <x v="0"/>
    <n v="199"/>
    <n v="349"/>
    <n v="15353906"/>
    <x v="1"/>
    <x v="1"/>
    <n v="43994"/>
    <s v="Very Low"/>
    <n v="0"/>
    <n v="1"/>
    <n v="0"/>
    <x v="1"/>
  </r>
  <r>
    <x v="2"/>
    <s v="Sounce Fast Phone Charging Cable &amp; Data Sync USB Cable Compatible "/>
    <x v="0"/>
    <s v="Accessories&amp;Peripherals|Cables&amp;Accessories|Cables|USBCables"/>
    <x v="0"/>
    <n v="199"/>
    <n v="999"/>
    <n v="7920072"/>
    <x v="27"/>
    <x v="2"/>
    <n v="7928"/>
    <s v="Very Low"/>
    <n v="0"/>
    <n v="0"/>
    <n v="1"/>
    <x v="2"/>
  </r>
  <r>
    <x v="375"/>
    <s v="Noise ColorFit Pro 4 Advanced Bluetooth Calling Smart Watch with 1.72 TruView Display, Fully-Functional Digital Crown, 311 PPI, 60Hz Refresh Rate, 500 NITS Brightness (Charcoal Black)"/>
    <x v="1"/>
    <s v="WearableTechnology|SmartWatches"/>
    <x v="1"/>
    <n v="2998"/>
    <n v="5999"/>
    <n v="31068821"/>
    <x v="8"/>
    <x v="3"/>
    <n v="5179"/>
    <s v="Medium"/>
    <n v="1"/>
    <n v="0"/>
    <n v="0"/>
    <x v="232"/>
  </r>
  <r>
    <x v="583"/>
    <s v="Seagate Expansion 1TB External HDD - USB 3.0 "/>
    <x v="0"/>
    <s v="ExternalDevices&amp;DataStorage|ExternalHardDisks"/>
    <x v="0"/>
    <n v="4098"/>
    <n v="4999"/>
    <n v="253999190"/>
    <x v="75"/>
    <x v="6"/>
    <n v="50810"/>
    <s v="Medium"/>
    <n v="0"/>
    <n v="1"/>
    <n v="0"/>
    <x v="18"/>
  </r>
  <r>
    <x v="584"/>
    <s v="HP w100 480P 30 FPS Digital Webcam with Built-in Mic, Plug and Play Setup, Wide-Angle View "/>
    <x v="1"/>
    <s v="Cameras&amp;Photography|VideoCameras"/>
    <x v="1"/>
    <n v="499"/>
    <n v="1999"/>
    <n v="6734631"/>
    <x v="43"/>
    <x v="7"/>
    <n v="3369"/>
    <s v="Medium"/>
    <n v="0"/>
    <n v="0"/>
    <n v="1"/>
    <x v="50"/>
  </r>
  <r>
    <x v="585"/>
    <s v="ZEBRONICS Zeb-Dash Plus 2.4GHz High Precision Wireless Mouse with up to 1600 DPI, Power Saving Mode, Nano Receiver and Plug &amp; Play Usage - USB"/>
    <x v="0"/>
    <s v="Accessories&amp;Peripherals|Keyboards,Mice&amp;InputDevices|Mice"/>
    <x v="0"/>
    <n v="299"/>
    <n v="449"/>
    <n v="5310323"/>
    <x v="9"/>
    <x v="12"/>
    <n v="11827"/>
    <s v="Medium"/>
    <n v="0"/>
    <n v="1"/>
    <n v="0"/>
    <x v="352"/>
  </r>
  <r>
    <x v="3"/>
    <s v="boAt Deuce USB 300 2 in 1 Type-C &amp; Micro USB Stress Resistant, Tangle-Free, Sturdy Cable with 3A Fast Charging &amp; 480mbps Data Transmission, 10000+ Bends Lifespan and Extended 1.5m Length(Martian Red)"/>
    <x v="0"/>
    <s v="Accessories&amp;Peripherals|Cables&amp;Accessories|Cables|USBCables"/>
    <x v="0"/>
    <n v="329"/>
    <n v="699"/>
    <n v="65960436"/>
    <x v="3"/>
    <x v="0"/>
    <n v="94364"/>
    <s v="Medium"/>
    <n v="0"/>
    <n v="0"/>
    <n v="1"/>
    <x v="3"/>
  </r>
  <r>
    <x v="586"/>
    <s v="Zebronics Zeb-Companion 107 USB Wireless Keyboard and Mouse Set with Nano Receiver (Black)"/>
    <x v="0"/>
    <s v="Accessories&amp;Peripherals|Keyboards,Mice&amp;InputDevices|Keyboard&amp;MouseSets"/>
    <x v="0"/>
    <n v="699"/>
    <n v="999"/>
    <n v="15279705"/>
    <x v="77"/>
    <x v="12"/>
    <n v="15295"/>
    <s v="Medium"/>
    <n v="0"/>
    <n v="1"/>
    <n v="0"/>
    <x v="353"/>
  </r>
  <r>
    <x v="587"/>
    <s v="SYVO WT 3130 Aluminum Tripod (133CM), Universal Lightweight Tripod with Mobile Phone Holder Mount &amp; Carry Bag "/>
    <x v="1"/>
    <s v="Cameras&amp;Photography|Accessories|Tripods&amp;Monopods|Tabletop&amp;TravelTripods"/>
    <x v="1"/>
    <n v="799"/>
    <n v="3990"/>
    <n v="108284610"/>
    <x v="27"/>
    <x v="4"/>
    <n v="27139"/>
    <s v="Medium"/>
    <n v="0"/>
    <n v="0"/>
    <n v="1"/>
    <x v="354"/>
  </r>
  <r>
    <x v="588"/>
    <s v="Boult Audio Airbass Z20 True Wireless, 40H Battery Life, Zen ENC Mic, Type-C Lightning Boult Fast Charging (10Mins=100Mins), BoomX Tech Bass, ENC, IPX5 in Ear Earbuds with mic (Green)"/>
    <x v="1"/>
    <s v="Headphones,Earbuds&amp;Accessories|Headphones|In-Ear"/>
    <x v="1"/>
    <n v="1399"/>
    <n v="5499"/>
    <n v="52262496"/>
    <x v="43"/>
    <x v="2"/>
    <n v="9504"/>
    <s v="Medium"/>
    <n v="0"/>
    <n v="0"/>
    <n v="1"/>
    <x v="355"/>
  </r>
  <r>
    <x v="4"/>
    <s v="Portronics Konnect L 1.2M Fast Charging 3A 8 Pin USB Cable with Charge &amp; Sync Function "/>
    <x v="0"/>
    <s v="Accessories&amp;Peripherals|Cables&amp;Accessories|Cables|USBCables"/>
    <x v="0"/>
    <n v="154"/>
    <n v="399"/>
    <n v="6745095"/>
    <x v="4"/>
    <x v="0"/>
    <n v="16905"/>
    <s v="Very Low"/>
    <n v="0"/>
    <n v="0"/>
    <n v="1"/>
    <x v="4"/>
  </r>
  <r>
    <x v="589"/>
    <s v="SanDisk Ultra Flair 64GB USB 3.0 Pen Drive, Multicolor"/>
    <x v="0"/>
    <s v="ExternalDevices&amp;DataStorage|PenDrives"/>
    <x v="0"/>
    <n v="519"/>
    <n v="1350"/>
    <n v="40578300"/>
    <x v="33"/>
    <x v="4"/>
    <n v="30058"/>
    <s v="Medium"/>
    <n v="0"/>
    <n v="0"/>
    <n v="1"/>
    <x v="356"/>
  </r>
  <r>
    <x v="390"/>
    <s v="boAt Xtend Smartwatch with Alexa Built-in, 1.69‚Äù HD Display, Multiple Watch Faces, Stress Monitor, Heart &amp; SpO2 Monitoring, 14 Sports Modes, Sleep Monitor, 5 ATM &amp; 7 Days Battery(Charcoal Black)"/>
    <x v="1"/>
    <s v="WearableTechnology|SmartWatches"/>
    <x v="1"/>
    <n v="2299"/>
    <n v="7990"/>
    <n v="556255810"/>
    <x v="58"/>
    <x v="0"/>
    <n v="69619"/>
    <s v="Medium"/>
    <n v="0"/>
    <n v="0"/>
    <n v="1"/>
    <x v="241"/>
  </r>
  <r>
    <x v="391"/>
    <s v="Tygot Bluetooth Extendable Selfie Sticks with Wireless Remote and Tripod Stand, 3-in-1 Multifunctional Selfie Stick with Tripod Stand Compatible with iPhone/OnePlus/Samsung/Oppo/Vivo and All Phones"/>
    <x v="1"/>
    <s v="Mobiles&amp;Accessories|MobileAccessories|Photo&amp;VideoAccessories|SelfieSticks"/>
    <x v="1"/>
    <n v="399"/>
    <n v="1999"/>
    <n v="6760618"/>
    <x v="27"/>
    <x v="1"/>
    <n v="3382"/>
    <s v="Medium"/>
    <n v="0"/>
    <n v="0"/>
    <n v="1"/>
    <x v="50"/>
  </r>
  <r>
    <x v="590"/>
    <s v="boAt Rockerz 330 in-Ear Bluetooth Neckband with Upto 30 Hours Playtime, ASAP  Charge, Signature Sound, Dual Pairing &amp; IPX5 with Mic (Active Black)"/>
    <x v="1"/>
    <s v="Headphones,Earbuds&amp;Accessories|Headphones|In-Ear"/>
    <x v="1"/>
    <n v="1499"/>
    <n v="3990"/>
    <n v="438357360"/>
    <x v="33"/>
    <x v="3"/>
    <n v="109864"/>
    <s v="Medium"/>
    <n v="0"/>
    <n v="0"/>
    <n v="1"/>
    <x v="357"/>
  </r>
  <r>
    <x v="591"/>
    <s v="Casio FX-991ES Plus-2nd Edition Scientific Calculator, Black"/>
    <x v="3"/>
    <s v="OfficeElectronics|Calculators|Scientific"/>
    <x v="3"/>
    <n v="1295"/>
    <n v="1295"/>
    <n v="7459200"/>
    <x v="26"/>
    <x v="6"/>
    <n v="5760"/>
    <s v="Medium"/>
    <n v="0"/>
    <n v="1"/>
    <n v="0"/>
    <x v="26"/>
  </r>
  <r>
    <x v="592"/>
    <s v="TP-Link AC750 Wifi Range Extender | Up to 750Mbps | Dual Band WiFi Extender, Repeater, Wifi Signal Booster, Access Point| Easy Set-Up | Extends Wifi to Smart Home &amp; Alexa Devices (RE200)"/>
    <x v="0"/>
    <s v="NetworkingDevices|Repeaters&amp;Extenders"/>
    <x v="0"/>
    <n v="1889"/>
    <n v="5499"/>
    <n v="272480949"/>
    <x v="46"/>
    <x v="0"/>
    <n v="49551"/>
    <s v="Medium"/>
    <n v="0"/>
    <n v="0"/>
    <n v="1"/>
    <x v="358"/>
  </r>
  <r>
    <x v="593"/>
    <s v="boAt Bassheads 242 in Ear Wired Earphones with Mic(Blue)"/>
    <x v="1"/>
    <s v="Headphones,Earbuds&amp;Accessories|Headphones|In-Ear"/>
    <x v="1"/>
    <n v="455"/>
    <n v="1490"/>
    <n v="240898730"/>
    <x v="12"/>
    <x v="3"/>
    <n v="161677"/>
    <s v="Medium"/>
    <n v="0"/>
    <n v="0"/>
    <n v="1"/>
    <x v="259"/>
  </r>
  <r>
    <x v="594"/>
    <s v="DIGITEK¬Æ (DTR 260 GT) Gorilla Tripod/Mini 33 cm (13 Inch) Tripod "/>
    <x v="1"/>
    <s v="Cameras&amp;Photography|Accessories|Tripods&amp;Monopods|TripodLegs"/>
    <x v="1"/>
    <n v="399"/>
    <n v="995"/>
    <n v="21265140"/>
    <x v="13"/>
    <x v="2"/>
    <n v="21372"/>
    <s v="Medium"/>
    <n v="0"/>
    <n v="0"/>
    <n v="1"/>
    <x v="359"/>
  </r>
  <r>
    <x v="392"/>
    <s v="Samsung EVO Plus 128GB microSDXC UHS-I U3 130MB/s Full HD &amp; 4K UHD Memory Card with Adapter (MB-MC128KA), Blue"/>
    <x v="1"/>
    <s v="Accessories|MemoryCards|MicroSD"/>
    <x v="1"/>
    <n v="1059"/>
    <n v="3999"/>
    <n v="559999965"/>
    <x v="82"/>
    <x v="4"/>
    <n v="140035"/>
    <s v="Medium"/>
    <n v="0"/>
    <n v="0"/>
    <n v="1"/>
    <x v="360"/>
  </r>
  <r>
    <x v="5"/>
    <s v="pTron Solero TB301 3A Type-C Data and Fast Charging Cable, Made in India, 480Mbps Data Sync, Strong and Durable 1.5-Meter Nylon Braided USB Cable "/>
    <x v="0"/>
    <s v="Accessories&amp;Peripherals|Cables&amp;Accessories|Cables|USBCables"/>
    <x v="0"/>
    <n v="149"/>
    <n v="1000"/>
    <n v="24870000"/>
    <x v="5"/>
    <x v="2"/>
    <n v="24870"/>
    <s v="Very Low"/>
    <n v="0"/>
    <n v="0"/>
    <n v="1"/>
    <x v="5"/>
  </r>
  <r>
    <x v="595"/>
    <s v="HP 805 Black Original Ink Cartridge"/>
    <x v="0"/>
    <s v="Printers,Inks&amp;Accessories|Inks,Toners&amp;Cartridges|InkjetInkCartridges"/>
    <x v="0"/>
    <n v="717"/>
    <n v="761"/>
    <n v="5478439"/>
    <x v="80"/>
    <x v="1"/>
    <n v="7199"/>
    <s v="Medium"/>
    <n v="0"/>
    <n v="1"/>
    <n v="0"/>
    <x v="361"/>
  </r>
  <r>
    <x v="401"/>
    <s v="Sounce Spiral Charger Cable Protector Data Cable Saver Charging Cord Protective Cable Cover Headphone MacBook Laptop Earphone Cell Phone Set of 3 (Cable Protector (12 Units))"/>
    <x v="0"/>
    <s v="Accessories&amp;Peripherals|Cables&amp;Accessories|CableConnectionProtectors"/>
    <x v="0"/>
    <n v="99"/>
    <n v="999"/>
    <n v="1394604"/>
    <x v="2"/>
    <x v="1"/>
    <n v="1396"/>
    <s v="Very Low"/>
    <n v="0"/>
    <n v="0"/>
    <n v="1"/>
    <x v="247"/>
  </r>
  <r>
    <x v="596"/>
    <s v="GIZGA essentials Universal Silicone Keyboard Protector Skin "/>
    <x v="0"/>
    <s v="Accessories&amp;Peripherals|Keyboards,Mice&amp;InputDevices|Keyboard&amp;MiceAccessories|DustCovers"/>
    <x v="0"/>
    <n v="39"/>
    <n v="299"/>
    <n v="4554667"/>
    <x v="65"/>
    <x v="12"/>
    <n v="15233"/>
    <s v="Very Low"/>
    <n v="0"/>
    <n v="0"/>
    <n v="1"/>
    <x v="18"/>
  </r>
  <r>
    <x v="597"/>
    <s v="SanDisk Ultra 128 GB USB 3.0 Pen Drive (Black)"/>
    <x v="0"/>
    <s v="ExternalDevices&amp;DataStorage|PenDrives"/>
    <x v="0"/>
    <n v="889"/>
    <n v="2500"/>
    <n v="139367500"/>
    <x v="0"/>
    <x v="4"/>
    <n v="55747"/>
    <s v="Medium"/>
    <n v="0"/>
    <n v="0"/>
    <n v="1"/>
    <x v="362"/>
  </r>
  <r>
    <x v="598"/>
    <s v="Boult Audio ZCharge Bluetooth Wireless in Ear Earphones with Mic, 40H Playtime and Super Fast Charging, Environmental Noise Cancellation "/>
    <x v="1"/>
    <s v="Headphones,Earbuds&amp;Accessories|Headphones|In-Ear"/>
    <x v="1"/>
    <n v="1199"/>
    <n v="4999"/>
    <n v="74790039"/>
    <x v="60"/>
    <x v="11"/>
    <n v="14961"/>
    <s v="Medium"/>
    <n v="0"/>
    <n v="0"/>
    <n v="1"/>
    <x v="363"/>
  </r>
  <r>
    <x v="599"/>
    <s v="Dell WM118 Wireless Mouse, 2.4 Ghz with USB Nano Receiver, Optical Tracking, 12-Months Battery Life, Ambidextrous, Pc/Mac/Laptop - Black."/>
    <x v="0"/>
    <s v="Accessories&amp;Peripherals|Keyboards,Mice&amp;InputDevices|Mice"/>
    <x v="0"/>
    <n v="569"/>
    <n v="1299"/>
    <n v="12048225"/>
    <x v="37"/>
    <x v="5"/>
    <n v="9275"/>
    <s v="Medium"/>
    <n v="0"/>
    <n v="0"/>
    <n v="1"/>
    <x v="364"/>
  </r>
  <r>
    <x v="600"/>
    <s v="Boult Audio AirBass PowerBuds with Inbuilt Powerbank, 120H Total Playtime, IPX7 Fully Waterproof, Lightning Boult Type-C Fast Charging, Low Latency Gaming, TWS Earbuds with Pro+ Calling Mic (Black)"/>
    <x v="1"/>
    <s v="Headphones,Earbuds&amp;Accessories|Headphones|In-Ear"/>
    <x v="1"/>
    <n v="1499"/>
    <n v="8999"/>
    <n v="254887676"/>
    <x v="57"/>
    <x v="7"/>
    <n v="28324"/>
    <s v="Medium"/>
    <n v="0"/>
    <n v="0"/>
    <n v="1"/>
    <x v="365"/>
  </r>
  <r>
    <x v="601"/>
    <s v="Eveready 1015 Carbon Zinc AA Battery - 10 Pieces"/>
    <x v="1"/>
    <s v="GeneralPurposeBatteries&amp;BatteryChargers|DisposableBatteries"/>
    <x v="1"/>
    <n v="149"/>
    <n v="180"/>
    <n v="115920"/>
    <x v="49"/>
    <x v="5"/>
    <n v="644"/>
    <s v="Very Low"/>
    <n v="0"/>
    <n v="1"/>
    <n v="0"/>
    <x v="50"/>
  </r>
  <r>
    <x v="602"/>
    <s v="Zebronics Zeb-Trans"/>
    <x v="0"/>
    <s v="Accessories&amp;Peripherals|PCGamingPeripherals|GamingMice"/>
    <x v="0"/>
    <n v="399"/>
    <n v="549"/>
    <n v="9958311"/>
    <x v="35"/>
    <x v="5"/>
    <n v="18139"/>
    <s v="Medium"/>
    <n v="0"/>
    <n v="1"/>
    <n v="0"/>
    <x v="366"/>
  </r>
  <r>
    <x v="603"/>
    <s v="PIDILITE Fevicryl Acrylic Colours Sunflower Kit (10 Colors x 15 ml) DIY Paint, Rich Pigment, Non-Craking Paint "/>
    <x v="4"/>
    <s v="CraftMaterials|PaintingMaterials|Paints"/>
    <x v="4"/>
    <n v="191"/>
    <n v="225"/>
    <n v="1620675"/>
    <x v="59"/>
    <x v="5"/>
    <n v="7203"/>
    <s v="Very Low"/>
    <n v="0"/>
    <n v="1"/>
    <n v="0"/>
    <x v="367"/>
  </r>
  <r>
    <x v="604"/>
    <s v="STRIFF Mpad Mouse Mat 230X190X3mm Gaming Mouse Pad, Non-Slip Rubber Base, Waterproof Surface, Premium-Textured, Compatible with Laser and Optical Mice(Universe Black)"/>
    <x v="0"/>
    <s v="Accessories&amp;Peripherals|Keyboards,Mice&amp;InputDevices|Keyboard&amp;MiceAccessories|MousePads"/>
    <x v="0"/>
    <n v="129"/>
    <n v="999"/>
    <n v="490509"/>
    <x v="65"/>
    <x v="0"/>
    <n v="491"/>
    <s v="Very Low"/>
    <n v="0"/>
    <n v="0"/>
    <n v="1"/>
    <x v="368"/>
  </r>
  <r>
    <x v="605"/>
    <s v="Gizga Essentials Hard Drive Case Shell, 6.35cm/2.5-inch, Portable Storage Organizer Bag "/>
    <x v="0"/>
    <s v="Accessories&amp;Peripherals|HardDiskBags"/>
    <x v="0"/>
    <n v="199"/>
    <n v="599"/>
    <n v="8127232"/>
    <x v="29"/>
    <x v="6"/>
    <n v="13568"/>
    <s v="Very Low"/>
    <n v="0"/>
    <n v="0"/>
    <n v="1"/>
    <x v="369"/>
  </r>
  <r>
    <x v="606"/>
    <s v="Boult Audio FXCharge with ENC, 32H Playtime, 5min=7H Type C Fast Charging, Zen ENC, 14.2 mm BoomX Rich Bass, IPX5, Bluetooth Wireless in Ear Earphones Neckband with mic (Black)"/>
    <x v="1"/>
    <s v="Headphones,Earbuds&amp;Accessories|Headphones|In-Ear"/>
    <x v="1"/>
    <n v="999"/>
    <n v="4499"/>
    <n v="15251610"/>
    <x v="38"/>
    <x v="11"/>
    <n v="3390"/>
    <s v="Medium"/>
    <n v="0"/>
    <n v="0"/>
    <n v="1"/>
    <x v="370"/>
  </r>
  <r>
    <x v="607"/>
    <s v="Boult Audio Probass Curve Bluetooth Wireless in Ear Earphones with Mic with Ipx5 Water Resistant, 12H Battery Life &amp; Extra Bass (Black)"/>
    <x v="1"/>
    <s v="Headphones,Earbuds&amp;Accessories|Headphones|In-Ear"/>
    <x v="1"/>
    <n v="899"/>
    <n v="4499"/>
    <n v="463630948"/>
    <x v="27"/>
    <x v="11"/>
    <n v="103052"/>
    <s v="Medium"/>
    <n v="0"/>
    <n v="0"/>
    <n v="1"/>
    <x v="371"/>
  </r>
  <r>
    <x v="411"/>
    <s v="Ambrane 20000mAh Power Bank with 20W Fast Charging, Triple Output, Power Delivery, Type C Input, Made in India, Multi-Layer Protection, Li-Polymer + Type C Cable (Stylo-20k, Black)"/>
    <x v="1"/>
    <s v="Mobiles&amp;Accessories|MobileAccessories|Chargers|PowerBanks"/>
    <x v="1"/>
    <n v="1799"/>
    <n v="2499"/>
    <n v="46676322"/>
    <x v="28"/>
    <x v="3"/>
    <n v="18678"/>
    <s v="Medium"/>
    <n v="0"/>
    <n v="1"/>
    <n v="0"/>
    <x v="253"/>
  </r>
  <r>
    <x v="6"/>
    <s v="boAt Micro USB 55 Tangle-free, Sturdy Micro USB Cable with 3A Fast Charging &amp; 480mbps Data Transmission (Black)"/>
    <x v="0"/>
    <s v="Accessories&amp;Peripherals|Cables&amp;Accessories|Cables|USBCables"/>
    <x v="0"/>
    <n v="177"/>
    <n v="499"/>
    <n v="7579311"/>
    <x v="6"/>
    <x v="3"/>
    <n v="15189"/>
    <s v="Very Low"/>
    <n v="0"/>
    <n v="0"/>
    <n v="1"/>
    <x v="6"/>
  </r>
  <r>
    <x v="608"/>
    <s v="Casio FX-82MS 2nd Gen Non-Programmable Scientific Calculator, 240 Functions and 2-line Display, Black"/>
    <x v="3"/>
    <s v="OfficeElectronics|Calculators|Scientific"/>
    <x v="3"/>
    <n v="522"/>
    <n v="550"/>
    <n v="6698450"/>
    <x v="84"/>
    <x v="5"/>
    <n v="12179"/>
    <s v="Medium"/>
    <n v="0"/>
    <n v="1"/>
    <n v="0"/>
    <x v="372"/>
  </r>
  <r>
    <x v="609"/>
    <s v="Tygot 10 Inches Big LED Ring Light "/>
    <x v="1"/>
    <s v="Cameras&amp;Photography|Flashes|Macro&amp;RinglightFlashes"/>
    <x v="1"/>
    <n v="799"/>
    <n v="1999"/>
    <n v="25903042"/>
    <x v="13"/>
    <x v="11"/>
    <n v="12958"/>
    <s v="Medium"/>
    <n v="0"/>
    <n v="0"/>
    <n v="1"/>
    <x v="373"/>
  </r>
  <r>
    <x v="610"/>
    <s v="HP X200 Wireless Mouse with 2.4 GHz Wireless connectivity, Adjustable DPI up to 1600, ambidextrous Design, and 18-Month Long Battery Life. 3-Years Warranty (6VY95AA)"/>
    <x v="0"/>
    <s v="Accessories&amp;Peripherals|Keyboards,Mice&amp;InputDevices|Mice"/>
    <x v="0"/>
    <n v="681"/>
    <n v="1199"/>
    <n v="9901342"/>
    <x v="1"/>
    <x v="0"/>
    <n v="8258"/>
    <s v="Medium"/>
    <n v="0"/>
    <n v="1"/>
    <n v="0"/>
    <x v="374"/>
  </r>
  <r>
    <x v="611"/>
    <s v="Oakter Mini UPS "/>
    <x v="0"/>
    <s v="NetworkingDevices"/>
    <x v="0"/>
    <n v="1199"/>
    <n v="3490"/>
    <n v="40888840"/>
    <x v="46"/>
    <x v="3"/>
    <n v="11716"/>
    <s v="Medium"/>
    <n v="0"/>
    <n v="0"/>
    <n v="1"/>
    <x v="375"/>
  </r>
  <r>
    <x v="612"/>
    <s v="TP-Link Archer AC1200 Archer C6 Wi-Fi Speed Up to 867 Mbps/5 GHz + 400 Mbps/2.4 GHz, 5 Gigabit Ports, 4 External Antennas, MU-MIMO, Dual Band, WiFi Coverage with Access Point Mode, Black"/>
    <x v="0"/>
    <s v="NetworkingDevices|Routers"/>
    <x v="0"/>
    <n v="2499"/>
    <n v="4999"/>
    <n v="175084976"/>
    <x v="8"/>
    <x v="5"/>
    <n v="35024"/>
    <s v="Medium"/>
    <n v="1"/>
    <n v="0"/>
    <n v="0"/>
    <x v="376"/>
  </r>
  <r>
    <x v="613"/>
    <s v="boAt Rockerz 550 Over Ear Bluetooth Headphones with Upto 20 Hours Playback, 50MM Drivers, Soft Padded Ear Cushions and Physical Noise Isolation, Without Mic (Black)"/>
    <x v="1"/>
    <s v="Headphones,Earbuds&amp;Accessories|Headphones|Over-Ear"/>
    <x v="1"/>
    <n v="1799"/>
    <n v="4999"/>
    <n v="275904808"/>
    <x v="0"/>
    <x v="3"/>
    <n v="55192"/>
    <s v="Medium"/>
    <n v="0"/>
    <n v="0"/>
    <n v="1"/>
    <x v="377"/>
  </r>
  <r>
    <x v="614"/>
    <s v="Xiaomi Mi Wired in Ear Earphones with Mic Basic with Ultra Deep Bass &amp; Aluminum Alloy Sound Chamber (Black)"/>
    <x v="1"/>
    <s v="Headphones,Earbuds&amp;Accessories|Headphones|In-Ear"/>
    <x v="1"/>
    <n v="429"/>
    <n v="599"/>
    <n v="71560134"/>
    <x v="28"/>
    <x v="3"/>
    <n v="119466"/>
    <s v="Medium"/>
    <n v="0"/>
    <n v="1"/>
    <n v="0"/>
    <x v="378"/>
  </r>
  <r>
    <x v="615"/>
    <s v="Zodo 8. 5 inch LCD E-Writer Electronic Writing Pad/Tablet Drawing Board (Paperless Memo Digital Tablet)"/>
    <x v="0"/>
    <s v="Accessories&amp;Peripherals|Keyboards,Mice&amp;InputDevices|GraphicTablets"/>
    <x v="0"/>
    <n v="100"/>
    <n v="499"/>
    <n v="4809362"/>
    <x v="27"/>
    <x v="12"/>
    <n v="9638"/>
    <s v="Very Low"/>
    <n v="0"/>
    <n v="0"/>
    <n v="1"/>
    <x v="18"/>
  </r>
  <r>
    <x v="616"/>
    <s v="Zebronics ZEB-KM2100 Multimedia USB Keyboard Comes with 114 Keys Including 12 Dedicated Multimedia Keys &amp; with Rupee Key"/>
    <x v="0"/>
    <s v="Accessories&amp;Peripherals|Keyboards,Mice&amp;InputDevices|Keyboards"/>
    <x v="0"/>
    <n v="329"/>
    <n v="399"/>
    <n v="13460265"/>
    <x v="75"/>
    <x v="9"/>
    <n v="33735"/>
    <s v="Medium"/>
    <n v="0"/>
    <n v="1"/>
    <n v="0"/>
    <x v="379"/>
  </r>
  <r>
    <x v="7"/>
    <s v="MI Usb Type-C Cable Smartphone (Black)"/>
    <x v="0"/>
    <s v="Accessories&amp;Peripherals|Cables&amp;Accessories|Cables|USBCables"/>
    <x v="0"/>
    <n v="229"/>
    <n v="299"/>
    <n v="9092889"/>
    <x v="7"/>
    <x v="4"/>
    <n v="30411"/>
    <s v="Medium"/>
    <n v="0"/>
    <n v="1"/>
    <n v="0"/>
    <x v="7"/>
  </r>
  <r>
    <x v="617"/>
    <s v="ZEBRONICS Zeb-Com"/>
    <x v="0"/>
    <s v="Accessories&amp;Peripherals|Keyboards,Mice&amp;InputDevices|Mice"/>
    <x v="0"/>
    <n v="139"/>
    <n v="299"/>
    <n v="910156"/>
    <x v="34"/>
    <x v="11"/>
    <n v="3044"/>
    <s v="Very Low"/>
    <n v="0"/>
    <n v="0"/>
    <n v="1"/>
    <x v="26"/>
  </r>
  <r>
    <x v="618"/>
    <s v="boAt Rockerz 370 On Ear Bluetooth Headphones with Upto 12 Hours Playtime, Cozy Padded Earcups and Bluetooth v5.0, with Mic (Buoyant Black)"/>
    <x v="1"/>
    <s v="Headphones,Earbuds&amp;Accessories|Headphones|On-Ear"/>
    <x v="1"/>
    <n v="1199"/>
    <n v="2499"/>
    <n v="83926416"/>
    <x v="50"/>
    <x v="1"/>
    <n v="33584"/>
    <s v="Medium"/>
    <n v="0"/>
    <n v="0"/>
    <n v="1"/>
    <x v="380"/>
  </r>
  <r>
    <x v="619"/>
    <s v="ZEBRONICS Zeb-Astra 20 Wireless BT v5.0 Portable Speaker with 10W RMS Output, TWS, 10H Backup Approx, Built in Rechargeable Battery FM Radio, AUX, mSD, USB, Call Function and Dual 52mm Drivers Multi"/>
    <x v="1"/>
    <s v="HomeAudio|Speakers|BluetoothSpeakers"/>
    <x v="1"/>
    <n v="1049"/>
    <n v="2299"/>
    <n v="4089921"/>
    <x v="34"/>
    <x v="2"/>
    <n v="1779"/>
    <s v="Medium"/>
    <n v="0"/>
    <n v="0"/>
    <n v="1"/>
    <x v="381"/>
  </r>
  <r>
    <x v="417"/>
    <s v="Gizga Essentials Spiral Cable Protector Cord Saver "/>
    <x v="1"/>
    <s v="Mobiles&amp;Accessories|MobileAccessories|D√©cor"/>
    <x v="1"/>
    <n v="119"/>
    <n v="299"/>
    <n v="1793701"/>
    <x v="13"/>
    <x v="3"/>
    <n v="5999"/>
    <s v="Very Low"/>
    <n v="0"/>
    <n v="0"/>
    <n v="1"/>
    <x v="202"/>
  </r>
  <r>
    <x v="10"/>
    <s v="Portronics Konnect L POR-1081 Fast Charging 3A Type-C Cable 1.2Meter with Charge &amp; Sync Function "/>
    <x v="0"/>
    <s v="Accessories&amp;Peripherals|Cables&amp;Accessories|Cables|USBCables"/>
    <x v="0"/>
    <n v="154"/>
    <n v="339"/>
    <n v="4539549"/>
    <x v="10"/>
    <x v="4"/>
    <n v="13391"/>
    <s v="Very Low"/>
    <n v="0"/>
    <n v="0"/>
    <n v="1"/>
    <x v="9"/>
  </r>
  <r>
    <x v="620"/>
    <s v="Panasonic CR-2032/5BE Lithium Coin Battery - Pack of 5"/>
    <x v="1"/>
    <s v="GeneralPurposeBatteries&amp;BatteryChargers"/>
    <x v="1"/>
    <n v="225"/>
    <n v="250"/>
    <n v="6639000"/>
    <x v="79"/>
    <x v="5"/>
    <n v="26556"/>
    <s v="Medium"/>
    <n v="0"/>
    <n v="1"/>
    <n v="0"/>
    <x v="382"/>
  </r>
  <r>
    <x v="621"/>
    <s v="MemeHo¬Æ Smart Standard Multi-Purpose Laptop Table with Dock Stand/Study Table/Bed Table/Foldable and Portable/Ergonomic &amp; Rounded Edges/Non-Slip Legs/Engineered Wood with Cup Holder (Black)"/>
    <x v="0"/>
    <s v="Accessories&amp;Peripherals|LaptopAccessories|Lapdesks"/>
    <x v="0"/>
    <n v="656"/>
    <n v="1499"/>
    <n v="38828597"/>
    <x v="37"/>
    <x v="4"/>
    <n v="25903"/>
    <s v="Medium"/>
    <n v="0"/>
    <n v="0"/>
    <n v="1"/>
    <x v="383"/>
  </r>
  <r>
    <x v="622"/>
    <s v="SanDisk Ultra Dual Drive Go USB Type C Pendrive "/>
    <x v="0"/>
    <s v="ExternalDevices&amp;DataStorage|PenDrives"/>
    <x v="0"/>
    <n v="1109"/>
    <n v="2800"/>
    <n v="149699200"/>
    <x v="13"/>
    <x v="4"/>
    <n v="53464"/>
    <s v="Medium"/>
    <n v="0"/>
    <n v="0"/>
    <n v="1"/>
    <x v="384"/>
  </r>
  <r>
    <x v="413"/>
    <s v="boAt Xtend Smartwatch with Alexa Built-in, 1.69‚Äù HD Display, Multiple Watch Faces, Stress Monitor, Heart &amp; SpO2 Monitoring, 14 Sports Modes, Sleep Monitor, 5 ATM &amp; 7 Days Battery(Pitch Black)"/>
    <x v="1"/>
    <s v="WearableTechnology|SmartWatches"/>
    <x v="1"/>
    <n v="2999"/>
    <n v="7990"/>
    <n v="387099520"/>
    <x v="33"/>
    <x v="3"/>
    <n v="48448"/>
    <s v="Medium"/>
    <n v="0"/>
    <n v="0"/>
    <n v="1"/>
    <x v="254"/>
  </r>
  <r>
    <x v="623"/>
    <s v="Tizum Mouse Pad/ Computer Mouse Mat with Anti-Slip Rubber Base | Smooth Mouse Control | Spill-Resistant Surface "/>
    <x v="0"/>
    <s v="Accessories&amp;Peripherals|Keyboards,Mice&amp;InputDevices|Keyboard&amp;MiceAccessories|MousePads"/>
    <x v="0"/>
    <n v="169"/>
    <n v="299"/>
    <n v="1547624"/>
    <x v="1"/>
    <x v="5"/>
    <n v="5176"/>
    <s v="Very Low"/>
    <n v="0"/>
    <n v="1"/>
    <n v="0"/>
    <x v="251"/>
  </r>
  <r>
    <x v="624"/>
    <s v="Epson 003 65 ml "/>
    <x v="0"/>
    <s v="Printers,Inks&amp;Accessories|Inks,Toners&amp;Cartridges|InkjetInkCartridges"/>
    <x v="0"/>
    <n v="309"/>
    <n v="404"/>
    <n v="3480056"/>
    <x v="66"/>
    <x v="5"/>
    <n v="8614"/>
    <s v="Medium"/>
    <n v="0"/>
    <n v="1"/>
    <n v="0"/>
    <x v="385"/>
  </r>
  <r>
    <x v="625"/>
    <s v="ZEBRONICS Zeb-Thunder Bluetooth Wireless Over Ear Headphone FM, mSD, 9 hrs Playback with Mic (Black)"/>
    <x v="1"/>
    <s v="Headphones,Earbuds&amp;Accessories|Headphones|On-Ear"/>
    <x v="1"/>
    <n v="599"/>
    <n v="1399"/>
    <n v="83976374"/>
    <x v="48"/>
    <x v="11"/>
    <n v="60026"/>
    <s v="Medium"/>
    <n v="0"/>
    <n v="0"/>
    <n v="1"/>
    <x v="386"/>
  </r>
  <r>
    <x v="626"/>
    <s v="Quantum QHM-7406 Full-Sized Keyboard with () Rupee Symbol, Hotkeys and 3-pieces LED function "/>
    <x v="0"/>
    <s v="Accessories&amp;Peripherals|Keyboards,Mice&amp;InputDevices|Keyboards"/>
    <x v="0"/>
    <n v="299"/>
    <n v="599"/>
    <n v="1836534"/>
    <x v="8"/>
    <x v="11"/>
    <n v="3066"/>
    <s v="Medium"/>
    <n v="1"/>
    <n v="0"/>
    <n v="0"/>
    <x v="387"/>
  </r>
  <r>
    <x v="627"/>
    <s v="STRIFF Laptop Tabletop Stand, Fold-Up, Adjustable, Ventilated, Portable Holder "/>
    <x v="0"/>
    <s v="Accessories&amp;Peripherals|LaptopAccessories|Lapdesks"/>
    <x v="0"/>
    <n v="449"/>
    <n v="999"/>
    <n v="2099898"/>
    <x v="10"/>
    <x v="1"/>
    <n v="2102"/>
    <s v="Medium"/>
    <n v="0"/>
    <n v="0"/>
    <n v="1"/>
    <x v="388"/>
  </r>
  <r>
    <x v="628"/>
    <s v="Logitech M221 Wireless Mouse, Silent Buttons, 2.4 GHz with USB Mini Receiver, 1000 DPI Optical Tracking, 18-Month Battery Life, Ambidextrous PC / Mac / Laptop - Charcoal Grey"/>
    <x v="0"/>
    <s v="Accessories&amp;Peripherals|Keyboards,Mice&amp;InputDevices|Mice"/>
    <x v="0"/>
    <n v="799"/>
    <n v="1295"/>
    <n v="45133340"/>
    <x v="16"/>
    <x v="5"/>
    <n v="34852"/>
    <s v="Medium"/>
    <n v="0"/>
    <n v="1"/>
    <n v="0"/>
    <x v="389"/>
  </r>
  <r>
    <x v="12"/>
    <s v="AmazonBasics Flexible Premium HDMI Cable (Black, 4K@60Hz, 18Gbps), 3-Foot"/>
    <x v="1"/>
    <s v="HomeTheater,TV&amp;Video|Accessories|Cables|HDMICables"/>
    <x v="1"/>
    <n v="219"/>
    <n v="700"/>
    <n v="298880400"/>
    <x v="12"/>
    <x v="5"/>
    <n v="426972"/>
    <s v="Medium"/>
    <n v="0"/>
    <n v="0"/>
    <n v="1"/>
    <x v="10"/>
  </r>
  <r>
    <x v="629"/>
    <s v="Classmate Soft Cover 6 Subject Spiral Binding Notebook, Single Line, 300 Pages"/>
    <x v="3"/>
    <s v="OfficePaperProducts|Paper|Stationery|Notebooks,WritingPads&amp;Diaries|WireboundNotebooks"/>
    <x v="3"/>
    <n v="157"/>
    <n v="160"/>
    <n v="1378880"/>
    <x v="87"/>
    <x v="6"/>
    <n v="8618"/>
    <s v="Very Low"/>
    <n v="0"/>
    <n v="1"/>
    <n v="0"/>
    <x v="390"/>
  </r>
  <r>
    <x v="423"/>
    <s v="HP 32GB Class 10 MicroSD Memory Card (U1 TF Card¬†32GB)"/>
    <x v="1"/>
    <s v="Accessories|MemoryCards|MicroSD"/>
    <x v="1"/>
    <n v="369"/>
    <n v="1600"/>
    <n v="52200000"/>
    <x v="36"/>
    <x v="1"/>
    <n v="32625"/>
    <s v="Medium"/>
    <n v="0"/>
    <n v="0"/>
    <n v="1"/>
    <x v="194"/>
  </r>
  <r>
    <x v="630"/>
    <s v="HP 150 Wireless USB Mouse with Ergonomic and ambidextrous Design, 1600 DPI Optical Tracking, 2.4 GHz Wireless connectivity, Dual-Function Scroll Wheel and 12 Month Long Battery Life. 3-Years Warranty."/>
    <x v="0"/>
    <s v="Accessories&amp;Peripherals|Keyboards,Mice&amp;InputDevices|Mice"/>
    <x v="0"/>
    <n v="599"/>
    <n v="899"/>
    <n v="3612182"/>
    <x v="9"/>
    <x v="1"/>
    <n v="4018"/>
    <s v="Medium"/>
    <n v="0"/>
    <n v="1"/>
    <n v="0"/>
    <x v="26"/>
  </r>
  <r>
    <x v="631"/>
    <s v="Duracell Rechargeable AA 1300mAh Batteries, 4Pcs"/>
    <x v="1"/>
    <s v="GeneralPurposeBatteries&amp;BatteryChargers|RechargeableBatteries"/>
    <x v="1"/>
    <n v="479"/>
    <n v="599"/>
    <n v="7000513"/>
    <x v="52"/>
    <x v="4"/>
    <n v="11687"/>
    <s v="Medium"/>
    <n v="0"/>
    <n v="1"/>
    <n v="0"/>
    <x v="391"/>
  </r>
  <r>
    <x v="13"/>
    <s v="Portronics Konnect CL 20W POR-1067 Type-C to 8 Pin USB 1.2M Cable with Power Delivery &amp; 3A Quick Charge Support, Nylon Braided "/>
    <x v="0"/>
    <s v="Accessories&amp;Peripherals|Cables&amp;Accessories|Cables|USBCables"/>
    <x v="0"/>
    <n v="350"/>
    <n v="899"/>
    <n v="2033538"/>
    <x v="4"/>
    <x v="0"/>
    <n v="2262"/>
    <s v="Medium"/>
    <n v="0"/>
    <n v="0"/>
    <n v="1"/>
    <x v="11"/>
  </r>
  <r>
    <x v="632"/>
    <s v="boAt Airdopes 181 in-Ear True Wireless Earbuds with ENx  Tech, Beast  Mode(Low Latency Upto 60ms) "/>
    <x v="1"/>
    <s v="Headphones,Earbuds&amp;Accessories|Headphones|In-Ear"/>
    <x v="1"/>
    <n v="1598"/>
    <n v="2990"/>
    <n v="32934850"/>
    <x v="41"/>
    <x v="11"/>
    <n v="11015"/>
    <s v="Medium"/>
    <n v="0"/>
    <n v="1"/>
    <n v="0"/>
    <x v="392"/>
  </r>
  <r>
    <x v="633"/>
    <s v="TP-Link USB Bluetooth Adapter "/>
    <x v="0"/>
    <s v="NetworkingDevices|NetworkAdapters|BluetoothAdapters"/>
    <x v="0"/>
    <n v="599"/>
    <n v="899"/>
    <n v="85509284"/>
    <x v="9"/>
    <x v="4"/>
    <n v="95116"/>
    <s v="Medium"/>
    <n v="0"/>
    <n v="1"/>
    <n v="0"/>
    <x v="393"/>
  </r>
  <r>
    <x v="14"/>
    <s v="Portronics Konnect L 1.2M POR-1401 Fast Charging 3A 8 Pin USB Cable with Charge &amp; Sync Function (White)"/>
    <x v="0"/>
    <s v="Accessories&amp;Peripherals|Cables&amp;Accessories|Cables|USBCables"/>
    <x v="0"/>
    <n v="159"/>
    <n v="399"/>
    <n v="1902432"/>
    <x v="13"/>
    <x v="3"/>
    <n v="4768"/>
    <s v="Very Low"/>
    <n v="0"/>
    <n v="0"/>
    <n v="1"/>
    <x v="12"/>
  </r>
  <r>
    <x v="634"/>
    <s v="SanDisk Ultra Dual Drive Luxe USB Type C Flash Drive (Silver, 128 GB, 5Y - SDDDC4-128G-I35)"/>
    <x v="0"/>
    <s v="ExternalDevices&amp;DataStorage|PenDrives"/>
    <x v="0"/>
    <n v="1299"/>
    <n v="3000"/>
    <n v="69066000"/>
    <x v="48"/>
    <x v="4"/>
    <n v="23022"/>
    <s v="Medium"/>
    <n v="0"/>
    <n v="0"/>
    <n v="1"/>
    <x v="394"/>
  </r>
  <r>
    <x v="437"/>
    <s v="Noise ColorFit Pulse Smartwatch with 3.56 cm (1.4) Full Touch HD Display, SpO2, Heart Rate, Sleep Monitors &amp; 10-Day Battery - Jet Black"/>
    <x v="1"/>
    <s v="WearableTechnology|SmartWatches"/>
    <x v="1"/>
    <n v="1599"/>
    <n v="4999"/>
    <n v="339687049"/>
    <x v="45"/>
    <x v="1"/>
    <n v="67951"/>
    <s v="Medium"/>
    <n v="0"/>
    <n v="0"/>
    <n v="1"/>
    <x v="263"/>
  </r>
  <r>
    <x v="635"/>
    <s v="rts [2 Pack] Mini USB C Type C Adapter Plug, Type C Female to USB A Male Charger Charging Cable Adapter Converter compatible "/>
    <x v="0"/>
    <s v="Accessories&amp;Peripherals|Adapters|USBtoUSBAdapters"/>
    <x v="0"/>
    <n v="294"/>
    <n v="4999"/>
    <n v="22125574"/>
    <x v="88"/>
    <x v="4"/>
    <n v="4426"/>
    <s v="Medium"/>
    <n v="0"/>
    <n v="0"/>
    <n v="1"/>
    <x v="395"/>
  </r>
  <r>
    <x v="636"/>
    <s v="HP 682 Black Original Ink Cartridge"/>
    <x v="0"/>
    <s v="Printers,Inks&amp;Accessories|Inks,Toners&amp;Cartridges|InkjetInkCartridges"/>
    <x v="0"/>
    <n v="828"/>
    <n v="861"/>
    <n v="3932187"/>
    <x v="83"/>
    <x v="0"/>
    <n v="4567"/>
    <s v="Medium"/>
    <n v="0"/>
    <n v="1"/>
    <n v="0"/>
    <x v="396"/>
  </r>
  <r>
    <x v="637"/>
    <s v="Logitech H111 Wired On Ear Headphones With Mic Black"/>
    <x v="1"/>
    <s v="Headphones,Earbuds&amp;Accessories|Headphones|On-Ear"/>
    <x v="1"/>
    <n v="745"/>
    <n v="795"/>
    <n v="10968615"/>
    <x v="80"/>
    <x v="1"/>
    <n v="13797"/>
    <s v="Medium"/>
    <n v="0"/>
    <n v="1"/>
    <n v="0"/>
    <x v="397"/>
  </r>
  <r>
    <x v="638"/>
    <s v="Digitek DTR 550 LW (67 Inch) Tripod For DSLR, Camera |Operating Height: 5.57 Feet | Maximum Load Capacity up to 4.5kg | Portable Lightweight Aluminum Tripod with 360 Degree Ball Head | Carry Bag Included (Black) (DTR 550LW)"/>
    <x v="1"/>
    <s v="Cameras&amp;Photography|Accessories|Tripods&amp;Monopods|CompleteTripodUnits"/>
    <x v="1"/>
    <n v="1549"/>
    <n v="2495"/>
    <n v="37766815"/>
    <x v="16"/>
    <x v="5"/>
    <n v="15137"/>
    <s v="Medium"/>
    <n v="0"/>
    <n v="1"/>
    <n v="0"/>
    <x v="398"/>
  </r>
  <r>
    <x v="15"/>
    <s v="MI Braided USB Type-C Cable "/>
    <x v="0"/>
    <s v="Accessories&amp;Peripherals|Cables&amp;Accessories|Cables|USBCables"/>
    <x v="0"/>
    <n v="349"/>
    <n v="399"/>
    <n v="7484043"/>
    <x v="14"/>
    <x v="5"/>
    <n v="18757"/>
    <s v="Medium"/>
    <n v="0"/>
    <n v="1"/>
    <n v="0"/>
    <x v="3"/>
  </r>
  <r>
    <x v="20"/>
    <s v="Duracell USB Lightning Apple Certified (Mfi) Braided Sync &amp; Charge Cable For Iphone, Ipad And Ipod. Fast Charging Lightning Cable, 3.9 Feet (1.2M) - Black"/>
    <x v="0"/>
    <s v="Accessories&amp;Peripherals|Cables&amp;Accessories|Cables|USBCables"/>
    <x v="0"/>
    <n v="970"/>
    <n v="1799"/>
    <n v="1466185"/>
    <x v="18"/>
    <x v="6"/>
    <n v="815"/>
    <s v="Medium"/>
    <n v="0"/>
    <n v="1"/>
    <n v="0"/>
    <x v="16"/>
  </r>
  <r>
    <x v="639"/>
    <s v="TP-Link TL-WA850RE Single_Band 300Mbps RJ45 Wireless Range Extender, Broadband/Wi-Fi Extender, Wi-Fi Booster/Hotspot with 1 Ethernet Port, Plug and Play, Built-in Access Point Mode, White"/>
    <x v="0"/>
    <s v="NetworkingDevices|Repeaters&amp;Extenders"/>
    <x v="0"/>
    <n v="1469"/>
    <n v="2499"/>
    <n v="391438362"/>
    <x v="19"/>
    <x v="0"/>
    <n v="156638"/>
    <s v="Medium"/>
    <n v="0"/>
    <n v="1"/>
    <n v="0"/>
    <x v="399"/>
  </r>
  <r>
    <x v="640"/>
    <s v="COI Note Pad/Memo Book with Sticky Notes &amp; Clip Holder with Pen "/>
    <x v="3"/>
    <s v="OfficePaperProducts|Paper|Stationery|Notebooks,WritingPads&amp;Diaries|Notepads&amp;MemoBooks"/>
    <x v="3"/>
    <n v="198"/>
    <n v="800"/>
    <n v="7475200"/>
    <x v="43"/>
    <x v="3"/>
    <n v="9344"/>
    <s v="Very Low"/>
    <n v="0"/>
    <n v="0"/>
    <n v="1"/>
    <x v="400"/>
  </r>
  <r>
    <x v="641"/>
    <s v="Fujifilm Instax Mini Single Pack 10 Sheets Instant Film "/>
    <x v="1"/>
    <s v="Cameras&amp;Photography|Accessories|Film"/>
    <x v="1"/>
    <n v="549"/>
    <n v="549"/>
    <n v="2676375"/>
    <x v="26"/>
    <x v="6"/>
    <n v="4875"/>
    <s v="Medium"/>
    <n v="0"/>
    <n v="1"/>
    <n v="0"/>
    <x v="401"/>
  </r>
  <r>
    <x v="457"/>
    <s v="Fire-Boltt Ring 3 Smart Watch 1.8 Biggest Display with Advanced Bluetooth Calling Chip, Voice Assistance,118 Sports Modes, in Built Calculator &amp; Games, SpO2, Heart Rate Monitoring"/>
    <x v="1"/>
    <s v="WearableTechnology|SmartWatches"/>
    <x v="1"/>
    <n v="2999"/>
    <n v="9999"/>
    <n v="208789119"/>
    <x v="20"/>
    <x v="0"/>
    <n v="20881"/>
    <s v="Medium"/>
    <n v="0"/>
    <n v="0"/>
    <n v="1"/>
    <x v="275"/>
  </r>
  <r>
    <x v="642"/>
    <s v="Samsung Galaxy Watch4 Bluetooth(4.4 cm, Black, Compatible with Android only)"/>
    <x v="1"/>
    <s v="WearableTechnology|SmartWatches"/>
    <x v="1"/>
    <n v="12000"/>
    <n v="29999"/>
    <n v="142315256"/>
    <x v="13"/>
    <x v="4"/>
    <n v="4744"/>
    <s v="Very High"/>
    <n v="0"/>
    <n v="0"/>
    <n v="1"/>
    <x v="402"/>
  </r>
  <r>
    <x v="643"/>
    <s v="Noise Buds Vs104 Bluetooth Truly Wireless in Ear Earbuds with Mic, 30-Hours of Playtime, Instacharge, 13Mm Driver and Hyper Sync (Charcoal Black)"/>
    <x v="1"/>
    <s v="Headphones,Earbuds&amp;Accessories|Headphones|In-Ear"/>
    <x v="1"/>
    <n v="1299"/>
    <n v="3499"/>
    <n v="43569548"/>
    <x v="11"/>
    <x v="2"/>
    <n v="12452"/>
    <s v="Medium"/>
    <n v="0"/>
    <n v="0"/>
    <n v="1"/>
    <x v="403"/>
  </r>
  <r>
    <x v="644"/>
    <s v="Duracell Ultra Alkaline AAA Battery, 8 Pcs"/>
    <x v="1"/>
    <s v="GeneralPurposeBatteries&amp;BatteryChargers|DisposableBatteries"/>
    <x v="1"/>
    <n v="269"/>
    <n v="315"/>
    <n v="5610150"/>
    <x v="59"/>
    <x v="6"/>
    <n v="17810"/>
    <s v="Medium"/>
    <n v="0"/>
    <n v="1"/>
    <n v="0"/>
    <x v="404"/>
  </r>
  <r>
    <x v="645"/>
    <s v="JBL C200SI, Premium in Ear Wired Earphones with Mic, Signature Sound, One Button Multi-Function Remote, Angled Earbuds "/>
    <x v="1"/>
    <s v="Headphones,Earbuds&amp;Accessories|Headphones|In-Ear"/>
    <x v="1"/>
    <n v="799"/>
    <n v="1499"/>
    <n v="80418352"/>
    <x v="41"/>
    <x v="3"/>
    <n v="53648"/>
    <s v="Medium"/>
    <n v="0"/>
    <n v="1"/>
    <n v="0"/>
    <x v="405"/>
  </r>
  <r>
    <x v="646"/>
    <s v="Acer EK220Q 21.5 Inch (54.61 cm) Full HD (1920x1080) VA Panel LCD Monitor with LED Back Light I 250 Nits I HDMI, VGA Ports I Eye Care Features Like Bluelight Shield, Flickerless &amp; Comfy View (Black)"/>
    <x v="0"/>
    <s v="Monitors"/>
    <x v="0"/>
    <n v="6299"/>
    <n v="13750"/>
    <n v="27692500"/>
    <x v="34"/>
    <x v="0"/>
    <n v="2014"/>
    <s v="High"/>
    <n v="0"/>
    <n v="0"/>
    <n v="1"/>
    <x v="406"/>
  </r>
  <r>
    <x v="647"/>
    <s v="E-COSMOS 5V 1.2W Portable Flexible USB LED Light (Colors May Vary, Small) - Set of 2 Pieces"/>
    <x v="0"/>
    <s v="Accessories&amp;Peripherals|USBGadgets|Lamps"/>
    <x v="0"/>
    <n v="59"/>
    <n v="59"/>
    <n v="351522"/>
    <x v="26"/>
    <x v="11"/>
    <n v="5958"/>
    <s v="Very Low"/>
    <n v="0"/>
    <n v="1"/>
    <n v="0"/>
    <x v="18"/>
  </r>
  <r>
    <x v="648"/>
    <s v="boAt Dual Port Rapid Car Charger (Qualcomm Certified) with Quick Charge 3.0 + Free Micro USB Cable - (Black)"/>
    <x v="1"/>
    <s v="Mobiles&amp;Accessories|MobileAccessories|Chargers|AutomobileChargers"/>
    <x v="1"/>
    <n v="571"/>
    <n v="999"/>
    <n v="38182779"/>
    <x v="1"/>
    <x v="4"/>
    <n v="38221"/>
    <s v="Medium"/>
    <n v="0"/>
    <n v="1"/>
    <n v="0"/>
    <x v="3"/>
  </r>
  <r>
    <x v="649"/>
    <s v="Zebronics ZEB-COUNTY 3W Wireless Bluetooth Portable Speaker With Supporting Carry Handle, USB, SD Card, AUX, FM &amp; Call Function. (Green)"/>
    <x v="1"/>
    <s v="HomeAudio|Speakers|BluetoothSpeakers"/>
    <x v="1"/>
    <n v="549"/>
    <n v="999"/>
    <n v="64640295"/>
    <x v="32"/>
    <x v="2"/>
    <n v="64705"/>
    <s v="Medium"/>
    <n v="0"/>
    <n v="1"/>
    <n v="0"/>
    <x v="407"/>
  </r>
  <r>
    <x v="447"/>
    <s v="KINGONE Upgraded Stylus Pen, iPad Pencil, Ultra High Precision &amp; Sensitivity, Palm Rejection, Prevents False ON/Off Touch, Power Display, Tilt Sensitivity, Magnetic Adsorption "/>
    <x v="1"/>
    <s v="Mobiles&amp;Accessories|MobileAccessories|StylusPens"/>
    <x v="1"/>
    <n v="2099"/>
    <n v="5999"/>
    <n v="102756871"/>
    <x v="6"/>
    <x v="4"/>
    <n v="17129"/>
    <s v="Medium"/>
    <n v="0"/>
    <n v="0"/>
    <n v="1"/>
    <x v="269"/>
  </r>
  <r>
    <x v="19"/>
    <s v="LG 80 cm (32 inches) HD Ready Smart LED TV 32LM563BPTC (Dark Iron Gray)"/>
    <x v="1"/>
    <s v="HomeTheater,TV&amp;Video|Televisions|SmartTelevisions"/>
    <x v="1"/>
    <n v="13490"/>
    <n v="21990"/>
    <n v="263352240"/>
    <x v="17"/>
    <x v="4"/>
    <n v="11976"/>
    <s v="Very High"/>
    <n v="0"/>
    <n v="1"/>
    <n v="0"/>
    <x v="15"/>
  </r>
  <r>
    <x v="650"/>
    <s v="Zebronics Wired Keyboard and Mouse Combo with 104 Keys and a USB Mouse with 1200 DPI - JUDWAA 750"/>
    <x v="0"/>
    <s v="Accessories&amp;Peripherals|Keyboards,Mice&amp;InputDevices|Keyboard&amp;MouseSets"/>
    <x v="0"/>
    <n v="448"/>
    <n v="699"/>
    <n v="12126252"/>
    <x v="63"/>
    <x v="2"/>
    <n v="17348"/>
    <s v="Medium"/>
    <n v="0"/>
    <n v="1"/>
    <n v="0"/>
    <x v="408"/>
  </r>
  <r>
    <x v="651"/>
    <s v="JBL Tune 215BT, 16 Hrs Playtime with Quick Charge, in Ear Bluetooth Wireless Earphones with Mic, 12.5mm Premium Earbuds with Pure Bass, BT 5.0, Dual Pairing, Type C &amp; Voice Assistant Support (Black)"/>
    <x v="1"/>
    <s v="Headphones,Earbuds&amp;Accessories|Headphones|In-Ear"/>
    <x v="1"/>
    <n v="1499"/>
    <n v="2999"/>
    <n v="263306202"/>
    <x v="8"/>
    <x v="7"/>
    <n v="87798"/>
    <s v="Medium"/>
    <n v="1"/>
    <n v="0"/>
    <n v="0"/>
    <x v="409"/>
  </r>
  <r>
    <x v="652"/>
    <s v="Gizga Essentials Professional 3-in-1 Cleaning Kit "/>
    <x v="1"/>
    <s v="Cameras&amp;Photography|Accessories|Cleaners|CleaningKits"/>
    <x v="1"/>
    <n v="299"/>
    <n v="499"/>
    <n v="12191568"/>
    <x v="54"/>
    <x v="0"/>
    <n v="24432"/>
    <s v="Medium"/>
    <n v="0"/>
    <n v="1"/>
    <n v="0"/>
    <x v="410"/>
  </r>
  <r>
    <x v="653"/>
    <s v="SanDisk Ultra Dual 64 GB USB 3.0 OTG Pen Drive (Black)"/>
    <x v="0"/>
    <s v="ExternalDevices&amp;DataStorage|PenDrives"/>
    <x v="0"/>
    <n v="579"/>
    <n v="1400"/>
    <n v="264745600"/>
    <x v="53"/>
    <x v="4"/>
    <n v="189104"/>
    <s v="Medium"/>
    <n v="0"/>
    <n v="0"/>
    <n v="1"/>
    <x v="411"/>
  </r>
  <r>
    <x v="654"/>
    <s v="TP-Link Tapo 360¬∞ 2MP 1080p Full HD Pan/Tilt Home Security Wi-Fi Smart Camera| Alexa Enabled| 2-Way Audio| Night Vision| Motion Detection| Sound and Light Alarm| Indoor CCTV (Tapo C200) White"/>
    <x v="1"/>
    <s v="Cameras&amp;Photography|SecurityCameras|DomeCameras"/>
    <x v="1"/>
    <n v="2499"/>
    <n v="3299"/>
    <n v="307176488"/>
    <x v="66"/>
    <x v="0"/>
    <n v="93112"/>
    <s v="Medium"/>
    <n v="0"/>
    <n v="1"/>
    <n v="0"/>
    <x v="412"/>
  </r>
  <r>
    <x v="655"/>
    <s v="boAt Airdopes 171 in Ear Bluetooth True Wireless Earbuds with Upto 13 Hours Battery, IPX4, Bluetooth v5.0, Dual Tone Finish with Mic (Mysterious Blue)"/>
    <x v="1"/>
    <s v="Headphones,Earbuds&amp;Accessories|Headphones|In-Ear"/>
    <x v="1"/>
    <n v="1199"/>
    <n v="5999"/>
    <n v="285078479"/>
    <x v="27"/>
    <x v="2"/>
    <n v="47521"/>
    <s v="Medium"/>
    <n v="0"/>
    <n v="0"/>
    <n v="1"/>
    <x v="18"/>
  </r>
  <r>
    <x v="656"/>
    <s v="Duracell Plus AAA Rechargeable Batteries (750 mAh) Pack of 4"/>
    <x v="1"/>
    <s v="GeneralPurposeBatteries&amp;BatteryChargers|RechargeableBatteries"/>
    <x v="1"/>
    <n v="399"/>
    <n v="499"/>
    <n v="13573299"/>
    <x v="52"/>
    <x v="4"/>
    <n v="27201"/>
    <s v="Medium"/>
    <n v="0"/>
    <n v="1"/>
    <n v="0"/>
    <x v="413"/>
  </r>
  <r>
    <x v="21"/>
    <s v="tizum HDMI to VGA Adapter Cable 1080P "/>
    <x v="1"/>
    <s v="HomeTheater,TV&amp;Video|Accessories|Cables|HDMICables"/>
    <x v="1"/>
    <n v="279"/>
    <n v="499"/>
    <n v="5470038"/>
    <x v="15"/>
    <x v="7"/>
    <n v="10962"/>
    <s v="Medium"/>
    <n v="0"/>
    <n v="1"/>
    <n v="0"/>
    <x v="17"/>
  </r>
  <r>
    <x v="22"/>
    <s v="Samsung 80 cm (32 Inches) Wondertainment Series HD Ready LED Smart TV UA32T4340BKXXL (Glossy Black)"/>
    <x v="1"/>
    <s v="HomeTheater,TV&amp;Video|Televisions|SmartTelevisions"/>
    <x v="1"/>
    <n v="13490"/>
    <n v="22900"/>
    <n v="373247100"/>
    <x v="19"/>
    <x v="4"/>
    <n v="16299"/>
    <s v="Very High"/>
    <n v="0"/>
    <n v="1"/>
    <n v="0"/>
    <x v="18"/>
  </r>
  <r>
    <x v="657"/>
    <s v="Logitech B100 Wired USB Mouse, 3 yr Warranty, 800 DPI Optical Tracking, Ambidextrous PC/Mac/Laptop - Black"/>
    <x v="0"/>
    <s v="Accessories&amp;Peripherals|Keyboards,Mice&amp;InputDevices|Mice"/>
    <x v="0"/>
    <n v="279"/>
    <n v="375"/>
    <n v="11825250"/>
    <x v="55"/>
    <x v="4"/>
    <n v="31534"/>
    <s v="Medium"/>
    <n v="0"/>
    <n v="1"/>
    <n v="0"/>
    <x v="414"/>
  </r>
  <r>
    <x v="658"/>
    <s v="Noise Pulse Buzz 1.69 Bluetooth Calling Smart Watch with Call Function, 150 Watch Faces, 60 Sports Modes, Spo2 &amp; Heart Rate Monitoring, Calling Smart Watch for Men &amp; Women - Jet Black"/>
    <x v="1"/>
    <s v="WearableTechnology|SmartWatches"/>
    <x v="1"/>
    <n v="2499"/>
    <n v="4999"/>
    <n v="37847429"/>
    <x v="8"/>
    <x v="2"/>
    <n v="7571"/>
    <s v="Medium"/>
    <n v="1"/>
    <n v="0"/>
    <n v="0"/>
    <x v="281"/>
  </r>
  <r>
    <x v="659"/>
    <s v="Classmate 2100117 Soft Cover 6 Subject Spiral Binding Notebook, Single Line, 300 Pages"/>
    <x v="3"/>
    <s v="OfficePaperProducts|Paper|Stationery|Notebooks,WritingPads&amp;Diaries|WireboundNotebooks"/>
    <x v="3"/>
    <n v="137"/>
    <n v="160"/>
    <n v="1045920"/>
    <x v="81"/>
    <x v="5"/>
    <n v="6537"/>
    <s v="Very Low"/>
    <n v="0"/>
    <n v="1"/>
    <n v="0"/>
    <x v="18"/>
  </r>
  <r>
    <x v="23"/>
    <s v="Flix Micro Usb Cable For Smartphone (Black)"/>
    <x v="0"/>
    <s v="Accessories&amp;Peripherals|Cables&amp;Accessories|Cables|USBCables"/>
    <x v="0"/>
    <n v="59"/>
    <n v="199"/>
    <n v="1866023"/>
    <x v="20"/>
    <x v="1"/>
    <n v="9377"/>
    <s v="Very Low"/>
    <n v="0"/>
    <n v="0"/>
    <n v="1"/>
    <x v="19"/>
  </r>
  <r>
    <x v="660"/>
    <s v="AirCase Rugged Hard Drive Case "/>
    <x v="0"/>
    <s v="Accessories&amp;Peripherals|HardDiskBags"/>
    <x v="0"/>
    <n v="299"/>
    <n v="499"/>
    <n v="10483990"/>
    <x v="54"/>
    <x v="6"/>
    <n v="21010"/>
    <s v="Medium"/>
    <n v="0"/>
    <n v="1"/>
    <n v="0"/>
    <x v="415"/>
  </r>
  <r>
    <x v="661"/>
    <s v="Noise Buds VS402 Truly Wireless in Ear Earbuds, 35-Hours of Playtime, Instacharge, Quad Mic with ENC, Hyper Sync, Low Latency, 10mm Driver, Bluetooth v5.3 and Breathing LED Lights (Neon Black)"/>
    <x v="1"/>
    <s v="Headphones,Earbuds&amp;Accessories|Headphones|In-Ear"/>
    <x v="1"/>
    <n v="1799"/>
    <n v="3999"/>
    <n v="14064483"/>
    <x v="10"/>
    <x v="2"/>
    <n v="3517"/>
    <s v="Medium"/>
    <n v="0"/>
    <n v="0"/>
    <n v="1"/>
    <x v="416"/>
  </r>
  <r>
    <x v="662"/>
    <s v="JBL Go 2, Wireless Portable Bluetooth Speaker with Mic, JBL Signature Sound, Vibrant Color Options with IPX7 Waterproof &amp; AUX (Blue)"/>
    <x v="1"/>
    <s v="HomeAudio|Speakers|BluetoothSpeakers"/>
    <x v="1"/>
    <n v="1999"/>
    <n v="2999"/>
    <n v="191633101"/>
    <x v="9"/>
    <x v="4"/>
    <n v="63899"/>
    <s v="Medium"/>
    <n v="0"/>
    <n v="1"/>
    <n v="0"/>
    <x v="417"/>
  </r>
  <r>
    <x v="25"/>
    <s v="Tizum High Speed HDMI Cable with Ethernet | Supports 3D 4K | "/>
    <x v="1"/>
    <s v="HomeTheater,TV&amp;Video|Accessories|Cables|HDMICables"/>
    <x v="1"/>
    <n v="199"/>
    <n v="699"/>
    <n v="8494947"/>
    <x v="22"/>
    <x v="0"/>
    <n v="12153"/>
    <s v="Very Low"/>
    <n v="0"/>
    <n v="0"/>
    <n v="1"/>
    <x v="21"/>
  </r>
  <r>
    <x v="663"/>
    <s v="Robustrion Tempered Glass Screen Protector "/>
    <x v="0"/>
    <s v="Accessories&amp;Peripherals|TabletAccessories|ScreenProtectors"/>
    <x v="0"/>
    <n v="399"/>
    <n v="1499"/>
    <n v="8589270"/>
    <x v="25"/>
    <x v="3"/>
    <n v="5730"/>
    <s v="Medium"/>
    <n v="0"/>
    <n v="0"/>
    <n v="1"/>
    <x v="418"/>
  </r>
  <r>
    <x v="664"/>
    <s v="Redgear Pro Wireless Gamepad with 2.4GHz Wireless Technology, Integrated Dual Intensity Motor, Illuminated Keys "/>
    <x v="0"/>
    <s v="Accessories&amp;Peripherals|PCGamingPeripherals|Gamepads"/>
    <x v="0"/>
    <n v="1699"/>
    <n v="3999"/>
    <n v="101926512"/>
    <x v="30"/>
    <x v="0"/>
    <n v="25488"/>
    <s v="Medium"/>
    <n v="0"/>
    <n v="0"/>
    <n v="1"/>
    <x v="50"/>
  </r>
  <r>
    <x v="665"/>
    <s v="Logitech M235 Wireless Mouse, 1000 DPI Optical Tracking, 12 Month Life Battery, Compatible with Windows, Mac, Chromebook/PC/Laptop"/>
    <x v="0"/>
    <s v="Accessories&amp;Peripherals|Keyboards,Mice&amp;InputDevices|Mice"/>
    <x v="0"/>
    <n v="699"/>
    <n v="995"/>
    <n v="54132975"/>
    <x v="77"/>
    <x v="6"/>
    <n v="54405"/>
    <s v="Medium"/>
    <n v="0"/>
    <n v="1"/>
    <n v="0"/>
    <x v="419"/>
  </r>
  <r>
    <x v="467"/>
    <s v="STRIFF 12 Pieces Highly Flexible Silicone Micro USB Protector, Mouse Cable Protector, Suit "/>
    <x v="1"/>
    <s v="Mobiles&amp;Accessories|MobileAccessories|D√©cor"/>
    <x v="1"/>
    <n v="95"/>
    <n v="499"/>
    <n v="972551"/>
    <x v="74"/>
    <x v="0"/>
    <n v="1949"/>
    <s v="Very Low"/>
    <n v="0"/>
    <n v="0"/>
    <n v="1"/>
    <x v="86"/>
  </r>
  <r>
    <x v="666"/>
    <s v="TP-link N300 WiFi Wireless Router TL-WR845N | 300Mbps Wi-Fi Speed | Three 5dBi high gain Antennas | IPv6 Compatible | AP/RE/WISP Mode | Parental Control | Guest Network"/>
    <x v="0"/>
    <s v="NetworkingDevices|Routers"/>
    <x v="0"/>
    <n v="1149"/>
    <n v="1699"/>
    <n v="208090122"/>
    <x v="44"/>
    <x v="0"/>
    <n v="122478"/>
    <s v="Medium"/>
    <n v="0"/>
    <n v="1"/>
    <n v="0"/>
    <x v="420"/>
  </r>
  <r>
    <x v="667"/>
    <s v="Logitech MK240 Nano Wireless USB Keyboard and Mouse Set, 12 Function Keys 2.4GHz Wireless, 1000DPI, Spill-Resistant Design, PC/Mac, Black/Chartreuse Yellow"/>
    <x v="0"/>
    <s v="Accessories&amp;Peripherals|Keyboards,Mice&amp;InputDevices|Keyboard&amp;MouseSets"/>
    <x v="0"/>
    <n v="1495"/>
    <n v="1995"/>
    <n v="14445795"/>
    <x v="23"/>
    <x v="4"/>
    <n v="7241"/>
    <s v="Medium"/>
    <n v="0"/>
    <n v="1"/>
    <n v="0"/>
    <x v="421"/>
  </r>
  <r>
    <x v="668"/>
    <s v="Callas Multipurpose Foldable Laptop Table with Cup Holder | Drawer | Mac Holder | Table Holder Study Table, Breakfast Table, Foldable and Portable/Ergonomic &amp; Rounded Edges/Non-Slip Legs (WA-27-Black)"/>
    <x v="0"/>
    <s v="Accessories&amp;Peripherals|LaptopAccessories|Lapdesks"/>
    <x v="0"/>
    <n v="849"/>
    <n v="4999"/>
    <n v="102264543"/>
    <x v="57"/>
    <x v="1"/>
    <n v="20457"/>
    <s v="Medium"/>
    <n v="0"/>
    <n v="0"/>
    <n v="1"/>
    <x v="422"/>
  </r>
  <r>
    <x v="669"/>
    <s v="Casio MJ-12D 150 Steps Check and Correct Desktop Calculator"/>
    <x v="3"/>
    <s v="OfficeElectronics|Calculators|Basic"/>
    <x v="3"/>
    <n v="440"/>
    <n v="440"/>
    <n v="3788400"/>
    <x v="26"/>
    <x v="6"/>
    <n v="8610"/>
    <s v="Medium"/>
    <n v="0"/>
    <n v="1"/>
    <n v="0"/>
    <x v="423"/>
  </r>
  <r>
    <x v="462"/>
    <s v="Tukzer Capacitive Stylus Pen "/>
    <x v="1"/>
    <s v="Mobiles&amp;Accessories|MobileAccessories|StylusPens"/>
    <x v="1"/>
    <n v="349"/>
    <n v="999"/>
    <n v="16540443"/>
    <x v="6"/>
    <x v="11"/>
    <n v="16557"/>
    <s v="Medium"/>
    <n v="0"/>
    <n v="0"/>
    <n v="1"/>
    <x v="277"/>
  </r>
  <r>
    <x v="670"/>
    <s v="Amazon Basics Multipurpose Foldable Laptop Table with Cup Holder, Brown"/>
    <x v="0"/>
    <s v="Accessories&amp;Peripherals|LaptopAccessories|Lapdesks"/>
    <x v="0"/>
    <n v="599"/>
    <n v="3999"/>
    <n v="4346913"/>
    <x v="5"/>
    <x v="2"/>
    <n v="1087"/>
    <s v="Medium"/>
    <n v="0"/>
    <n v="0"/>
    <n v="1"/>
    <x v="424"/>
  </r>
  <r>
    <x v="671"/>
    <s v="Kanget [2 Pack] Type C Female to USB A Male Charger | Charging Cable Adapter Converter compatible "/>
    <x v="0"/>
    <s v="Accessories&amp;Peripherals|Adapters|USBtoUSBAdapters"/>
    <x v="0"/>
    <n v="149"/>
    <n v="399"/>
    <n v="614460"/>
    <x v="11"/>
    <x v="1"/>
    <n v="1540"/>
    <s v="Very Low"/>
    <n v="0"/>
    <n v="0"/>
    <n v="1"/>
    <x v="425"/>
  </r>
  <r>
    <x v="672"/>
    <s v="Amazon Basics Magic Slate 8.5-inch LCD Writing Tablet with Stylus Pen, "/>
    <x v="0"/>
    <s v="Accessories&amp;Peripherals|Keyboards,Mice&amp;InputDevices|GraphicTablets"/>
    <x v="0"/>
    <n v="289"/>
    <n v="999"/>
    <n v="400599"/>
    <x v="58"/>
    <x v="3"/>
    <n v="401"/>
    <s v="Medium"/>
    <n v="0"/>
    <n v="0"/>
    <n v="1"/>
    <x v="426"/>
  </r>
  <r>
    <x v="673"/>
    <s v="Zebronics ZEB-90HB USB Hub, 4 Ports, Pocket Sized, Plug &amp; Play, "/>
    <x v="0"/>
    <s v="Accessories&amp;Peripherals|USBHubs"/>
    <x v="0"/>
    <n v="179"/>
    <n v="499"/>
    <n v="4683115"/>
    <x v="0"/>
    <x v="10"/>
    <n v="9385"/>
    <s v="Very Low"/>
    <n v="0"/>
    <n v="0"/>
    <n v="1"/>
    <x v="427"/>
  </r>
  <r>
    <x v="674"/>
    <s v="Noise ColorFit Pro 2 Full Touch Control Smart Watch with 35g Weight &amp; Upgraded LCD Display,IP68 Waterproof,Heart Rate Monitor,Sleep &amp; Step Tracker,Call &amp; Message Alerts &amp; Long Battery Life (Jet Black)"/>
    <x v="1"/>
    <s v="WearableTechnology|SmartWatches"/>
    <x v="1"/>
    <n v="1499"/>
    <n v="4999"/>
    <n v="462847412"/>
    <x v="20"/>
    <x v="1"/>
    <n v="92588"/>
    <s v="Medium"/>
    <n v="0"/>
    <n v="0"/>
    <n v="1"/>
    <x v="251"/>
  </r>
  <r>
    <x v="675"/>
    <s v="Zebronics Zeb Buds C2 in Ear Type C Wired Earphones with Mic, Braided 1.2 Metre Cable, Metallic Design, 10mm Drivers, in Line Mic &amp; Volume Controller (Blue)"/>
    <x v="1"/>
    <s v="Headphones,Earbuds&amp;Accessories|Headphones|In-Ear"/>
    <x v="1"/>
    <n v="399"/>
    <n v="699"/>
    <n v="2414346"/>
    <x v="1"/>
    <x v="10"/>
    <n v="3454"/>
    <s v="Medium"/>
    <n v="0"/>
    <n v="1"/>
    <n v="0"/>
    <x v="428"/>
  </r>
  <r>
    <x v="676"/>
    <s v="Redgear A-15 Wired Gaming Mouse with Upto 6400 DPI, RGB &amp; Driver Customization "/>
    <x v="0"/>
    <s v="Accessories&amp;Peripherals|PCGamingPeripherals|GamingMice"/>
    <x v="0"/>
    <n v="599"/>
    <n v="799"/>
    <n v="12616210"/>
    <x v="23"/>
    <x v="4"/>
    <n v="15790"/>
    <s v="Medium"/>
    <n v="0"/>
    <n v="1"/>
    <n v="0"/>
    <x v="429"/>
  </r>
  <r>
    <x v="677"/>
    <s v="JBL Commercial CSLM20B Auxiliary Omnidirectional Lavalier Microphone with Battery "/>
    <x v="0"/>
    <s v="Accessories&amp;Peripherals|Audio&amp;VideoAccessories|PCMicrophones"/>
    <x v="0"/>
    <n v="949"/>
    <n v="2000"/>
    <n v="29938000"/>
    <x v="3"/>
    <x v="2"/>
    <n v="14969"/>
    <s v="Medium"/>
    <n v="0"/>
    <n v="0"/>
    <n v="1"/>
    <x v="430"/>
  </r>
  <r>
    <x v="678"/>
    <s v="Fire-Boltt India's No 1 Smartwatch Brand Ring Bluetooth Calling with SpO2 &amp; 1.7‚Äù Metal Body with Blood Oxygen Monitoring, Continuous Heart Rate, Full Touch &amp; Multiple Watch Faces"/>
    <x v="1"/>
    <s v="WearableTechnology|SmartWatches"/>
    <x v="1"/>
    <n v="2499"/>
    <n v="9999"/>
    <n v="421347861"/>
    <x v="43"/>
    <x v="3"/>
    <n v="42139"/>
    <s v="Medium"/>
    <n v="0"/>
    <n v="0"/>
    <n v="1"/>
    <x v="431"/>
  </r>
  <r>
    <x v="679"/>
    <s v="Eveready Red 1012 AAA Batteries - Pack of 10"/>
    <x v="1"/>
    <s v="GeneralPurposeBatteries&amp;BatteryChargers|DisposableBatteries"/>
    <x v="1"/>
    <n v="159"/>
    <n v="180"/>
    <n v="178020"/>
    <x v="89"/>
    <x v="4"/>
    <n v="989"/>
    <s v="Very Low"/>
    <n v="0"/>
    <n v="1"/>
    <n v="0"/>
    <x v="432"/>
  </r>
  <r>
    <x v="680"/>
    <s v="SanDisk Extreme microSD UHS I Card 128GB "/>
    <x v="1"/>
    <s v="Accessories|MemoryCards|MicroSD"/>
    <x v="1"/>
    <n v="1329"/>
    <n v="2900"/>
    <n v="56909600"/>
    <x v="34"/>
    <x v="6"/>
    <n v="19624"/>
    <s v="Medium"/>
    <n v="0"/>
    <n v="0"/>
    <n v="1"/>
    <x v="136"/>
  </r>
  <r>
    <x v="681"/>
    <s v="Portronics MPORT 31C 4-in-1 USB Hub (Type C to 4 USB-A Ports) with Fast Data Transfer"/>
    <x v="0"/>
    <s v="Accessories&amp;Peripherals|USBHubs"/>
    <x v="0"/>
    <n v="570"/>
    <n v="999"/>
    <n v="3197799"/>
    <x v="1"/>
    <x v="0"/>
    <n v="3201"/>
    <s v="Medium"/>
    <n v="0"/>
    <n v="1"/>
    <n v="0"/>
    <x v="433"/>
  </r>
  <r>
    <x v="682"/>
    <s v="Infinity (JBL Fuze Pint, Wireless Ultra Portable Mini Speaker with Mic, Deep Bass, Dual Equalizer, Bluetooth 5.0 with Voice Assistant Support "/>
    <x v="1"/>
    <s v="HomeAudio|Speakers|OutdoorSpeakers"/>
    <x v="1"/>
    <n v="899"/>
    <n v="1999"/>
    <n v="60907531"/>
    <x v="10"/>
    <x v="3"/>
    <n v="30469"/>
    <s v="Medium"/>
    <n v="0"/>
    <n v="0"/>
    <n v="1"/>
    <x v="434"/>
  </r>
  <r>
    <x v="683"/>
    <s v="AirCase Protective Laptop Bag Sleeve fits Upto 13.3 Laptop/ MacBook, Wrinkle Free, Padded, Waterproof Light Neoprene case Cover Pouch, for Men &amp; Women, Black- 6 Months Warranty"/>
    <x v="0"/>
    <s v="Accessories&amp;Peripherals|LaptopAccessories|Bags&amp;Sleeves|LaptopSleeves&amp;Slipcases"/>
    <x v="0"/>
    <n v="449"/>
    <n v="999"/>
    <n v="9930060"/>
    <x v="10"/>
    <x v="5"/>
    <n v="9940"/>
    <s v="Medium"/>
    <n v="0"/>
    <n v="0"/>
    <n v="1"/>
    <x v="435"/>
  </r>
  <r>
    <x v="684"/>
    <s v="Brand Conquer 6 in 1 with OTG, SD Card Reader, USB Type C, USB 3.0 and Micro USB, "/>
    <x v="0"/>
    <s v="ExternalDevices&amp;DataStorage|ExternalMemoryCardReaders"/>
    <x v="0"/>
    <n v="549"/>
    <n v="999"/>
    <n v="7750242"/>
    <x v="32"/>
    <x v="4"/>
    <n v="7758"/>
    <s v="Medium"/>
    <n v="0"/>
    <n v="1"/>
    <n v="0"/>
    <x v="81"/>
  </r>
  <r>
    <x v="685"/>
    <s v="TP-Link AC750 Dual Band Wireless Cable Router, 4 10/100 LAN + 10/100 WAN Ports, Support Guest Network and Parental Control, 750Mbps Speed Wi-Fi, 3 Antennas (Archer C20) Blue, 2.4 GHz"/>
    <x v="0"/>
    <s v="NetworkingDevices|Routers"/>
    <x v="0"/>
    <n v="1529"/>
    <n v="2399"/>
    <n v="164113191"/>
    <x v="63"/>
    <x v="4"/>
    <n v="68409"/>
    <s v="Medium"/>
    <n v="0"/>
    <n v="1"/>
    <n v="0"/>
    <x v="436"/>
  </r>
  <r>
    <x v="686"/>
    <s v="Parker Quink Ink Bottle, Blue"/>
    <x v="3"/>
    <s v="OfficePaperProducts|Paper|Stationery|Pens,Pencils&amp;WritingSupplies|Pens&amp;Refills|BottledInk"/>
    <x v="3"/>
    <n v="100"/>
    <n v="100"/>
    <n v="309500"/>
    <x v="26"/>
    <x v="4"/>
    <n v="3095"/>
    <s v="Very Low"/>
    <n v="0"/>
    <n v="1"/>
    <n v="0"/>
    <x v="437"/>
  </r>
  <r>
    <x v="687"/>
    <s v="STRIFF Laptop Stand Adjustable Laptop Computer Stand Multi-Angle Stand Phone Stand Portable Foldable Laptop Riser Notebook Holder Stand Compatible "/>
    <x v="0"/>
    <s v="Accessories&amp;Peripherals|LaptopAccessories|NotebookComputerStands"/>
    <x v="0"/>
    <n v="299"/>
    <n v="1499"/>
    <n v="1353597"/>
    <x v="27"/>
    <x v="0"/>
    <n v="903"/>
    <s v="Medium"/>
    <n v="0"/>
    <n v="0"/>
    <n v="1"/>
    <x v="438"/>
  </r>
  <r>
    <x v="688"/>
    <s v="Logitech MK215 Wireless Keyboard and Mouse Combo "/>
    <x v="0"/>
    <s v="Accessories&amp;Peripherals|Keyboards,Mice&amp;InputDevices|Keyboard&amp;MouseSets"/>
    <x v="0"/>
    <n v="1295"/>
    <n v="1795"/>
    <n v="46258945"/>
    <x v="28"/>
    <x v="3"/>
    <n v="25771"/>
    <s v="Medium"/>
    <n v="0"/>
    <n v="1"/>
    <n v="0"/>
    <x v="439"/>
  </r>
  <r>
    <x v="689"/>
    <s v="boAt Bassheads 225 in Ear Wired Earphones with Mic(Blue)"/>
    <x v="1"/>
    <s v="Headphones,Earbuds&amp;Accessories|Headphones|In-Ear"/>
    <x v="1"/>
    <n v="699"/>
    <n v="999"/>
    <n v="272915811"/>
    <x v="77"/>
    <x v="3"/>
    <n v="273189"/>
    <s v="Medium"/>
    <n v="0"/>
    <n v="1"/>
    <n v="0"/>
    <x v="440"/>
  </r>
  <r>
    <x v="690"/>
    <s v="Luxor 5 Subject Single Ruled Notebook - A4, 70 GSM, 300 pages"/>
    <x v="3"/>
    <s v="OfficePaperProducts|Paper|Stationery|Notebooks,WritingPads&amp;Diaries|CompositionNotebooks"/>
    <x v="3"/>
    <n v="252"/>
    <n v="315"/>
    <n v="1192275"/>
    <x v="52"/>
    <x v="6"/>
    <n v="3785"/>
    <s v="Medium"/>
    <n v="0"/>
    <n v="1"/>
    <n v="0"/>
    <x v="441"/>
  </r>
  <r>
    <x v="691"/>
    <s v="Duracell Chhota Power AA Battery Set of 10 Pcs"/>
    <x v="1"/>
    <s v="GeneralPurposeBatteries&amp;BatteryChargers|DisposableBatteries"/>
    <x v="1"/>
    <n v="190"/>
    <n v="220"/>
    <n v="630520"/>
    <x v="81"/>
    <x v="5"/>
    <n v="2866"/>
    <s v="Very Low"/>
    <n v="0"/>
    <n v="1"/>
    <n v="0"/>
    <x v="442"/>
  </r>
  <r>
    <x v="692"/>
    <s v="Zebronics Zeb-Trans"/>
    <x v="0"/>
    <s v="Accessories&amp;Peripherals|Keyboards,Mice&amp;InputDevices|Keyboard&amp;MouseSets"/>
    <x v="0"/>
    <n v="1299"/>
    <n v="1599"/>
    <n v="43529577"/>
    <x v="71"/>
    <x v="4"/>
    <n v="27223"/>
    <s v="Medium"/>
    <n v="0"/>
    <n v="1"/>
    <n v="0"/>
    <x v="443"/>
  </r>
  <r>
    <x v="693"/>
    <s v="SanDisk Ultra 64 GB USB Pen Drives (SDDDC2-064G-I35, Black, Silver)"/>
    <x v="0"/>
    <s v="ExternalDevices&amp;DataStorage|PenDrives"/>
    <x v="0"/>
    <n v="729"/>
    <n v="1650"/>
    <n v="135887400"/>
    <x v="37"/>
    <x v="4"/>
    <n v="82356"/>
    <s v="Medium"/>
    <n v="0"/>
    <n v="0"/>
    <n v="1"/>
    <x v="444"/>
  </r>
  <r>
    <x v="694"/>
    <s v="Parker Classic Gold Gold Trim Ball Pen"/>
    <x v="3"/>
    <s v="OfficePaperProducts|Paper|Stationery|Pens,Pencils&amp;WritingSupplies|Pens&amp;Refills|RetractableBallpointPens"/>
    <x v="3"/>
    <n v="480"/>
    <n v="600"/>
    <n v="3431400"/>
    <x v="52"/>
    <x v="4"/>
    <n v="5719"/>
    <s v="Medium"/>
    <n v="0"/>
    <n v="1"/>
    <n v="0"/>
    <x v="445"/>
  </r>
  <r>
    <x v="477"/>
    <s v="boAt Flash Edition Smart Watch with Activity Tracker, Multiple Sports Modes, 1.3 Screen, 170+ Watch Faces, Sleep Monitor, Gesture, Camera &amp; Music Control, IP68 &amp; 7 Days Battery Life(Lightning Black)"/>
    <x v="1"/>
    <s v="WearableTechnology|SmartWatches"/>
    <x v="1"/>
    <n v="1799"/>
    <n v="6990"/>
    <n v="187891200"/>
    <x v="82"/>
    <x v="1"/>
    <n v="26880"/>
    <s v="Medium"/>
    <n v="0"/>
    <n v="0"/>
    <n v="1"/>
    <x v="284"/>
  </r>
  <r>
    <x v="695"/>
    <s v="Tarkan Portable Folding Laptop Desk "/>
    <x v="0"/>
    <s v="Accessories&amp;Peripherals|LaptopAccessories|Lapdesks"/>
    <x v="0"/>
    <n v="999"/>
    <n v="2499"/>
    <n v="4223310"/>
    <x v="13"/>
    <x v="4"/>
    <n v="1690"/>
    <s v="Medium"/>
    <n v="0"/>
    <n v="0"/>
    <n v="1"/>
    <x v="18"/>
  </r>
  <r>
    <x v="27"/>
    <s v="Ambrane Unbreakable 3 in 1 Fast Charging Braided Multipurpose Cable "/>
    <x v="0"/>
    <s v="Accessories&amp;Peripherals|Cables&amp;Accessories|Cables|USBCables"/>
    <x v="0"/>
    <n v="299"/>
    <n v="399"/>
    <n v="1103634"/>
    <x v="23"/>
    <x v="1"/>
    <n v="2766"/>
    <s v="Medium"/>
    <n v="0"/>
    <n v="1"/>
    <n v="0"/>
    <x v="23"/>
  </r>
  <r>
    <x v="696"/>
    <s v="Quantum RJ45 Ethernet Patch Cable/LAN Router Cable with Heavy Duty Gold Plated Connectors Supports Hi-Speed Gigabit Upto 1000Mbps, Waterproof and Durable,1-Year Warranty-32.8 Feet (10 Meters)(White)"/>
    <x v="0"/>
    <s v="Accessories&amp;Peripherals|Cables&amp;Accessories|Cables|EthernetCables"/>
    <x v="0"/>
    <n v="238"/>
    <n v="699"/>
    <n v="5852028"/>
    <x v="46"/>
    <x v="5"/>
    <n v="8372"/>
    <s v="Medium"/>
    <n v="0"/>
    <n v="0"/>
    <n v="1"/>
    <x v="3"/>
  </r>
  <r>
    <x v="697"/>
    <s v="HP USB Wireless Spill Resistance Keyboard and Mouse Set with 10m Working Range 2.4G Wireless Technology / 3 Years Warranty (4SC12PA), Black"/>
    <x v="0"/>
    <s v="Accessories&amp;Peripherals|Keyboards,Mice&amp;InputDevices|Keyboard&amp;MouseSets"/>
    <x v="0"/>
    <n v="1349"/>
    <n v="2198"/>
    <n v="15634374"/>
    <x v="17"/>
    <x v="1"/>
    <n v="7113"/>
    <s v="Medium"/>
    <n v="0"/>
    <n v="1"/>
    <n v="0"/>
    <x v="446"/>
  </r>
  <r>
    <x v="29"/>
    <s v="boAt A400 USB Type-C to USB-A 2.0 Male Data Cable, 2 Meter (Black)"/>
    <x v="0"/>
    <s v="Accessories&amp;Peripherals|Cables&amp;Accessories|Cables|USBCables"/>
    <x v="0"/>
    <n v="299"/>
    <n v="999"/>
    <n v="20829150"/>
    <x v="20"/>
    <x v="4"/>
    <n v="20850"/>
    <s v="Medium"/>
    <n v="0"/>
    <n v="0"/>
    <n v="1"/>
    <x v="25"/>
  </r>
  <r>
    <x v="698"/>
    <s v="HUMBLE Dynamic Lapel Collar Mic Voice Recording Filter Microphone "/>
    <x v="0"/>
    <s v="Accessories&amp;Peripherals|Audio&amp;VideoAccessories|PCMicrophones"/>
    <x v="0"/>
    <n v="199"/>
    <n v="499"/>
    <n v="1399196"/>
    <x v="13"/>
    <x v="8"/>
    <n v="2804"/>
    <s v="Very Low"/>
    <n v="0"/>
    <n v="0"/>
    <n v="1"/>
    <x v="447"/>
  </r>
  <r>
    <x v="699"/>
    <s v="Boult Audio Omega with 30dB ANC+ ENC, 32H Playtime, 45ms Latency Gaming Mode, Quad Mic Zen ENC, 3 Equalizer Modes, ANC, Type-C Fast Charging, IPX5 True Wireless in Ear Bluetooth Earbuds (Black)"/>
    <x v="1"/>
    <s v="Headphones,Earbuds&amp;Accessories|Headphones|In-Ear"/>
    <x v="1"/>
    <n v="1999"/>
    <n v="9999"/>
    <n v="19858014"/>
    <x v="27"/>
    <x v="7"/>
    <n v="1986"/>
    <s v="Medium"/>
    <n v="0"/>
    <n v="0"/>
    <n v="1"/>
    <x v="448"/>
  </r>
  <r>
    <x v="700"/>
    <s v="STRIFF UPH2W Multi Angle Tablet/Mobile Stand. Holder "/>
    <x v="1"/>
    <s v="Mobiles&amp;Accessories|MobileAccessories|Stands"/>
    <x v="1"/>
    <n v="99"/>
    <n v="499"/>
    <n v="1223049"/>
    <x v="27"/>
    <x v="3"/>
    <n v="2451"/>
    <s v="Very Low"/>
    <n v="0"/>
    <n v="0"/>
    <n v="1"/>
    <x v="293"/>
  </r>
  <r>
    <x v="701"/>
    <s v="Amazon Basics Wireless Mouse | 2.4 GHz Connection, 1600 DPI | Type - C Adapter | Upto 12 Months of Battery Life | Ambidextrous Design | Suitable "/>
    <x v="0"/>
    <s v="Accessories&amp;Peripherals|Keyboards,Mice&amp;InputDevices|Mice"/>
    <x v="0"/>
    <n v="499"/>
    <n v="1000"/>
    <n v="23000"/>
    <x v="8"/>
    <x v="15"/>
    <n v="23"/>
    <s v="Medium"/>
    <n v="1"/>
    <n v="0"/>
    <n v="0"/>
    <x v="449"/>
  </r>
  <r>
    <x v="702"/>
    <s v="Crucial RAM 8GB DDR4 3200MHz CL22 (or 2933MHz or 2666MHz) Laptop Memory CT8G4SFRA32A"/>
    <x v="0"/>
    <s v="Components|Memory"/>
    <x v="0"/>
    <n v="1792"/>
    <n v="3500"/>
    <n v="91679000"/>
    <x v="76"/>
    <x v="6"/>
    <n v="26194"/>
    <s v="Medium"/>
    <n v="0"/>
    <n v="1"/>
    <n v="0"/>
    <x v="450"/>
  </r>
  <r>
    <x v="703"/>
    <s v="APC Back-UPS BX600C-IN 600VA / 360W, 230V, UPS System, an Ideal Power Backup &amp; Protection "/>
    <x v="0"/>
    <s v="Accessories&amp;Peripherals|UninterruptedPowerSupplies"/>
    <x v="0"/>
    <n v="3299"/>
    <n v="4100"/>
    <n v="64710300"/>
    <x v="52"/>
    <x v="2"/>
    <n v="15783"/>
    <s v="Medium"/>
    <n v="0"/>
    <n v="1"/>
    <n v="0"/>
    <x v="451"/>
  </r>
  <r>
    <x v="704"/>
    <s v="Luxor 5 Subject Single Ruled Notebook - A5 Size, 70 GSM, 300 Pages"/>
    <x v="3"/>
    <s v="OfficePaperProducts|Paper|Stationery|Notebooks,WritingPads&amp;Diaries|CompositionNotebooks"/>
    <x v="3"/>
    <n v="125"/>
    <n v="180"/>
    <n v="1449540"/>
    <x v="39"/>
    <x v="5"/>
    <n v="8053"/>
    <s v="Very Low"/>
    <n v="0"/>
    <n v="1"/>
    <n v="0"/>
    <x v="50"/>
  </r>
  <r>
    <x v="705"/>
    <s v="Zebronics Zeb-Jaguar Wireless Mouse, 2.4GHz with USB Nano Receiver, High Precision Optical Tracking, 4 Buttons, Plug &amp; Play, Ambidextrous, "/>
    <x v="0"/>
    <s v="Accessories&amp;Peripherals|Keyboards,Mice&amp;InputDevices|Mice"/>
    <x v="0"/>
    <n v="399"/>
    <n v="1190"/>
    <n v="3342710"/>
    <x v="46"/>
    <x v="3"/>
    <n v="2809"/>
    <s v="Medium"/>
    <n v="0"/>
    <n v="0"/>
    <n v="1"/>
    <x v="452"/>
  </r>
  <r>
    <x v="706"/>
    <s v="Boult Audio Truebuds with 30H Playtime, IPX7 Waterproof, Lightning Boult‚Ñ¢ Type C Fast Charging (10 Min=100Mins), BoomX‚Ñ¢ Tech Rich Bass, Pro+ Calling HD Mic, Touch Controls in Ear Earbuds TWS (Grey)"/>
    <x v="1"/>
    <s v="Headphones,Earbuds&amp;Accessories|Headphones|In-Ear"/>
    <x v="1"/>
    <n v="1199"/>
    <n v="7999"/>
    <n v="207254090"/>
    <x v="5"/>
    <x v="9"/>
    <n v="25910"/>
    <s v="Medium"/>
    <n v="0"/>
    <n v="0"/>
    <n v="1"/>
    <x v="453"/>
  </r>
  <r>
    <x v="707"/>
    <s v="Wembley LCD Writing Pad/Tab | Writing, Drawing, Reusable, Portable Pad with Colorful Letters | 9 Inch Graphic Tablet (Assorted)"/>
    <x v="0"/>
    <s v="Accessories&amp;Peripherals|Keyboards,Mice&amp;InputDevices|GraphicTablets"/>
    <x v="0"/>
    <n v="235"/>
    <n v="1599"/>
    <n v="1875627"/>
    <x v="5"/>
    <x v="11"/>
    <n v="1173"/>
    <s v="Medium"/>
    <n v="0"/>
    <n v="0"/>
    <n v="1"/>
    <x v="454"/>
  </r>
  <r>
    <x v="708"/>
    <s v="Gizga Essentials Multi-Purpose Portable &amp; Foldable Wooden Desk "/>
    <x v="0"/>
    <s v="Accessories&amp;Peripherals|LaptopAccessories|Lapdesks"/>
    <x v="0"/>
    <n v="549"/>
    <n v="1999"/>
    <n v="12837578"/>
    <x v="25"/>
    <x v="9"/>
    <n v="6422"/>
    <s v="Medium"/>
    <n v="0"/>
    <n v="0"/>
    <n v="1"/>
    <x v="455"/>
  </r>
  <r>
    <x v="709"/>
    <s v="E-COSMOS Plug in LED Night Light Mini USB LED Light Flexible USB LED Ambient Light Mini USB LED Light, LED Portable car Bulb, Indoor, Outdoor, Reading, Sleep (4 pcs)"/>
    <x v="0"/>
    <s v="Accessories&amp;Peripherals|USBGadgets|Lamps"/>
    <x v="0"/>
    <n v="89"/>
    <n v="99"/>
    <n v="23859"/>
    <x v="79"/>
    <x v="0"/>
    <n v="241"/>
    <s v="Very Low"/>
    <n v="0"/>
    <n v="1"/>
    <n v="0"/>
    <x v="456"/>
  </r>
  <r>
    <x v="28"/>
    <s v="Duracell USB C To Lightning Apple Certified (Mfi) Braided Sync &amp; Charge Cable For Iphone, Ipad And Ipod. Fast Charging Lightning Cable, 3.9 Feet (1.2M) - Black"/>
    <x v="0"/>
    <s v="Accessories&amp;Peripherals|Cables&amp;Accessories|Cables|USBCables"/>
    <x v="0"/>
    <n v="970"/>
    <n v="1999"/>
    <n v="367816"/>
    <x v="24"/>
    <x v="5"/>
    <n v="184"/>
    <s v="Medium"/>
    <n v="0"/>
    <n v="0"/>
    <n v="1"/>
    <x v="24"/>
  </r>
  <r>
    <x v="710"/>
    <s v="Noise Buds VS201 V2 in-Ear Truly Wireless Earbuds with Dual Equalizer | with Mic | Total 14-Hour Playtime | Full Touch Control | IPX5 Water Resistance and Bluetooth v5.1 (Olive Green)"/>
    <x v="1"/>
    <s v="Headphones,Earbuds&amp;Accessories|Headphones|In-Ear"/>
    <x v="1"/>
    <n v="1299"/>
    <n v="2999"/>
    <n v="43872371"/>
    <x v="48"/>
    <x v="11"/>
    <n v="14629"/>
    <s v="Medium"/>
    <n v="0"/>
    <n v="0"/>
    <n v="1"/>
    <x v="457"/>
  </r>
  <r>
    <x v="711"/>
    <s v="Lapster Gel Mouse pad with Wrist Rest , Gaming Mouse Pad with Lycra Cloth Nonslip "/>
    <x v="0"/>
    <s v="Accessories&amp;Peripherals|Keyboards,Mice&amp;InputDevices|Keyboard&amp;MiceAccessories|MousePads"/>
    <x v="0"/>
    <n v="230"/>
    <n v="999"/>
    <n v="1526472"/>
    <x v="36"/>
    <x v="0"/>
    <n v="1528"/>
    <s v="Medium"/>
    <n v="0"/>
    <n v="0"/>
    <n v="1"/>
    <x v="458"/>
  </r>
  <r>
    <x v="712"/>
    <s v="Gizga Essentials Earphone Carrying Case, Multi-Purpose Pocket Storage Travel Organizer "/>
    <x v="1"/>
    <s v="Headphones,Earbuds&amp;Accessories|Cases"/>
    <x v="1"/>
    <n v="119"/>
    <n v="499"/>
    <n v="7500968"/>
    <x v="60"/>
    <x v="4"/>
    <n v="15032"/>
    <s v="Very Low"/>
    <n v="0"/>
    <n v="0"/>
    <n v="1"/>
    <x v="166"/>
  </r>
  <r>
    <x v="713"/>
    <s v="SanDisk Ultra SDHC UHS-I Card 32GB 120MB/s R "/>
    <x v="1"/>
    <s v="Accessories|MemoryCards|SecureDigitalCards"/>
    <x v="1"/>
    <n v="449"/>
    <n v="800"/>
    <n v="55668000"/>
    <x v="15"/>
    <x v="5"/>
    <n v="69585"/>
    <s v="Medium"/>
    <n v="0"/>
    <n v="1"/>
    <n v="0"/>
    <x v="459"/>
  </r>
  <r>
    <x v="714"/>
    <s v="DIGITEK¬Æ (DRL-14C) Professional (31cm) Dual Temperature LED Ring Light with Tripod Stand &amp; Mini Tripod "/>
    <x v="1"/>
    <s v="Mobiles&amp;Accessories|MobileAccessories|Photo&amp;VideoAccessories|Flashes&amp;SelfieLights|SelfieLights"/>
    <x v="1"/>
    <n v="1699"/>
    <n v="3495"/>
    <n v="50226645"/>
    <x v="24"/>
    <x v="3"/>
    <n v="14371"/>
    <s v="Medium"/>
    <n v="0"/>
    <n v="0"/>
    <n v="1"/>
    <x v="460"/>
  </r>
  <r>
    <x v="715"/>
    <s v="Classmate Long Notebook - 140 Pages, Single Line, 297mm x 210mm (Pack of 12)"/>
    <x v="3"/>
    <s v="OfficePaperProducts|Paper|Stationery|Notebooks,WritingPads&amp;Diaries|CompositionNotebooks"/>
    <x v="3"/>
    <n v="561"/>
    <n v="720"/>
    <n v="2291040"/>
    <x v="47"/>
    <x v="5"/>
    <n v="3182"/>
    <s v="Medium"/>
    <n v="0"/>
    <n v="1"/>
    <n v="0"/>
    <x v="163"/>
  </r>
  <r>
    <x v="716"/>
    <s v="Lenovo 300 Wired Plug &amp; Play USB Mouse, High Resolution 1600 DPI Optical Sensor, 3-Button Design with clickable Scroll Wheel, Ambidextrous, Ergonomic Mouse "/>
    <x v="0"/>
    <s v="Accessories&amp;Peripherals|Keyboards,Mice&amp;InputDevices|Mice"/>
    <x v="0"/>
    <n v="289"/>
    <n v="590"/>
    <n v="15272740"/>
    <x v="24"/>
    <x v="5"/>
    <n v="25886"/>
    <s v="Medium"/>
    <n v="0"/>
    <n v="0"/>
    <n v="1"/>
    <x v="461"/>
  </r>
  <r>
    <x v="717"/>
    <s v="Dyazo 6 Angles Adjustable Aluminum Ergonomic Foldable Portable Tabletop Laptop/Desktop Riser Stand Holder Compatible "/>
    <x v="0"/>
    <s v="Accessories&amp;Peripherals|LaptopAccessories|NotebookComputerStands"/>
    <x v="0"/>
    <n v="599"/>
    <n v="1999"/>
    <n v="9467264"/>
    <x v="20"/>
    <x v="5"/>
    <n v="4736"/>
    <s v="Medium"/>
    <n v="0"/>
    <n v="0"/>
    <n v="1"/>
    <x v="462"/>
  </r>
  <r>
    <x v="718"/>
    <s v="Western Digital WD 2TB My Passport Portable Hard Disk Drive, USB 3.0 with¬† Automatic Backup, 256 Bit AES Hardware Encryption,Password Protection,Compatible with Windows and Mac, External HDD-Black"/>
    <x v="0"/>
    <s v="ExternalDevices&amp;DataStorage|ExternalHardDisks"/>
    <x v="0"/>
    <n v="5599"/>
    <n v="7350"/>
    <n v="536586750"/>
    <x v="66"/>
    <x v="5"/>
    <n v="73005"/>
    <s v="High"/>
    <n v="0"/>
    <n v="1"/>
    <n v="0"/>
    <x v="463"/>
  </r>
  <r>
    <x v="719"/>
    <s v="Logitech C270 Digital HD Webcam with Widescreen HD Video Calling, HD Light Correction, Noise-Reducing Mic, "/>
    <x v="0"/>
    <s v="Accessories&amp;Peripherals|Audio&amp;VideoAccessories|Webcams&amp;VoIPEquipment|Webcams"/>
    <x v="0"/>
    <n v="1990"/>
    <n v="2595"/>
    <n v="52932810"/>
    <x v="7"/>
    <x v="4"/>
    <n v="20398"/>
    <s v="Medium"/>
    <n v="0"/>
    <n v="1"/>
    <n v="0"/>
    <x v="464"/>
  </r>
  <r>
    <x v="720"/>
    <s v="Portronics MPORT 31 4 Ports USB Hub (USB A to 4 USB-A Ports 4 in 1 Connector USB HUB(Grey)"/>
    <x v="0"/>
    <s v="Accessories&amp;Peripherals|USBHubs"/>
    <x v="0"/>
    <n v="499"/>
    <n v="799"/>
    <n v="1697875"/>
    <x v="16"/>
    <x v="4"/>
    <n v="2125"/>
    <s v="Medium"/>
    <n v="0"/>
    <n v="1"/>
    <n v="0"/>
    <x v="251"/>
  </r>
  <r>
    <x v="721"/>
    <s v="AirCase Protective Laptop Bag Sleeve fits Upto 15.6 Laptop/ MacBook, Wrinkle Free, Padded, Waterproof Light Neoprene case Cover Pouch, for Men &amp; Women, Black- 6 Months Warranty"/>
    <x v="0"/>
    <s v="Accessories&amp;Peripherals|LaptopAccessories|Bags&amp;Sleeves|LaptopSleeves&amp;Slipcases"/>
    <x v="0"/>
    <n v="449"/>
    <n v="999"/>
    <n v="11318670"/>
    <x v="10"/>
    <x v="4"/>
    <n v="11330"/>
    <s v="Medium"/>
    <n v="0"/>
    <n v="0"/>
    <n v="1"/>
    <x v="465"/>
  </r>
  <r>
    <x v="722"/>
    <s v="Zinq Five Fan Cooling Pad and Laptop Stand with Dual Height Adjustment and Dual USB Port Extension (Black)"/>
    <x v="0"/>
    <s v="Accessories&amp;Peripherals|LaptopAccessories|CoolingPads"/>
    <x v="0"/>
    <n v="999"/>
    <n v="1999"/>
    <n v="54854559"/>
    <x v="8"/>
    <x v="0"/>
    <n v="27441"/>
    <s v="Medium"/>
    <n v="1"/>
    <n v="0"/>
    <n v="0"/>
    <x v="466"/>
  </r>
  <r>
    <x v="723"/>
    <s v="Gizga Essentials Webcam Cover, Privacy Protector Webcam Cover Slide, Compatible with Laptop, Desktop, PC, Smartphone, Protect Your Privacy and Security, Strong Adhesive, Set of 3, Black"/>
    <x v="0"/>
    <s v="Accessories&amp;Peripherals|LaptopAccessories|CameraPrivacyCovers"/>
    <x v="0"/>
    <n v="69"/>
    <n v="299"/>
    <n v="76245"/>
    <x v="36"/>
    <x v="4"/>
    <n v="255"/>
    <s v="Very Low"/>
    <n v="0"/>
    <n v="0"/>
    <n v="1"/>
    <x v="18"/>
  </r>
  <r>
    <x v="724"/>
    <s v="HP Z3700 Wireless Optical Mouse with USB Receiver and 2.4GHz Wireless Connection/ 1200DPI / 16 Months Long Battery Life /Ambidextrous and Slim Design (Modern Gold)"/>
    <x v="0"/>
    <s v="Accessories&amp;Peripherals|Keyboards,Mice&amp;InputDevices|Mice"/>
    <x v="0"/>
    <n v="899"/>
    <n v="1499"/>
    <n v="34737826"/>
    <x v="54"/>
    <x v="0"/>
    <n v="23174"/>
    <s v="Medium"/>
    <n v="0"/>
    <n v="1"/>
    <n v="0"/>
    <x v="467"/>
  </r>
  <r>
    <x v="725"/>
    <s v="MAONO AU-400 Lavalier Auxiliary Omnidirectional Microphone (Black)"/>
    <x v="2"/>
    <s v="Microphones|Condenser"/>
    <x v="2"/>
    <n v="478"/>
    <n v="699"/>
    <n v="14132382"/>
    <x v="44"/>
    <x v="11"/>
    <n v="20218"/>
    <s v="Medium"/>
    <n v="0"/>
    <n v="1"/>
    <n v="0"/>
    <x v="468"/>
  </r>
  <r>
    <x v="726"/>
    <s v="TABLE MAGIC Multipurpose Laptop Table Mat Finish Top Work at Home Study Table (TM Regular- Black) (Alloy Steel)"/>
    <x v="0"/>
    <s v="Accessories&amp;Peripherals|LaptopAccessories"/>
    <x v="0"/>
    <n v="1399"/>
    <n v="2490"/>
    <n v="27574260"/>
    <x v="15"/>
    <x v="4"/>
    <n v="11074"/>
    <s v="Medium"/>
    <n v="0"/>
    <n v="1"/>
    <n v="0"/>
    <x v="469"/>
  </r>
  <r>
    <x v="30"/>
    <s v="AmazonBasics USB 2.0 - A-Male to A-Female Extension Cable "/>
    <x v="0"/>
    <s v="Accessories&amp;Peripherals|Cables&amp;Accessories|Cables|USBCables"/>
    <x v="0"/>
    <n v="199"/>
    <n v="750"/>
    <n v="56232000"/>
    <x v="25"/>
    <x v="6"/>
    <n v="74976"/>
    <s v="Very Low"/>
    <n v="0"/>
    <n v="0"/>
    <n v="1"/>
    <x v="26"/>
  </r>
  <r>
    <x v="727"/>
    <s v="GIZGA Essentials Portable Tabletop Tablet Stand Mobile Holder, Desktop Stand, Cradle, Dock "/>
    <x v="0"/>
    <s v="Accessories&amp;Peripherals|TabletAccessories|Stands"/>
    <x v="0"/>
    <n v="149"/>
    <n v="499"/>
    <n v="12777893"/>
    <x v="20"/>
    <x v="3"/>
    <n v="25607"/>
    <s v="Very Low"/>
    <n v="0"/>
    <n v="0"/>
    <n v="1"/>
    <x v="470"/>
  </r>
  <r>
    <x v="728"/>
    <s v="boAt Stone 650 10W Bluetooth Speaker with Upto 7 Hours Playback, IPX5 and Integrated Controls (Blue)"/>
    <x v="1"/>
    <s v="HomeAudio|Speakers|BluetoothSpeakers"/>
    <x v="1"/>
    <n v="1799"/>
    <n v="4990"/>
    <n v="205717740"/>
    <x v="0"/>
    <x v="0"/>
    <n v="41226"/>
    <s v="Medium"/>
    <n v="0"/>
    <n v="0"/>
    <n v="1"/>
    <x v="471"/>
  </r>
  <r>
    <x v="729"/>
    <s v="ESnipe Mart Worldwide Travel Adapter with Build in Dual USB Charger Ports with 125V 6A, 250V Protected Electrical Plug "/>
    <x v="5"/>
    <s v="Electrical|Adapters&amp;Multi-Outlets"/>
    <x v="2"/>
    <n v="425"/>
    <n v="999"/>
    <n v="2578419"/>
    <x v="48"/>
    <x v="1"/>
    <n v="2581"/>
    <s v="Medium"/>
    <n v="0"/>
    <n v="0"/>
    <n v="1"/>
    <x v="472"/>
  </r>
  <r>
    <x v="730"/>
    <s v="boAt Stone 180 5W Bluetooth Speaker with Upto 10 Hours Playback, 1.75 Driver, IPX7 &amp; TWS Feature(Black)"/>
    <x v="1"/>
    <s v="HomeAudio|Speakers|OutdoorSpeakers"/>
    <x v="1"/>
    <n v="999"/>
    <n v="2490"/>
    <n v="45644190"/>
    <x v="13"/>
    <x v="3"/>
    <n v="18331"/>
    <s v="Medium"/>
    <n v="0"/>
    <n v="0"/>
    <n v="1"/>
    <x v="473"/>
  </r>
  <r>
    <x v="731"/>
    <s v="Portronics Ruffpad 8.5M Multicolor LCD Writing Pad with Screen 21.5cm (8.5-inch) "/>
    <x v="0"/>
    <s v="Accessories&amp;Peripherals|Keyboards,Mice&amp;InputDevices|GraphicTablets"/>
    <x v="0"/>
    <n v="378"/>
    <n v="999"/>
    <n v="1777221"/>
    <x v="33"/>
    <x v="3"/>
    <n v="1779"/>
    <s v="Medium"/>
    <n v="0"/>
    <n v="0"/>
    <n v="1"/>
    <x v="75"/>
  </r>
  <r>
    <x v="732"/>
    <s v="BRUSTRO Copytinta Coloured Craft Paper A4 Size 80 GSM Mixed Bright Colour 40 Sheets Pack (10 cols X 4 Sheets) Double Side Color "/>
    <x v="3"/>
    <s v="OfficePaperProducts|Paper|Copy&amp;PrintingPaper|ColouredPaper"/>
    <x v="3"/>
    <n v="99"/>
    <n v="99"/>
    <n v="38412"/>
    <x v="26"/>
    <x v="4"/>
    <n v="388"/>
    <s v="Very Low"/>
    <n v="0"/>
    <n v="1"/>
    <n v="0"/>
    <x v="18"/>
  </r>
  <r>
    <x v="733"/>
    <s v="Cuzor 12V Mini ups "/>
    <x v="0"/>
    <s v="NetworkingDevices|Routers"/>
    <x v="0"/>
    <n v="1499"/>
    <n v="2999"/>
    <n v="25959344"/>
    <x v="8"/>
    <x v="6"/>
    <n v="8656"/>
    <s v="Medium"/>
    <n v="1"/>
    <n v="0"/>
    <n v="0"/>
    <x v="474"/>
  </r>
  <r>
    <x v="734"/>
    <s v="Crucial BX500 240GB 3D NAND SATA 6.35 cm (2.5-inch) SSD (CT240BX500SSD1)"/>
    <x v="0"/>
    <s v="Components|InternalSolidStateDrives"/>
    <x v="0"/>
    <n v="1815"/>
    <n v="3100"/>
    <n v="288067500"/>
    <x v="19"/>
    <x v="6"/>
    <n v="92925"/>
    <s v="Medium"/>
    <n v="0"/>
    <n v="1"/>
    <n v="0"/>
    <x v="475"/>
  </r>
  <r>
    <x v="735"/>
    <s v="Classmate Pulse Spiral Notebook - 240 mm x 180 mm, Soft Cover, 200 Pages, Unruled"/>
    <x v="3"/>
    <s v="OfficePaperProducts|Paper|Stationery|Notebooks,WritingPads&amp;Diaries|CompositionNotebooks"/>
    <x v="3"/>
    <n v="67"/>
    <n v="75"/>
    <n v="95175"/>
    <x v="68"/>
    <x v="3"/>
    <n v="1269"/>
    <s v="Very Low"/>
    <n v="0"/>
    <n v="1"/>
    <n v="0"/>
    <x v="476"/>
  </r>
  <r>
    <x v="736"/>
    <s v="Portronics My buddy plus Adjustable Laptop cooling Table (Brown)"/>
    <x v="0"/>
    <s v="Accessories&amp;Peripherals|LaptopAccessories|Lapdesks"/>
    <x v="0"/>
    <n v="1889"/>
    <n v="2699"/>
    <n v="46946406"/>
    <x v="77"/>
    <x v="4"/>
    <n v="17394"/>
    <s v="Medium"/>
    <n v="0"/>
    <n v="1"/>
    <n v="0"/>
    <x v="251"/>
  </r>
  <r>
    <x v="737"/>
    <s v="ZEBRONICS Zeb-Evolve Wireless in Ear Neckband Earphone with Supporting Bluetooth v5.0, Voice Assistant, Rapid Charge, Call Function &amp; Magnetic Earpiece, with mic (Metallic Blue)"/>
    <x v="1"/>
    <s v="Headphones,Earbuds&amp;Accessories|Headphones|In-Ear"/>
    <x v="1"/>
    <n v="499"/>
    <n v="1499"/>
    <n v="13744331"/>
    <x v="29"/>
    <x v="9"/>
    <n v="9169"/>
    <s v="Medium"/>
    <n v="0"/>
    <n v="0"/>
    <n v="1"/>
    <x v="477"/>
  </r>
  <r>
    <x v="738"/>
    <s v="INOVERA World Map Extended Anti Slip Rubber Gaming Stitched Mouse Pad Desk Mat "/>
    <x v="0"/>
    <s v="Accessories&amp;Peripherals|Keyboards,Mice&amp;InputDevices|Keyboard&amp;MiceAccessories|MousePads"/>
    <x v="0"/>
    <n v="499"/>
    <n v="999"/>
    <n v="1028970"/>
    <x v="8"/>
    <x v="5"/>
    <n v="1030"/>
    <s v="Medium"/>
    <n v="1"/>
    <n v="0"/>
    <n v="0"/>
    <x v="478"/>
  </r>
  <r>
    <x v="739"/>
    <s v="Seagate One Touch 2TB External HDD with Password Protection ‚Äì Black, "/>
    <x v="0"/>
    <s v="ExternalDevices&amp;DataStorage|ExternalHardDisks"/>
    <x v="0"/>
    <n v="5799"/>
    <n v="7999"/>
    <n v="402133727"/>
    <x v="28"/>
    <x v="6"/>
    <n v="50273"/>
    <s v="High"/>
    <n v="0"/>
    <n v="1"/>
    <n v="0"/>
    <x v="479"/>
  </r>
  <r>
    <x v="740"/>
    <s v="ZEBRONICS Zeb-Fame 5watts 2.0 Multi Media Speakers with AUX, USB and Volume Control (Black)"/>
    <x v="1"/>
    <s v="HomeAudio|Speakers|MultimediaSpeakerSystems"/>
    <x v="1"/>
    <n v="499"/>
    <n v="799"/>
    <n v="5386858"/>
    <x v="16"/>
    <x v="2"/>
    <n v="6742"/>
    <s v="Medium"/>
    <n v="0"/>
    <n v="1"/>
    <n v="0"/>
    <x v="480"/>
  </r>
  <r>
    <x v="741"/>
    <s v="TVARA LCD Writing Tablet 8.5 Inch E-Note Pad LCD Writing Tablet, Kids Drawing Pad 8.5 Inch Doodle Board, Toddler Boy and Girl Learning Gift "/>
    <x v="0"/>
    <s v="Accessories&amp;Peripherals|Keyboards,Mice&amp;InputDevices|GraphicTablets"/>
    <x v="0"/>
    <n v="249"/>
    <n v="600"/>
    <n v="724800"/>
    <x v="53"/>
    <x v="1"/>
    <n v="1208"/>
    <s v="Medium"/>
    <n v="0"/>
    <n v="0"/>
    <n v="1"/>
    <x v="481"/>
  </r>
  <r>
    <x v="31"/>
    <s v="Ambrane 60W / 3A Type C Fast Charging Unbreakable 1.5m L Shaped Braided Cable, PD Technology, 480Mbps Data Transfer "/>
    <x v="0"/>
    <s v="Accessories&amp;Peripherals|Cables&amp;Accessories|Cables|USBCables"/>
    <x v="0"/>
    <n v="179"/>
    <n v="499"/>
    <n v="964567"/>
    <x v="0"/>
    <x v="1"/>
    <n v="1933"/>
    <s v="Very Low"/>
    <n v="0"/>
    <n v="0"/>
    <n v="1"/>
    <x v="3"/>
  </r>
  <r>
    <x v="742"/>
    <s v="Western Digital WD 1.5TB Elements Portable Hard Disk Drive, USB 3.0, Compatible with PC, PS4 and Xbox, External HDD (WDBU6Y0015BBK-WESN)"/>
    <x v="0"/>
    <s v="ExternalDevices&amp;DataStorage|ExternalHardDisks"/>
    <x v="0"/>
    <n v="4449"/>
    <n v="5734"/>
    <n v="143384404"/>
    <x v="47"/>
    <x v="5"/>
    <n v="25006"/>
    <s v="Medium"/>
    <n v="0"/>
    <n v="1"/>
    <n v="0"/>
    <x v="482"/>
  </r>
  <r>
    <x v="743"/>
    <s v="Redgear MP35 Speed-Type Gaming Mousepad (Black/Red)"/>
    <x v="0"/>
    <s v="Accessories&amp;Peripherals|PCGamingPeripherals|Gamepads"/>
    <x v="0"/>
    <n v="299"/>
    <n v="550"/>
    <n v="18388700"/>
    <x v="18"/>
    <x v="13"/>
    <n v="33434"/>
    <s v="Medium"/>
    <n v="0"/>
    <n v="1"/>
    <n v="0"/>
    <x v="3"/>
  </r>
  <r>
    <x v="744"/>
    <s v="Lenovo 400 Wireless Mouse, 1200DPI Optical Sensor, 2.4GHz Wireless Nano USB, 3-Button (Left,Right,Scroll) Upto 8M Left/Right &amp; 100K Scroll clicks &amp; 1yr Battery, Ambidextrous, Ergonomic GY50R91293"/>
    <x v="0"/>
    <s v="Accessories&amp;Peripherals|Keyboards,Mice&amp;InputDevices|Mice"/>
    <x v="0"/>
    <n v="629"/>
    <n v="1390"/>
    <n v="8758390"/>
    <x v="10"/>
    <x v="5"/>
    <n v="6301"/>
    <s v="Medium"/>
    <n v="0"/>
    <n v="0"/>
    <n v="1"/>
    <x v="483"/>
  </r>
  <r>
    <x v="745"/>
    <s v="Logitech K480 Wireless Multi-Device Keyboard "/>
    <x v="0"/>
    <s v="Accessories&amp;Peripherals|Keyboards,Mice&amp;InputDevices|Keyboards"/>
    <x v="0"/>
    <n v="2595"/>
    <n v="3295"/>
    <n v="74526310"/>
    <x v="73"/>
    <x v="5"/>
    <n v="22618"/>
    <s v="Medium"/>
    <n v="0"/>
    <n v="1"/>
    <n v="0"/>
    <x v="484"/>
  </r>
  <r>
    <x v="32"/>
    <s v="Zoul USB C 60W Fast Charging 3A 6ft/2M Long Type C Nylon Braided Data Cable Quick Charger Cable QC 3.0 "/>
    <x v="0"/>
    <s v="Accessories&amp;Peripherals|Cables&amp;Accessories|Cables|USBCables"/>
    <x v="0"/>
    <n v="389"/>
    <n v="1099"/>
    <n v="1070426"/>
    <x v="6"/>
    <x v="4"/>
    <n v="974"/>
    <s v="Medium"/>
    <n v="0"/>
    <n v="0"/>
    <n v="1"/>
    <x v="27"/>
  </r>
  <r>
    <x v="746"/>
    <s v="RESONATE RouterUPS CRU12V2A | Zero Drop | UPS "/>
    <x v="0"/>
    <s v="NetworkingDevices|Routers"/>
    <x v="0"/>
    <n v="1799"/>
    <n v="2911"/>
    <n v="59215562"/>
    <x v="16"/>
    <x v="4"/>
    <n v="20342"/>
    <s v="Medium"/>
    <n v="0"/>
    <n v="1"/>
    <n v="0"/>
    <x v="485"/>
  </r>
  <r>
    <x v="747"/>
    <s v="3M Post-it Sticky Note Cube, 200 Sheets (4 Colors x 50 Sheets) | 3 x 3 Size | For notes, reminders, study, school and organizing"/>
    <x v="3"/>
    <s v="OfficePaperProducts|Paper|Stationery|Notebooks,WritingPads&amp;Diaries|Notepads&amp;MemoBooks"/>
    <x v="3"/>
    <n v="90"/>
    <n v="175"/>
    <n v="1300075"/>
    <x v="76"/>
    <x v="5"/>
    <n v="7429"/>
    <s v="Very Low"/>
    <n v="0"/>
    <n v="1"/>
    <n v="0"/>
    <x v="486"/>
  </r>
  <r>
    <x v="748"/>
    <s v="OFIXO Multi-Purpose Laptop Table/Study Table/Bed Table/Foldable and Portable Wooden/Writing Desk (Wooden)"/>
    <x v="0"/>
    <s v="Accessories&amp;Peripherals|LaptopAccessories|Lapdesks"/>
    <x v="0"/>
    <n v="599"/>
    <n v="599"/>
    <n v="15827377"/>
    <x v="26"/>
    <x v="1"/>
    <n v="26423"/>
    <s v="Medium"/>
    <n v="0"/>
    <n v="1"/>
    <n v="0"/>
    <x v="50"/>
  </r>
  <r>
    <x v="749"/>
    <s v="Fire-Boltt Ninja Calling 1.69 Bluetooth Calling Smart Watch, Dial Pad, Speaker, AI Voice Assistant with 450 NITS Peak Brightness, Wrist Gaming &amp; 100+ Watch Faces with SpO2, HR, Multiple Sports Mode"/>
    <x v="1"/>
    <s v="WearableTechnology|SmartWatches"/>
    <x v="1"/>
    <n v="1999"/>
    <n v="7999"/>
    <n v="250408695"/>
    <x v="43"/>
    <x v="0"/>
    <n v="31305"/>
    <s v="Medium"/>
    <n v="0"/>
    <n v="0"/>
    <n v="1"/>
    <x v="487"/>
  </r>
  <r>
    <x v="750"/>
    <s v="Airtel AMF-311WW Data Card (Black), 4g Hotspot Support with 2300 Mah Battery"/>
    <x v="0"/>
    <s v="NetworkingDevices|DataCards&amp;Dongles"/>
    <x v="0"/>
    <n v="2099"/>
    <n v="3250"/>
    <n v="36442250"/>
    <x v="31"/>
    <x v="11"/>
    <n v="11213"/>
    <s v="Medium"/>
    <n v="0"/>
    <n v="1"/>
    <n v="0"/>
    <x v="488"/>
  </r>
  <r>
    <x v="751"/>
    <s v="Gizga Essentials Laptop Power Cable Cord- 3 Pin Adapter Isi Certified(1 Meter/3.3 Feet)"/>
    <x v="0"/>
    <s v="Accessories&amp;Peripherals|LaptopAccessories|LaptopChargers&amp;PowerSupplies"/>
    <x v="0"/>
    <n v="179"/>
    <n v="499"/>
    <n v="5076826"/>
    <x v="0"/>
    <x v="3"/>
    <n v="10174"/>
    <s v="Very Low"/>
    <n v="0"/>
    <n v="0"/>
    <n v="1"/>
    <x v="3"/>
  </r>
  <r>
    <x v="752"/>
    <s v="Logitech MK270r USB Wireless Keyboard and Mouse Set "/>
    <x v="0"/>
    <s v="Accessories&amp;Peripherals|Keyboards,Mice&amp;InputDevices|Keyboard&amp;MouseSets"/>
    <x v="0"/>
    <n v="1345"/>
    <n v="2295"/>
    <n v="39962835"/>
    <x v="19"/>
    <x v="0"/>
    <n v="17413"/>
    <s v="Medium"/>
    <n v="0"/>
    <n v="1"/>
    <n v="0"/>
    <x v="489"/>
  </r>
  <r>
    <x v="753"/>
    <s v="DIGITEK¬Æ (DTR-200MT) (18 CM) Portable &amp; Flexible Mini Tripod with Mobile Holder &amp; 360 Degree Ball Head, For Smart Phones, Compact Cameras, GoPro, Maximum Operating Height: 7.87 Inch, Maximum Load Upto: 1 kgs"/>
    <x v="1"/>
    <s v="Cameras&amp;Photography|Accessories|Tripods&amp;Monopods|TripodLegs"/>
    <x v="1"/>
    <n v="349"/>
    <n v="995"/>
    <n v="6642620"/>
    <x v="6"/>
    <x v="0"/>
    <n v="6676"/>
    <s v="Medium"/>
    <n v="0"/>
    <n v="0"/>
    <n v="1"/>
    <x v="490"/>
  </r>
  <r>
    <x v="754"/>
    <s v="FEDUS Cat6 Ethernet Cable, 10 Meter High Speed 550MHZ / 10 Gigabit Speed UTP LAN Cable, Network Cable Internet Cable RJ45 Cable LAN Wire, Patch Computer Cord Gigabit Category 6 Wires "/>
    <x v="0"/>
    <s v="Accessories&amp;Peripherals|Cables&amp;Accessories|Cables|EthernetCables"/>
    <x v="0"/>
    <n v="287"/>
    <n v="499"/>
    <n v="4029924"/>
    <x v="21"/>
    <x v="5"/>
    <n v="8076"/>
    <s v="Medium"/>
    <n v="0"/>
    <n v="1"/>
    <n v="0"/>
    <x v="491"/>
  </r>
  <r>
    <x v="33"/>
    <s v="Samsung Original Type C to C Cable - 3.28 Feet (1 Meter), White"/>
    <x v="0"/>
    <s v="Accessories&amp;Peripherals|Cables&amp;Accessories|Cables|USBCables"/>
    <x v="0"/>
    <n v="599"/>
    <n v="599"/>
    <n v="212645"/>
    <x v="26"/>
    <x v="4"/>
    <n v="355"/>
    <s v="Medium"/>
    <n v="0"/>
    <n v="1"/>
    <n v="0"/>
    <x v="18"/>
  </r>
  <r>
    <x v="755"/>
    <s v="Kingston DataTraveler Exodia DTX/32 GB Pen Drive USB 3.2 Gen 1 (Multicolor)"/>
    <x v="0"/>
    <s v="ExternalDevices&amp;DataStorage|PenDrives"/>
    <x v="0"/>
    <n v="349"/>
    <n v="450"/>
    <n v="8395200"/>
    <x v="47"/>
    <x v="3"/>
    <n v="18656"/>
    <s v="Medium"/>
    <n v="0"/>
    <n v="1"/>
    <n v="0"/>
    <x v="492"/>
  </r>
  <r>
    <x v="756"/>
    <s v="Duracell Rechargeable AA 2500mAh Batteries, 4 Pcs"/>
    <x v="1"/>
    <s v="GeneralPurposeBatteries&amp;BatteryChargers|DisposableBatteries"/>
    <x v="1"/>
    <n v="879"/>
    <n v="1109"/>
    <n v="35043291"/>
    <x v="73"/>
    <x v="5"/>
    <n v="31599"/>
    <s v="Medium"/>
    <n v="0"/>
    <n v="1"/>
    <n v="0"/>
    <x v="493"/>
  </r>
  <r>
    <x v="34"/>
    <s v="pTron Solero T351 3.5Amps Fast Charging Type-C to Type-C PD Data &amp; Charging USB Cable, Made in India, 480Mbps Data Sync, Durable 1 Meter Long Cable "/>
    <x v="0"/>
    <s v="Accessories&amp;Peripherals|Cables&amp;Accessories|Cables|USBCables"/>
    <x v="0"/>
    <n v="199"/>
    <n v="999"/>
    <n v="1073925"/>
    <x v="27"/>
    <x v="2"/>
    <n v="1075"/>
    <s v="Very Low"/>
    <n v="0"/>
    <n v="0"/>
    <n v="1"/>
    <x v="28"/>
  </r>
  <r>
    <x v="757"/>
    <s v="ENVIE¬Æ (AA10004PLNi-CD) AA Rechargeable Batteries, Low Self Discharge, AA 1000mAh Ni-CD (Pack of 4)"/>
    <x v="1"/>
    <s v="GeneralPurposeBatteries&amp;BatteryChargers|RechargeableBatteries"/>
    <x v="1"/>
    <n v="250"/>
    <n v="250"/>
    <n v="3492750"/>
    <x v="26"/>
    <x v="2"/>
    <n v="13971"/>
    <s v="Medium"/>
    <n v="0"/>
    <n v="1"/>
    <n v="0"/>
    <x v="494"/>
  </r>
  <r>
    <x v="758"/>
    <s v="ZEBRONICS Zeb-Buds 30 3.5Mm Stereo Wired in Ear Earphones with Mic "/>
    <x v="1"/>
    <s v="Headphones,Earbuds&amp;Accessories|Headphones|In-Ear"/>
    <x v="1"/>
    <n v="199"/>
    <n v="499"/>
    <n v="1243508"/>
    <x v="13"/>
    <x v="9"/>
    <n v="2492"/>
    <s v="Very Low"/>
    <n v="0"/>
    <n v="0"/>
    <n v="1"/>
    <x v="495"/>
  </r>
  <r>
    <x v="36"/>
    <s v="Amazonbasics Nylon Braided Usb-C To Lightning Cable, Fast Charging Mfi Certified Smartphone, Iphone Charger (6-Foot, Dark Grey)"/>
    <x v="0"/>
    <s v="Accessories&amp;Peripherals|Cables&amp;Accessories|Cables|USBCables"/>
    <x v="0"/>
    <n v="899"/>
    <n v="1900"/>
    <n v="25748800"/>
    <x v="3"/>
    <x v="5"/>
    <n v="13552"/>
    <s v="Medium"/>
    <n v="0"/>
    <n v="0"/>
    <n v="1"/>
    <x v="18"/>
  </r>
  <r>
    <x v="37"/>
    <s v="Sounce 65W OnePlus Dash Warp Charge Cable, 6.5A Type-C to USB C PD Data Sync Fast Charging Cable Compatible with One Plus 8T/ 9/ 9R/ 9 pro/ 9RT/ 10R/ Nord &amp; "/>
    <x v="0"/>
    <s v="Accessories&amp;Peripherals|Cables&amp;Accessories|Cables|USBCables"/>
    <x v="0"/>
    <n v="199"/>
    <n v="999"/>
    <n v="574425"/>
    <x v="27"/>
    <x v="1"/>
    <n v="575"/>
    <s v="Very Low"/>
    <n v="0"/>
    <n v="0"/>
    <n v="1"/>
    <x v="29"/>
  </r>
  <r>
    <x v="759"/>
    <s v="LAPSTER Accessories Power Cable Cord 2 Pin Laptop Adapter and Tape Recorder 1.5M"/>
    <x v="0"/>
    <s v="Accessories&amp;Peripherals|LaptopAccessories|LaptopChargers&amp;PowerSupplies"/>
    <x v="0"/>
    <n v="149"/>
    <n v="999"/>
    <n v="2520477"/>
    <x v="5"/>
    <x v="12"/>
    <n v="2523"/>
    <s v="Very Low"/>
    <n v="0"/>
    <n v="0"/>
    <n v="1"/>
    <x v="139"/>
  </r>
  <r>
    <x v="760"/>
    <s v="Portronics Ruffpad 12E Re-Writable LCD Writing Pad with 30.4cm (12 inch) Writing Area, Single Tap Erase, Smart Lock, Long Battery Life, India's first notepad to save and share your child's first creatives via Ruffpad app on your Smartphone(Black)"/>
    <x v="0"/>
    <s v="Accessories&amp;Peripherals|Keyboards,Mice&amp;InputDevices|GraphicTablets"/>
    <x v="0"/>
    <n v="469"/>
    <n v="1499"/>
    <n v="527648"/>
    <x v="12"/>
    <x v="3"/>
    <n v="352"/>
    <s v="Medium"/>
    <n v="0"/>
    <n v="0"/>
    <n v="1"/>
    <x v="496"/>
  </r>
  <r>
    <x v="761"/>
    <s v="Verilux¬Æ USB C Hub Multiport Adapter- 6 in 1 Portable Aluminum Type C Hub with 4K HDMI Output, USB 2.0/3.0 Ports, SD/Micro SD Card Reader Compatible "/>
    <x v="0"/>
    <s v="Accessories&amp;Peripherals|USBHubs"/>
    <x v="0"/>
    <n v="1187"/>
    <n v="1929"/>
    <n v="3205998"/>
    <x v="16"/>
    <x v="3"/>
    <n v="1662"/>
    <s v="Medium"/>
    <n v="0"/>
    <n v="1"/>
    <n v="0"/>
    <x v="497"/>
  </r>
  <r>
    <x v="762"/>
    <s v="Zebronics Zeb Wonderbar 10 USB Powered 2.0 Computer Speaker with RGB Lights"/>
    <x v="0"/>
    <s v="Accessories&amp;Peripherals|Audio&amp;VideoAccessories|PCSpeakers"/>
    <x v="0"/>
    <n v="849"/>
    <n v="1499"/>
    <n v="11020648"/>
    <x v="1"/>
    <x v="1"/>
    <n v="7352"/>
    <s v="Medium"/>
    <n v="0"/>
    <n v="1"/>
    <n v="0"/>
    <x v="498"/>
  </r>
  <r>
    <x v="763"/>
    <s v="HP Wired Mouse 100 with 1600 DPI Optical Sensor, USB Plug-and -Play,ambidextrous Design, Built-in Scrolling and 3 Handy Buttons. 3-Years Warranty (6VY96AA)"/>
    <x v="0"/>
    <s v="Accessories&amp;Peripherals|Keyboards,Mice&amp;InputDevices|Mice"/>
    <x v="0"/>
    <n v="328"/>
    <n v="399"/>
    <n v="1372959"/>
    <x v="75"/>
    <x v="3"/>
    <n v="3441"/>
    <s v="Medium"/>
    <n v="0"/>
    <n v="1"/>
    <n v="0"/>
    <x v="499"/>
  </r>
  <r>
    <x v="764"/>
    <s v="Anjaney Enterprise Smart Multipurpose Foldable Laptop Table with Cup Holder, Study Table, Bed Table, Breakfast Table, Foldable and Portable/Ergonomic &amp; Rounded Edges/Non-Slip (Black)"/>
    <x v="0"/>
    <s v="Accessories&amp;Peripherals|LaptopAccessories|Lapdesks"/>
    <x v="0"/>
    <n v="269"/>
    <n v="699"/>
    <n v="65007"/>
    <x v="33"/>
    <x v="1"/>
    <n v="93"/>
    <s v="Medium"/>
    <n v="0"/>
    <n v="0"/>
    <n v="1"/>
    <x v="500"/>
  </r>
  <r>
    <x v="765"/>
    <s v="ENVIE ECR-20 Charger "/>
    <x v="1"/>
    <s v="Cameras&amp;Photography|Accessories|Batteries&amp;Chargers|BatteryChargers"/>
    <x v="1"/>
    <n v="299"/>
    <n v="400"/>
    <n v="16358000"/>
    <x v="23"/>
    <x v="11"/>
    <n v="40895"/>
    <s v="Medium"/>
    <n v="0"/>
    <n v="1"/>
    <n v="0"/>
    <x v="501"/>
  </r>
  <r>
    <x v="766"/>
    <s v="ProElite Faux Leather Smart Flip Case Cover "/>
    <x v="0"/>
    <s v="Accessories&amp;Peripherals|TabletAccessories|Bags,Cases&amp;Sleeves|Cases"/>
    <x v="0"/>
    <n v="549"/>
    <n v="1499"/>
    <n v="16497994"/>
    <x v="11"/>
    <x v="4"/>
    <n v="11006"/>
    <s v="Medium"/>
    <n v="0"/>
    <n v="0"/>
    <n v="1"/>
    <x v="67"/>
  </r>
  <r>
    <x v="767"/>
    <s v="Classmate Pulse 6 Subject Notebook - Unruled, 300 Pages, Spiral Binding, 240mm*180mm"/>
    <x v="3"/>
    <s v="OfficePaperProducts|Paper|Stationery|Notebooks,WritingPads&amp;Diaries|WireboundNotebooks"/>
    <x v="3"/>
    <n v="114"/>
    <n v="120"/>
    <n v="1072560"/>
    <x v="84"/>
    <x v="0"/>
    <n v="8938"/>
    <s v="Very Low"/>
    <n v="0"/>
    <n v="1"/>
    <n v="0"/>
    <x v="502"/>
  </r>
  <r>
    <x v="768"/>
    <s v="Pentonic Multicolor Ball Point Pen, Pack of 10"/>
    <x v="3"/>
    <s v="OfficePaperProducts|Paper|Stationery|Pens,Pencils&amp;WritingSupplies|Pens&amp;Refills|StickBallpointPens"/>
    <x v="3"/>
    <n v="120"/>
    <n v="120"/>
    <n v="516960"/>
    <x v="26"/>
    <x v="3"/>
    <n v="4308"/>
    <s v="Very Low"/>
    <n v="0"/>
    <n v="1"/>
    <n v="0"/>
    <x v="75"/>
  </r>
  <r>
    <x v="39"/>
    <s v="Duracell Type C To Type C 5A (100W) Braided Sync &amp; Fast Charging Cable, 3.9 Feet (1.2M). USB C to C Cable, Supports PD &amp; QC 3.0 Charging, 5 GBPS Data Transmission ‚Äì Black"/>
    <x v="0"/>
    <s v="Accessories&amp;Peripherals|Cables&amp;Accessories|Cables|USBCables"/>
    <x v="0"/>
    <n v="970"/>
    <n v="1999"/>
    <n v="923538"/>
    <x v="24"/>
    <x v="0"/>
    <n v="462"/>
    <s v="Medium"/>
    <n v="0"/>
    <n v="0"/>
    <n v="1"/>
    <x v="31"/>
  </r>
  <r>
    <x v="40"/>
    <s v="AmazonBasics USB 2.0 Cable - A-Male to B-Male - "/>
    <x v="0"/>
    <s v="Accessories&amp;Peripherals|Cables&amp;Accessories|Cables|USBCables"/>
    <x v="0"/>
    <n v="209"/>
    <n v="695"/>
    <n v="74841770"/>
    <x v="20"/>
    <x v="6"/>
    <n v="107686"/>
    <s v="Medium"/>
    <n v="0"/>
    <n v="0"/>
    <n v="1"/>
    <x v="32"/>
  </r>
  <r>
    <x v="769"/>
    <s v="Logitech Pebble M350 Wireless Mouse with Bluetooth or USB - Silent, Slim Computer Mouse with Quiet Click "/>
    <x v="0"/>
    <s v="Accessories&amp;Peripherals|Keyboards,Mice&amp;InputDevices|Mice"/>
    <x v="0"/>
    <n v="1490"/>
    <n v="2295"/>
    <n v="24446340"/>
    <x v="31"/>
    <x v="13"/>
    <n v="10652"/>
    <s v="Medium"/>
    <n v="0"/>
    <n v="1"/>
    <n v="0"/>
    <x v="503"/>
  </r>
  <r>
    <x v="770"/>
    <s v="Apsara Platinum Pencils Value Pack - Pack of 20"/>
    <x v="4"/>
    <s v="CraftMaterials|DrawingMaterials|DrawingMedia|Pencils|WoodenPencils"/>
    <x v="4"/>
    <n v="99"/>
    <n v="99"/>
    <n v="498564"/>
    <x v="26"/>
    <x v="4"/>
    <n v="5036"/>
    <s v="Very Low"/>
    <n v="0"/>
    <n v="1"/>
    <n v="0"/>
    <x v="285"/>
  </r>
  <r>
    <x v="771"/>
    <s v="Zebronics Zeb-Power Wired USB Mouse, 3-Button, 1200 DPI Optical Sensor, Plug &amp; Play, "/>
    <x v="0"/>
    <s v="Accessories&amp;Peripherals|Keyboards,Mice&amp;InputDevices|Mice"/>
    <x v="0"/>
    <n v="149"/>
    <n v="249"/>
    <n v="1259193"/>
    <x v="54"/>
    <x v="1"/>
    <n v="5057"/>
    <s v="Very Low"/>
    <n v="0"/>
    <n v="1"/>
    <n v="0"/>
    <x v="504"/>
  </r>
  <r>
    <x v="772"/>
    <s v="Ant Esports GM320 RGB Optical Wired Gaming Mouse | 8 Programmable Buttons | 12800 DPI"/>
    <x v="0"/>
    <s v="Accessories&amp;Peripherals|PCGamingPeripherals|GamingMice"/>
    <x v="0"/>
    <n v="575"/>
    <n v="2799"/>
    <n v="23895063"/>
    <x v="72"/>
    <x v="0"/>
    <n v="8537"/>
    <s v="Medium"/>
    <n v="0"/>
    <n v="0"/>
    <n v="1"/>
    <x v="505"/>
  </r>
  <r>
    <x v="45"/>
    <s v="Wecool Nylon Braided Multifunction Fast Charging Cable For Android Smartphone, Ios And Type C Usb Devices, 3 In 1 Charging Cable, 3A, (3 Feet) (Black)"/>
    <x v="0"/>
    <s v="Accessories&amp;Peripherals|Cables&amp;Accessories|Cables|USBCables"/>
    <x v="0"/>
    <n v="333"/>
    <n v="999"/>
    <n v="9782208"/>
    <x v="29"/>
    <x v="8"/>
    <n v="9792"/>
    <s v="Medium"/>
    <n v="0"/>
    <n v="0"/>
    <n v="1"/>
    <x v="35"/>
  </r>
  <r>
    <x v="773"/>
    <s v="Pilot V7 Liquid Ink Roller Ball Pen (2 Blue + 1 Black)"/>
    <x v="3"/>
    <s v="OfficePaperProducts|Paper|Stationery|Pens,Pencils&amp;WritingSupplies|Pens&amp;Refills|RetractableBallpointPens"/>
    <x v="3"/>
    <n v="178"/>
    <n v="210"/>
    <n v="514500"/>
    <x v="59"/>
    <x v="4"/>
    <n v="2450"/>
    <s v="Very Low"/>
    <n v="0"/>
    <n v="1"/>
    <n v="0"/>
    <x v="506"/>
  </r>
  <r>
    <x v="774"/>
    <s v="boAt Airdopes 191G True Wireless Earbuds with ENx‚Ñ¢ Tech Equipped Quad Mics, Beast‚Ñ¢ Mode(Low Latency- 65ms) "/>
    <x v="1"/>
    <s v="Headphones,Earbuds&amp;Accessories|Headphones|In-Ear"/>
    <x v="1"/>
    <n v="1599"/>
    <n v="3490"/>
    <n v="2359240"/>
    <x v="34"/>
    <x v="7"/>
    <n v="676"/>
    <s v="Medium"/>
    <n v="0"/>
    <n v="0"/>
    <n v="1"/>
    <x v="507"/>
  </r>
  <r>
    <x v="775"/>
    <s v="Boult Audio BassBuds Oak in-Ear Wired Earphones with 10mm Extra Bass Driver and HD Sound with mic(Brown)"/>
    <x v="1"/>
    <s v="Headphones,Earbuds&amp;Accessories|Headphones|In-Ear"/>
    <x v="1"/>
    <n v="499"/>
    <n v="1299"/>
    <n v="1523727"/>
    <x v="33"/>
    <x v="2"/>
    <n v="1173"/>
    <s v="Medium"/>
    <n v="0"/>
    <n v="0"/>
    <n v="1"/>
    <x v="508"/>
  </r>
  <r>
    <x v="776"/>
    <s v="IT2M Designer Mouse Pad "/>
    <x v="0"/>
    <s v="Accessories&amp;Peripherals|Keyboards,Mice&amp;InputDevices|Keyboard&amp;MiceAccessories|MousePads"/>
    <x v="0"/>
    <n v="199"/>
    <n v="499"/>
    <n v="4989002"/>
    <x v="13"/>
    <x v="4"/>
    <n v="9998"/>
    <s v="Very Low"/>
    <n v="0"/>
    <n v="0"/>
    <n v="1"/>
    <x v="509"/>
  </r>
  <r>
    <x v="777"/>
    <s v="Noise ColorFit Ultra Buzz Bluetooth Calling Smart Watch with 1.75 HD Display, 320x385 px Resolution, 100 Sports Modes, Stock Market Info Smartwatch for Men &amp; Women (Olive Green)"/>
    <x v="1"/>
    <s v="WearableTechnology|SmartWatches"/>
    <x v="1"/>
    <n v="2499"/>
    <n v="5999"/>
    <n v="35106148"/>
    <x v="30"/>
    <x v="3"/>
    <n v="5852"/>
    <s v="Medium"/>
    <n v="0"/>
    <n v="0"/>
    <n v="1"/>
    <x v="166"/>
  </r>
  <r>
    <x v="778"/>
    <s v="Lapster Caddy "/>
    <x v="0"/>
    <s v="Components|InternalHardDrives"/>
    <x v="0"/>
    <n v="199"/>
    <n v="999"/>
    <n v="361638"/>
    <x v="27"/>
    <x v="0"/>
    <n v="362"/>
    <s v="Very Low"/>
    <n v="0"/>
    <n v="0"/>
    <n v="1"/>
    <x v="510"/>
  </r>
  <r>
    <x v="779"/>
    <s v="SanDisk Extreme SD UHS I 64GB Card "/>
    <x v="1"/>
    <s v="Accessories|MemoryCards|MicroSD"/>
    <x v="1"/>
    <n v="939"/>
    <n v="1800"/>
    <n v="369093600"/>
    <x v="61"/>
    <x v="6"/>
    <n v="205052"/>
    <s v="Medium"/>
    <n v="0"/>
    <n v="1"/>
    <n v="0"/>
    <x v="511"/>
  </r>
  <r>
    <x v="780"/>
    <s v="Fire-Boltt Ring Pro Bluetooth Calling, 1.75‚Äù 320*385px High Res, IP68 &amp; SpO2 Monitoring, Pin Code Locking Functionality &amp; Split Screen Access, Built in Mic &amp; Speaker "/>
    <x v="1"/>
    <s v="WearableTechnology|SmartWatches"/>
    <x v="1"/>
    <n v="2499"/>
    <n v="9999"/>
    <n v="90890910"/>
    <x v="43"/>
    <x v="1"/>
    <n v="9090"/>
    <s v="Medium"/>
    <n v="0"/>
    <n v="0"/>
    <n v="1"/>
    <x v="512"/>
  </r>
  <r>
    <x v="781"/>
    <s v="Lenovo 600 Bluetooth 5.0 Silent Mouse: Compact, Portable, Dongle-Free Multi-Device connectivity with Microsoft Swift Pair | 3-Level Adjustable DPI up to 2400 | Battery Life: up to 1 yr"/>
    <x v="0"/>
    <s v="Accessories&amp;Peripherals|Keyboards,Mice&amp;InputDevices|Mice"/>
    <x v="0"/>
    <n v="1439"/>
    <n v="2890"/>
    <n v="11846110"/>
    <x v="8"/>
    <x v="6"/>
    <n v="4099"/>
    <s v="Medium"/>
    <n v="1"/>
    <n v="0"/>
    <n v="0"/>
    <x v="513"/>
  </r>
  <r>
    <x v="782"/>
    <s v="Boult Audio Airbass Propods X TWS Bluetooth Truly Wireless in Ear Earbuds with Mic, 32H Playtime, Fast Charging Type-C, Ipx5 Water Resistant, Touch Controls and Voice Assistant (Red)"/>
    <x v="1"/>
    <s v="Headphones,Earbuds&amp;Accessories|Headphones|In-Ear"/>
    <x v="1"/>
    <n v="1099"/>
    <n v="5999"/>
    <n v="77783034"/>
    <x v="62"/>
    <x v="12"/>
    <n v="12966"/>
    <s v="Medium"/>
    <n v="0"/>
    <n v="0"/>
    <n v="1"/>
    <x v="514"/>
  </r>
  <r>
    <x v="783"/>
    <s v="Classmate Soft Cover 6 Subject Spiral Binding Notebook, Unruled, 300 Pages"/>
    <x v="3"/>
    <s v="OfficePaperProducts|Paper|Stationery|Notebooks,WritingPads&amp;Diaries|WireboundNotebooks"/>
    <x v="3"/>
    <n v="157"/>
    <n v="160"/>
    <n v="708480"/>
    <x v="87"/>
    <x v="6"/>
    <n v="4428"/>
    <s v="Very Low"/>
    <n v="0"/>
    <n v="1"/>
    <n v="0"/>
    <x v="515"/>
  </r>
  <r>
    <x v="43"/>
    <s v="TP-Link Nano AC600 USB Wi-Fi Adapter(Archer T2U Nano)- 2.4G/5G Dual Band Wireless Network Adapter "/>
    <x v="0"/>
    <s v="NetworkingDevices|NetworkAdapters|WirelessUSBAdapters"/>
    <x v="0"/>
    <n v="999"/>
    <n v="1599"/>
    <n v="19336707"/>
    <x v="16"/>
    <x v="4"/>
    <n v="12093"/>
    <s v="Medium"/>
    <n v="0"/>
    <n v="1"/>
    <n v="0"/>
    <x v="34"/>
  </r>
  <r>
    <x v="784"/>
    <s v="LS LAPSTER Quality Assured Universal Silicone 15.6 Keyboard Protector Skin|| Keyboard Dust Cover|| Keyboard Skin for 15.6 Laptop| 15.6 Keyguard| (3.93 x 11.81 x 0.39 inches)"/>
    <x v="0"/>
    <s v="Accessories&amp;Peripherals|Keyboards,Mice&amp;InputDevices|Keyboard&amp;MiceAccessories|DustCovers"/>
    <x v="0"/>
    <n v="115"/>
    <n v="999"/>
    <n v="5686308"/>
    <x v="51"/>
    <x v="8"/>
    <n v="5692"/>
    <s v="Very Low"/>
    <n v="0"/>
    <n v="0"/>
    <n v="1"/>
    <x v="516"/>
  </r>
  <r>
    <x v="785"/>
    <s v="KLAM LCD Writing Tablet Screenwriting Toys Board Smart Digital E-Note Pad 8.5 Inch Light Weight Magic Slate "/>
    <x v="0"/>
    <s v="Accessories&amp;Peripherals|Keyboards,Mice&amp;InputDevices|GraphicTablets"/>
    <x v="0"/>
    <n v="175"/>
    <n v="499"/>
    <n v="10479"/>
    <x v="6"/>
    <x v="3"/>
    <n v="21"/>
    <s v="Very Low"/>
    <n v="0"/>
    <n v="0"/>
    <n v="1"/>
    <x v="517"/>
  </r>
  <r>
    <x v="786"/>
    <s v="CP PLUS 2MP Full HD Smart Wi-fi CCTV Security Camera | 360¬∞ with Pan Tilt | Two Way Talk | Cloud Monitor | Motion Detect | Night Vision | Supports SD Card (Up to 128 GB) | Alexa &amp; Ok Google | CP-E21A"/>
    <x v="1"/>
    <s v="Cameras&amp;Photography|SecurityCameras|DomeCameras"/>
    <x v="1"/>
    <n v="1999"/>
    <n v="4700"/>
    <n v="8836000"/>
    <x v="48"/>
    <x v="11"/>
    <n v="1880"/>
    <s v="Medium"/>
    <n v="0"/>
    <n v="0"/>
    <n v="1"/>
    <x v="162"/>
  </r>
  <r>
    <x v="787"/>
    <s v="HP Deskjet 2331 Colour Printer, Scanner and Copier "/>
    <x v="0"/>
    <s v="Printers,Inks&amp;Accessories|Printers"/>
    <x v="0"/>
    <n v="3999"/>
    <n v="4333"/>
    <n v="94294746"/>
    <x v="86"/>
    <x v="12"/>
    <n v="21762"/>
    <s v="Medium"/>
    <n v="0"/>
    <n v="1"/>
    <n v="0"/>
    <x v="3"/>
  </r>
  <r>
    <x v="788"/>
    <s v="D-Link DIR-615 Wi-fi Ethernet-N300 Single_band 300Mbps Router, Mobile App Support, Router | AP | Repeater | Client Modes(Black)"/>
    <x v="0"/>
    <s v="NetworkingDevices|Routers"/>
    <x v="0"/>
    <n v="899"/>
    <n v="1800"/>
    <n v="40275000"/>
    <x v="8"/>
    <x v="3"/>
    <n v="22375"/>
    <s v="Medium"/>
    <n v="1"/>
    <n v="0"/>
    <n v="0"/>
    <x v="518"/>
  </r>
  <r>
    <x v="789"/>
    <s v="RPM Euro Games Gaming Mousepad Speed Type Extended Large (Size - 800 mm x 300 mm x 3 mm)"/>
    <x v="0"/>
    <s v="Accessories&amp;Peripherals|Keyboards,Mice&amp;InputDevices|Keyboard&amp;MiceAccessories|MousePads"/>
    <x v="0"/>
    <n v="299"/>
    <n v="990"/>
    <n v="2428470"/>
    <x v="20"/>
    <x v="6"/>
    <n v="2453"/>
    <s v="Medium"/>
    <n v="0"/>
    <n v="0"/>
    <n v="1"/>
    <x v="18"/>
  </r>
  <r>
    <x v="790"/>
    <s v="Wacom One by CTL-472/K0-CX Digital Drawing Graphics Pen Tablet (Red &amp; Black) Small (6-inch x 3.5-inch)(15x8cm) | Battery Free Cordless Pen with 2048 Pressure Level"/>
    <x v="0"/>
    <s v="Accessories&amp;Peripherals|Keyboards,Mice&amp;InputDevices|GraphicTablets"/>
    <x v="0"/>
    <n v="3303"/>
    <n v="4699"/>
    <n v="63643256"/>
    <x v="77"/>
    <x v="5"/>
    <n v="13544"/>
    <s v="Medium"/>
    <n v="0"/>
    <n v="1"/>
    <n v="0"/>
    <x v="519"/>
  </r>
  <r>
    <x v="791"/>
    <s v="Lenovo 300 FHD Webcam with Full Stereo Dual Built-in mics | FHD 1080P 2.1 Megapixel CMOS Camera |Privacy Shutter | Ultra-Wide 95 Lens | 360 Rotation | Flexible Mount, Plug-n-Play | Cloud Grey"/>
    <x v="0"/>
    <s v="Accessories&amp;Peripherals|Audio&amp;VideoAccessories|Webcams&amp;VoIPEquipment|Webcams"/>
    <x v="0"/>
    <n v="1890"/>
    <n v="5490"/>
    <n v="60258240"/>
    <x v="46"/>
    <x v="3"/>
    <n v="10976"/>
    <s v="Medium"/>
    <n v="0"/>
    <n v="0"/>
    <n v="1"/>
    <x v="520"/>
  </r>
  <r>
    <x v="792"/>
    <s v="Parker Quink Ink Bottle (Black)"/>
    <x v="3"/>
    <s v="OfficePaperProducts|Paper|Stationery|Pens,Pencils&amp;WritingSupplies|Pens&amp;Refills|BottledInk"/>
    <x v="3"/>
    <n v="90"/>
    <n v="100"/>
    <n v="306100"/>
    <x v="79"/>
    <x v="4"/>
    <n v="3061"/>
    <s v="Very Low"/>
    <n v="0"/>
    <n v="1"/>
    <n v="0"/>
    <x v="18"/>
  </r>
  <r>
    <x v="793"/>
    <s v="Sony WI-C100 Wireless Headphones with Customizable Equalizer "/>
    <x v="1"/>
    <s v="Headphones,Earbuds&amp;Accessories|Headphones|In-Ear"/>
    <x v="1"/>
    <n v="1599"/>
    <n v="2790"/>
    <n v="6338880"/>
    <x v="1"/>
    <x v="9"/>
    <n v="2272"/>
    <s v="Medium"/>
    <n v="0"/>
    <n v="1"/>
    <n v="0"/>
    <x v="521"/>
  </r>
  <r>
    <x v="794"/>
    <s v="Zebronics, ZEB-NC3300 USB Powered Laptop Cooling Pad with Dual Fan, Dual USB Port and Blue LED Lights"/>
    <x v="0"/>
    <s v="Accessories&amp;Peripherals|LaptopAccessories|CoolingPads"/>
    <x v="0"/>
    <n v="599"/>
    <n v="999"/>
    <n v="7593399"/>
    <x v="54"/>
    <x v="1"/>
    <n v="7601"/>
    <s v="Medium"/>
    <n v="0"/>
    <n v="1"/>
    <n v="0"/>
    <x v="522"/>
  </r>
  <r>
    <x v="46"/>
    <s v="D-Link DWA-131 300 Mbps Wireless Nano USB Adapter (Black)"/>
    <x v="0"/>
    <s v="NetworkingDevices|NetworkAdapters|WirelessUSBAdapters"/>
    <x v="0"/>
    <n v="507"/>
    <n v="1208"/>
    <n v="9822248"/>
    <x v="30"/>
    <x v="3"/>
    <n v="8131"/>
    <s v="Medium"/>
    <n v="0"/>
    <n v="0"/>
    <n v="1"/>
    <x v="36"/>
  </r>
  <r>
    <x v="795"/>
    <s v="Tukzer Gel Mouse Pad Wrist Rest Memory-Foam Ergonomic Mousepad| Cushion Wrist Support &amp; Pain Relief| Suitable "/>
    <x v="0"/>
    <s v="Accessories&amp;Peripherals|Keyboards,Mice&amp;InputDevices|Keyboard&amp;MiceAccessories|MousePads"/>
    <x v="0"/>
    <n v="425"/>
    <n v="899"/>
    <n v="3792881"/>
    <x v="3"/>
    <x v="6"/>
    <n v="4219"/>
    <s v="Medium"/>
    <n v="0"/>
    <n v="0"/>
    <n v="1"/>
    <x v="523"/>
  </r>
  <r>
    <x v="796"/>
    <s v="Infinity (JBL Glide 510, 72 Hrs Playtime with Quick Charge, Wireless On Ear Headphone with Mic, Deep Bass, Dual Equalizer, Bluetooth 5.0 with Voice Assistant Support (Black)"/>
    <x v="1"/>
    <s v="Headphones,Earbuds&amp;Accessories|Headphones|On-Ear"/>
    <x v="1"/>
    <n v="1499"/>
    <n v="3999"/>
    <n v="171057225"/>
    <x v="11"/>
    <x v="0"/>
    <n v="42775"/>
    <s v="Medium"/>
    <n v="0"/>
    <n v="0"/>
    <n v="1"/>
    <x v="524"/>
  </r>
  <r>
    <x v="797"/>
    <s v="Robustrion Smart Trifold Hard Back Flip Stand Case Cover "/>
    <x v="0"/>
    <s v="Accessories&amp;Peripherals|TabletAccessories|Bags,Cases&amp;Sleeves|Cases"/>
    <x v="0"/>
    <n v="549"/>
    <n v="2499"/>
    <n v="13884444"/>
    <x v="38"/>
    <x v="4"/>
    <n v="5556"/>
    <s v="Medium"/>
    <n v="0"/>
    <n v="0"/>
    <n v="1"/>
    <x v="525"/>
  </r>
  <r>
    <x v="49"/>
    <s v="Amazonbasics Micro Usb Fast Charging Cable For Android Smartphone,Personal Computer,Printer With Gold Plated Connectors (6 Feet, Black)"/>
    <x v="0"/>
    <s v="Accessories&amp;Peripherals|Cables&amp;Accessories|Cables|USBCables"/>
    <x v="0"/>
    <n v="199"/>
    <n v="395"/>
    <n v="36575025"/>
    <x v="8"/>
    <x v="0"/>
    <n v="92595"/>
    <s v="Very Low"/>
    <n v="1"/>
    <n v="0"/>
    <n v="0"/>
    <x v="38"/>
  </r>
  <r>
    <x v="798"/>
    <s v="Logitech M331 Silent Plus Wireless Mouse, 2.4GHz with USB Nano Receiver, 1000 DPI Optical Tracking, 3 Buttons, 24 Month Life Battery, PC/Mac/Laptop - Black"/>
    <x v="0"/>
    <s v="Accessories&amp;Peripherals|Keyboards,Mice&amp;InputDevices|Mice"/>
    <x v="0"/>
    <n v="1295"/>
    <n v="1645"/>
    <n v="20356875"/>
    <x v="73"/>
    <x v="13"/>
    <n v="12375"/>
    <s v="Medium"/>
    <n v="0"/>
    <n v="1"/>
    <n v="0"/>
    <x v="526"/>
  </r>
  <r>
    <x v="799"/>
    <s v="Camel Artist Acrylic Color Box - 9ml Tubes, 12 Shades"/>
    <x v="4"/>
    <s v="CraftMaterials|PaintingMaterials|Paints"/>
    <x v="4"/>
    <n v="310"/>
    <n v="310"/>
    <n v="1823420"/>
    <x v="26"/>
    <x v="6"/>
    <n v="5882"/>
    <s v="Medium"/>
    <n v="0"/>
    <n v="1"/>
    <n v="0"/>
    <x v="527"/>
  </r>
  <r>
    <x v="517"/>
    <s v="LIRAMARK Webcam Cover Slide, Ultra Thin Laptop Camera Cover Slide Blocker "/>
    <x v="0"/>
    <s v="Accessories&amp;Peripherals|LaptopAccessories|CameraPrivacyCovers"/>
    <x v="0"/>
    <n v="149"/>
    <n v="149"/>
    <n v="1614117"/>
    <x v="26"/>
    <x v="4"/>
    <n v="10833"/>
    <s v="Very Low"/>
    <n v="0"/>
    <n v="1"/>
    <n v="0"/>
    <x v="305"/>
  </r>
  <r>
    <x v="800"/>
    <s v="Portronics Key2 Combo Multimedia USB Wireless Keyboard and Mouse Set with 2.4 GHz Wireless Technology, Soft &amp; Silent Button, Compact Size (Grey)"/>
    <x v="0"/>
    <s v="Accessories&amp;Peripherals|Keyboards,Mice&amp;InputDevices|Keyboard&amp;MouseSets"/>
    <x v="0"/>
    <n v="1149"/>
    <n v="1499"/>
    <n v="15654057"/>
    <x v="7"/>
    <x v="3"/>
    <n v="10443"/>
    <s v="Medium"/>
    <n v="0"/>
    <n v="1"/>
    <n v="0"/>
    <x v="528"/>
  </r>
  <r>
    <x v="801"/>
    <s v="SupCares Laptop Stand 7 Height Adjustable, Aluminium, Ventilated, Foldable, Portable Laptop Holder "/>
    <x v="0"/>
    <s v="Accessories&amp;Peripherals|LaptopAccessories|Lapdesks"/>
    <x v="0"/>
    <n v="499"/>
    <n v="1299"/>
    <n v="563766"/>
    <x v="33"/>
    <x v="6"/>
    <n v="434"/>
    <s v="Medium"/>
    <n v="0"/>
    <n v="0"/>
    <n v="1"/>
    <x v="529"/>
  </r>
  <r>
    <x v="802"/>
    <s v="ZEBRONICS Zeb-Sound Bomb N1 True Wireless in Ear Earbuds with Mic ENC, Gaming Mode (up to 50ms), up to 18H Playback, BT V5.2, Fidget Case, Voice Assistant, Splash Proof, Type C (Midnight Black)"/>
    <x v="1"/>
    <s v="Headphones,Earbuds&amp;Accessories|Headphones|In-Ear"/>
    <x v="1"/>
    <n v="999"/>
    <n v="4199"/>
    <n v="8032687"/>
    <x v="60"/>
    <x v="12"/>
    <n v="1913"/>
    <s v="Medium"/>
    <n v="0"/>
    <n v="0"/>
    <n v="1"/>
    <x v="530"/>
  </r>
  <r>
    <x v="803"/>
    <s v="Western Digital WD Green SATA 240GB Internal SSD Solid State Drive - SATA 6Gb/s 2.5 inches - WDS240G3G0A"/>
    <x v="0"/>
    <s v="Components|InternalSolidStateDrives"/>
    <x v="0"/>
    <n v="1709"/>
    <n v="4000"/>
    <n v="12116000"/>
    <x v="48"/>
    <x v="5"/>
    <n v="3029"/>
    <s v="Medium"/>
    <n v="0"/>
    <n v="0"/>
    <n v="1"/>
    <x v="531"/>
  </r>
  <r>
    <x v="804"/>
    <s v="Classmate Octane Neon- 25 Blue Gel Pens | Smooth Writing Pens| Water-proof Ink For Smudge-free Writing| Preferred By Students For Exam &amp; Class Notes| Study At Home Essential"/>
    <x v="3"/>
    <s v="OfficePaperProducts|Paper|Stationery|Pens,Pencils&amp;WritingSupplies|Pens&amp;Refills|GelInkRollerballPens"/>
    <x v="3"/>
    <n v="250"/>
    <n v="250"/>
    <n v="657000"/>
    <x v="26"/>
    <x v="0"/>
    <n v="2628"/>
    <s v="Medium"/>
    <n v="0"/>
    <n v="1"/>
    <n v="0"/>
    <x v="3"/>
  </r>
  <r>
    <x v="50"/>
    <s v="TP-Link AC600 600 Mbps WiFi Wireless Network USB Adapter "/>
    <x v="0"/>
    <s v="NetworkingDevices|NetworkAdapters|WirelessUSBAdapters"/>
    <x v="0"/>
    <n v="1199"/>
    <n v="2199"/>
    <n v="54491220"/>
    <x v="32"/>
    <x v="5"/>
    <n v="24780"/>
    <s v="Medium"/>
    <n v="0"/>
    <n v="1"/>
    <n v="0"/>
    <x v="39"/>
  </r>
  <r>
    <x v="805"/>
    <s v="Classmate Octane Colour Burst-Multicolour Gel Pens (Pack of 10) | Gold &amp; Silver Glitter Sparkle Pens|10 colour ink shades "/>
    <x v="4"/>
    <s v="CraftMaterials|DrawingMaterials|DrawingMedia|Pens"/>
    <x v="4"/>
    <n v="90"/>
    <n v="100"/>
    <n v="1071800"/>
    <x v="79"/>
    <x v="5"/>
    <n v="10718"/>
    <s v="Very Low"/>
    <n v="0"/>
    <n v="1"/>
    <n v="0"/>
    <x v="518"/>
  </r>
  <r>
    <x v="806"/>
    <s v="Tukzer Stylus Pen, iPad Pencil with Palm Rejection Tilt Sensor| 2nd Gen "/>
    <x v="1"/>
    <s v="Mobiles&amp;Accessories|MobileAccessories|StylusPens"/>
    <x v="1"/>
    <n v="2025"/>
    <n v="5999"/>
    <n v="37391767"/>
    <x v="46"/>
    <x v="0"/>
    <n v="6233"/>
    <s v="Medium"/>
    <n v="0"/>
    <n v="0"/>
    <n v="1"/>
    <x v="18"/>
  </r>
  <r>
    <x v="807"/>
    <s v="Logitech G102 USB Light Sync Gaming Mouse with Customizable RGB Lighting, 6 Programmable Buttons, Gaming Grade Sensor, 8K DPI Tracking, 16.8mn Color, Light Weight - Black"/>
    <x v="0"/>
    <s v="Accessories&amp;Peripherals|PCGamingPeripherals|GamingMice"/>
    <x v="0"/>
    <n v="1495"/>
    <n v="1995"/>
    <n v="21029295"/>
    <x v="23"/>
    <x v="6"/>
    <n v="10541"/>
    <s v="Medium"/>
    <n v="0"/>
    <n v="1"/>
    <n v="0"/>
    <x v="206"/>
  </r>
  <r>
    <x v="52"/>
    <s v="AmazonBasics New Release Nylon USB-A to Lightning Cable Cord, Fast Charging MFi Certified Charger "/>
    <x v="0"/>
    <s v="Accessories&amp;Peripherals|Cables&amp;Accessories|Cables|USBCables"/>
    <x v="0"/>
    <n v="799"/>
    <n v="2100"/>
    <n v="17194800"/>
    <x v="33"/>
    <x v="4"/>
    <n v="8188"/>
    <s v="Medium"/>
    <n v="0"/>
    <n v="0"/>
    <n v="1"/>
    <x v="40"/>
  </r>
  <r>
    <x v="808"/>
    <s v="Zebronics ZEB-VITA Wireless Bluetooth 10W Portable Bar Speaker With Supporting USB, SD Card, AUX, FM, TWS &amp; Call Function"/>
    <x v="1"/>
    <s v="HomeAudio|Speakers|BluetoothSpeakers"/>
    <x v="1"/>
    <n v="899"/>
    <n v="1199"/>
    <n v="12890449"/>
    <x v="23"/>
    <x v="11"/>
    <n v="10751"/>
    <s v="Medium"/>
    <n v="0"/>
    <n v="1"/>
    <n v="0"/>
    <x v="532"/>
  </r>
  <r>
    <x v="809"/>
    <s v="Lapster USB 3.0 sata Cable "/>
    <x v="0"/>
    <s v="Accessories&amp;Peripherals|Cables&amp;Accessories|Cables|SATACables"/>
    <x v="0"/>
    <n v="349"/>
    <n v="999"/>
    <n v="816183"/>
    <x v="6"/>
    <x v="2"/>
    <n v="817"/>
    <s v="Medium"/>
    <n v="0"/>
    <n v="0"/>
    <n v="1"/>
    <x v="533"/>
  </r>
  <r>
    <x v="810"/>
    <s v="URBN 10000 mAh Lithium Power Bank UPR10K with 12 Watt Fast Charging, Blue"/>
    <x v="1"/>
    <s v="Mobiles&amp;Accessories|MobileAccessories|Chargers|PowerBanks"/>
    <x v="1"/>
    <n v="900"/>
    <n v="2499"/>
    <n v="90923616"/>
    <x v="0"/>
    <x v="1"/>
    <n v="36384"/>
    <s v="Medium"/>
    <n v="0"/>
    <n v="0"/>
    <n v="1"/>
    <x v="48"/>
  </r>
  <r>
    <x v="811"/>
    <s v="Qubo Smart Cam 360 from Hero Group | Made in India | 2MP 1080p Full HD | CCTV Wi-Fi Camera | 360 Degree Coverage| Two Way Talk | Mobile App Connectivity | Night Vision | Cloud &amp; SD Card Recording"/>
    <x v="1"/>
    <s v="Cameras&amp;Photography|SecurityCameras|DomeCameras"/>
    <x v="1"/>
    <n v="2490"/>
    <n v="3990"/>
    <n v="14387940"/>
    <x v="16"/>
    <x v="3"/>
    <n v="3606"/>
    <s v="Medium"/>
    <n v="0"/>
    <n v="1"/>
    <n v="0"/>
    <x v="534"/>
  </r>
  <r>
    <x v="812"/>
    <s v="Duracell CR2025 3V Lithium Coin Battery, 5 pcs, 2025 Coin Button Cell Battery, DL2025"/>
    <x v="1"/>
    <s v="GeneralPurposeBatteries&amp;BatteryChargers"/>
    <x v="1"/>
    <n v="116"/>
    <n v="200"/>
    <n v="71400"/>
    <x v="21"/>
    <x v="5"/>
    <n v="357"/>
    <s v="Very Low"/>
    <n v="0"/>
    <n v="1"/>
    <n v="0"/>
    <x v="518"/>
  </r>
  <r>
    <x v="813"/>
    <s v="Camel Fabrica Acrylic Ultra Color - 15ml each, 10 Shades"/>
    <x v="4"/>
    <s v="CraftMaterials|PaintingMaterials|Paints"/>
    <x v="4"/>
    <n v="200"/>
    <n v="230"/>
    <n v="2339100"/>
    <x v="14"/>
    <x v="5"/>
    <n v="10170"/>
    <s v="Medium"/>
    <n v="0"/>
    <n v="1"/>
    <n v="0"/>
    <x v="139"/>
  </r>
  <r>
    <x v="814"/>
    <s v="Lenovo GX20L29764 65W Laptop Adapter/Charger with Power Cord "/>
    <x v="0"/>
    <s v="Accessories&amp;Peripherals|LaptopAccessories|LaptopChargers&amp;PowerSupplies"/>
    <x v="0"/>
    <n v="1249"/>
    <n v="2796"/>
    <n v="12856008"/>
    <x v="10"/>
    <x v="5"/>
    <n v="4598"/>
    <s v="Medium"/>
    <n v="0"/>
    <n v="0"/>
    <n v="1"/>
    <x v="50"/>
  </r>
  <r>
    <x v="815"/>
    <s v="Hp Wired On Ear Headphones With Mic With 3.5 Mm Drivers, In-Built Noise Cancelling, Foldable And Adjustable For Laptop/Pc/Office/Home/ 1 Year Warranty (B4B09Pa)"/>
    <x v="0"/>
    <s v="Accessories&amp;Peripherals|Audio&amp;VideoAccessories|PCHeadsets"/>
    <x v="0"/>
    <n v="649"/>
    <n v="999"/>
    <n v="7214778"/>
    <x v="31"/>
    <x v="12"/>
    <n v="7222"/>
    <s v="Medium"/>
    <n v="0"/>
    <n v="1"/>
    <n v="0"/>
    <x v="535"/>
  </r>
  <r>
    <x v="816"/>
    <s v="Redragon K617 Fizz 60% Wired RGB Gaming Keyboard, 61 Keys Compact Mechanical Keyboard w/White and Grey Color Keycaps, Linear Red Switch, Pro Driver/Software Supported"/>
    <x v="0"/>
    <s v="Accessories&amp;Peripherals|PCGamingPeripherals|GamingKeyboards"/>
    <x v="0"/>
    <n v="2649"/>
    <n v="3499"/>
    <n v="4447229"/>
    <x v="66"/>
    <x v="6"/>
    <n v="1271"/>
    <s v="Medium"/>
    <n v="0"/>
    <n v="1"/>
    <n v="0"/>
    <x v="536"/>
  </r>
  <r>
    <x v="54"/>
    <s v="Ambrane Unbreakable 3A Fast Charging Braided Type C Cable    1.5 Meter (RCT15, Blue) Supports QC 2.0/3.0 Charging"/>
    <x v="0"/>
    <s v="Accessories&amp;Peripherals|Cables&amp;Accessories|Cables|USBCables"/>
    <x v="0"/>
    <n v="199"/>
    <n v="349"/>
    <n v="109586"/>
    <x v="1"/>
    <x v="3"/>
    <n v="314"/>
    <s v="Very Low"/>
    <n v="0"/>
    <n v="1"/>
    <n v="0"/>
    <x v="3"/>
  </r>
  <r>
    <x v="817"/>
    <s v="HP GT 53 XL Cartridge Ink"/>
    <x v="0"/>
    <s v="Printers,Inks&amp;Accessories|Inks,Toners&amp;Cartridges|InkjetInkCartridges"/>
    <x v="0"/>
    <n v="596"/>
    <n v="723"/>
    <n v="2327337"/>
    <x v="75"/>
    <x v="5"/>
    <n v="3219"/>
    <s v="Medium"/>
    <n v="0"/>
    <n v="1"/>
    <n v="0"/>
    <x v="537"/>
  </r>
  <r>
    <x v="818"/>
    <s v="Noise ColorFit Ultra Smart Watch with 1.75 HD Display, Aluminium Alloy Body, 60 Sports Modes, Spo2, Lightweight, Stock Market Info, Calls &amp; SMS Reply (Space Blue)"/>
    <x v="1"/>
    <s v="WearableTechnology|SmartWatches"/>
    <x v="1"/>
    <n v="2499"/>
    <n v="5999"/>
    <n v="233235121"/>
    <x v="30"/>
    <x v="3"/>
    <n v="38879"/>
    <s v="Medium"/>
    <n v="0"/>
    <n v="0"/>
    <n v="1"/>
    <x v="302"/>
  </r>
  <r>
    <x v="819"/>
    <s v="Zebronics Zeb-JUKEBAR 3900, 80W Multimedia soundbar with subwoofer Supporting Bluetooth, HDMI(ARC), Coaxial Input, AUX, USB &amp; Remote Control (Black)"/>
    <x v="1"/>
    <s v="HomeAudio|Speakers|SoundbarSpeakers"/>
    <x v="1"/>
    <n v="4999"/>
    <n v="12499"/>
    <n v="56757959"/>
    <x v="13"/>
    <x v="0"/>
    <n v="4541"/>
    <s v="Medium"/>
    <n v="0"/>
    <n v="0"/>
    <n v="1"/>
    <x v="487"/>
  </r>
  <r>
    <x v="820"/>
    <s v="boAt Bassheads 102 Wired in Ear Earphones with Mic (Mint Green)"/>
    <x v="1"/>
    <s v="Headphones,Earbuds&amp;Accessories|Headphones|In-Ear"/>
    <x v="1"/>
    <n v="399"/>
    <n v="1290"/>
    <n v="98094180"/>
    <x v="12"/>
    <x v="0"/>
    <n v="76042"/>
    <s v="Medium"/>
    <n v="0"/>
    <n v="0"/>
    <n v="1"/>
    <x v="538"/>
  </r>
  <r>
    <x v="821"/>
    <s v="Duracell CR2016 3V Lithium Coin Battery, 5 pcs, 2016 Coin Button Cell Battery, DL2016"/>
    <x v="1"/>
    <s v="GeneralPurposeBatteries&amp;BatteryChargers"/>
    <x v="1"/>
    <n v="116"/>
    <n v="200"/>
    <n v="97000"/>
    <x v="21"/>
    <x v="4"/>
    <n v="485"/>
    <s v="Very Low"/>
    <n v="0"/>
    <n v="1"/>
    <n v="0"/>
    <x v="539"/>
  </r>
  <r>
    <x v="822"/>
    <s v="MI 360¬∞ Home Security Wireless Camera 2K Pro with Bluetooth Gateway BLE 4.2 l Dual Band Wi-fi Connection l 3 Million 1296p| Full Color in Low-Light | AI Human Detection, White"/>
    <x v="1"/>
    <s v="Cameras&amp;Photography|SecurityCameras|DomeCameras"/>
    <x v="1"/>
    <n v="4499"/>
    <n v="5999"/>
    <n v="268131304"/>
    <x v="23"/>
    <x v="4"/>
    <n v="44696"/>
    <s v="Medium"/>
    <n v="0"/>
    <n v="1"/>
    <n v="0"/>
    <x v="540"/>
  </r>
  <r>
    <x v="823"/>
    <s v="ZEBRONICS Zeb-100HB 4 Ports USB Hub "/>
    <x v="0"/>
    <s v="Accessories&amp;Peripherals|USBHubs"/>
    <x v="0"/>
    <n v="330"/>
    <n v="499"/>
    <n v="4274434"/>
    <x v="67"/>
    <x v="7"/>
    <n v="8566"/>
    <s v="Medium"/>
    <n v="0"/>
    <n v="1"/>
    <n v="0"/>
    <x v="18"/>
  </r>
  <r>
    <x v="824"/>
    <s v="Boult Audio Bass Buds Q2 Lightweight Stereo Wired Over Ear Headphones Set with Mic with Deep Bass, Com"/>
    <x v="1"/>
    <s v="Headphones,Earbuds&amp;Accessories|Headphones|Over-Ear"/>
    <x v="1"/>
    <n v="649"/>
    <n v="2499"/>
    <n v="32609451"/>
    <x v="82"/>
    <x v="2"/>
    <n v="13049"/>
    <s v="Medium"/>
    <n v="0"/>
    <n v="0"/>
    <n v="1"/>
    <x v="541"/>
  </r>
  <r>
    <x v="825"/>
    <s v="ESR Screen Protector Compatible with iPad Pro 11 Inch (2022/2021/2020/2018) and iPad Air 5/4 (2022/2020, 10.9 Inch), Tempered-Glass Film with Alignment Frame, Scratch Resistant, HD Clarity, 2 Pack"/>
    <x v="0"/>
    <s v="Accessories&amp;Peripherals|TabletAccessories|ScreenProtectors"/>
    <x v="0"/>
    <n v="1234"/>
    <n v="1599"/>
    <n v="26671320"/>
    <x v="7"/>
    <x v="6"/>
    <n v="16680"/>
    <s v="Medium"/>
    <n v="0"/>
    <n v="1"/>
    <n v="0"/>
    <x v="3"/>
  </r>
  <r>
    <x v="514"/>
    <s v="boAt Rockerz 400 Bluetooth On Ear Headphones With Mic With Upto 8 Hours Playback &amp; Soft Padded Ear Cushions(Grey/Green)"/>
    <x v="1"/>
    <s v="Headphones,Earbuds&amp;Accessories|Headphones|On-Ear"/>
    <x v="1"/>
    <n v="1399"/>
    <n v="2990"/>
    <n v="290550260"/>
    <x v="3"/>
    <x v="3"/>
    <n v="97174"/>
    <s v="Medium"/>
    <n v="0"/>
    <n v="0"/>
    <n v="1"/>
    <x v="303"/>
  </r>
  <r>
    <x v="826"/>
    <s v="Parker Vector Standard Chrome Trim Ball Pen (Ink - Black)"/>
    <x v="3"/>
    <s v="OfficePaperProducts|Paper|Stationery|Pens,Pencils&amp;WritingSupplies|Pens&amp;Refills|StickBallpointPens"/>
    <x v="3"/>
    <n v="272"/>
    <n v="320"/>
    <n v="1179520"/>
    <x v="59"/>
    <x v="1"/>
    <n v="3686"/>
    <s v="Medium"/>
    <n v="0"/>
    <n v="1"/>
    <n v="0"/>
    <x v="185"/>
  </r>
  <r>
    <x v="827"/>
    <s v="Silicone Rubber Earbuds Tips, Eartips, Earpads, Earplugs, "/>
    <x v="1"/>
    <s v="Headphones,Earbuds&amp;Accessories|Earpads"/>
    <x v="1"/>
    <n v="99"/>
    <n v="999"/>
    <n v="593406"/>
    <x v="2"/>
    <x v="11"/>
    <n v="594"/>
    <s v="Very Low"/>
    <n v="0"/>
    <n v="0"/>
    <n v="1"/>
    <x v="542"/>
  </r>
  <r>
    <x v="828"/>
    <s v="Canon PIXMA MG2577s All-in-One Inkjet Colour Printer with 1 Additional Colour Cartridge"/>
    <x v="0"/>
    <s v="Printers,Inks&amp;Accessories|Printers|InkjetPrinters"/>
    <x v="0"/>
    <n v="3498"/>
    <n v="3875"/>
    <n v="47216875"/>
    <x v="79"/>
    <x v="10"/>
    <n v="12185"/>
    <s v="Medium"/>
    <n v="0"/>
    <n v="1"/>
    <n v="0"/>
    <x v="543"/>
  </r>
  <r>
    <x v="829"/>
    <s v="Samsung 24-inch(60.46cm) FHD Monitor, IPS, 75 Hz, Bezel Less Design, AMD FreeSync, Flicker Free, HDMI, D-sub, (LF24T350FHWXXL, Dark Blue Gray)"/>
    <x v="0"/>
    <s v="Monitors"/>
    <x v="0"/>
    <n v="10099"/>
    <n v="19110"/>
    <n v="50125530"/>
    <x v="41"/>
    <x v="4"/>
    <n v="2623"/>
    <s v="Very High"/>
    <n v="0"/>
    <n v="1"/>
    <n v="0"/>
    <x v="260"/>
  </r>
  <r>
    <x v="830"/>
    <s v="AirCase Protective Laptop Bag Sleeve fits Upto 14.1 Laptop/ MacBook, Wrinkle Free, Padded, Waterproof Light Neoprene case Cover Pouch, for Men &amp; Women, Black- 6 Months Warranty"/>
    <x v="0"/>
    <s v="Accessories&amp;Peripherals|LaptopAccessories|Bags&amp;Sleeves|LaptopSleeves&amp;Slipcases"/>
    <x v="0"/>
    <n v="449"/>
    <n v="999"/>
    <n v="9691299"/>
    <x v="10"/>
    <x v="4"/>
    <n v="9701"/>
    <s v="Medium"/>
    <n v="0"/>
    <n v="0"/>
    <n v="1"/>
    <x v="544"/>
  </r>
  <r>
    <x v="831"/>
    <s v="Faber-Castell Connector Pen Set - Pack of 25 (Assorted)"/>
    <x v="6"/>
    <s v="Arts&amp;Crafts|Drawing&amp;PaintingSupplies|ColouringPens&amp;Markers"/>
    <x v="2"/>
    <n v="150"/>
    <n v="150"/>
    <n v="2380050"/>
    <x v="26"/>
    <x v="4"/>
    <n v="15867"/>
    <s v="Very Low"/>
    <n v="0"/>
    <n v="1"/>
    <n v="0"/>
    <x v="545"/>
  </r>
  <r>
    <x v="58"/>
    <s v="Wecool Unbreakable 3 in 1 Charging Cable with 3A Speed, Fast Charging Multi Purpose Cable 1.25 Mtr Long, Type C cable, Micro Usb Cable and Cable "/>
    <x v="0"/>
    <s v="Accessories&amp;Peripherals|Cables&amp;Accessories|Cables|USBCables"/>
    <x v="0"/>
    <n v="348"/>
    <n v="1499"/>
    <n v="983344"/>
    <x v="36"/>
    <x v="0"/>
    <n v="656"/>
    <s v="Medium"/>
    <n v="0"/>
    <n v="0"/>
    <n v="1"/>
    <x v="26"/>
  </r>
  <r>
    <x v="832"/>
    <s v="Zinq UPS "/>
    <x v="0"/>
    <s v="NetworkingDevices|Routers"/>
    <x v="0"/>
    <n v="1199"/>
    <n v="2999"/>
    <n v="32164275"/>
    <x v="13"/>
    <x v="3"/>
    <n v="10725"/>
    <s v="Medium"/>
    <n v="0"/>
    <n v="0"/>
    <n v="1"/>
    <x v="546"/>
  </r>
  <r>
    <x v="833"/>
    <s v="SaleOn‚Ñ¢ Portable Storage Organizer Bag "/>
    <x v="0"/>
    <s v="Accessories&amp;Peripherals|HardDiskBags"/>
    <x v="0"/>
    <n v="397"/>
    <n v="899"/>
    <n v="2719475"/>
    <x v="37"/>
    <x v="1"/>
    <n v="3025"/>
    <s v="Medium"/>
    <n v="0"/>
    <n v="0"/>
    <n v="1"/>
    <x v="547"/>
  </r>
  <r>
    <x v="59"/>
    <s v="Portronics Konnect L 1.2Mtr, Fast Charging 3A Micro USB Cable with Charge &amp; Sync Function (Grey)"/>
    <x v="0"/>
    <s v="Accessories&amp;Peripherals|Cables&amp;Accessories|Cables|USBCables"/>
    <x v="0"/>
    <n v="154"/>
    <n v="349"/>
    <n v="2465336"/>
    <x v="37"/>
    <x v="4"/>
    <n v="7064"/>
    <s v="Very Low"/>
    <n v="0"/>
    <n v="0"/>
    <n v="1"/>
    <x v="43"/>
  </r>
  <r>
    <x v="834"/>
    <s v="RPM Euro Games Laptop/PC Controller Wired "/>
    <x v="0"/>
    <s v="Accessories&amp;Peripherals|PCGamingPeripherals|Gamepads"/>
    <x v="0"/>
    <n v="699"/>
    <n v="1490"/>
    <n v="8546640"/>
    <x v="3"/>
    <x v="1"/>
    <n v="5736"/>
    <s v="Medium"/>
    <n v="0"/>
    <n v="0"/>
    <n v="1"/>
    <x v="548"/>
  </r>
  <r>
    <x v="835"/>
    <s v="realme Buds Wireless in Ear Bluetooth Earphones with mic, 11.2mm Bass Boost Driver, Magnetic Fast Pair, Fast Charging and 12 Hrs Playtime (Yellow)"/>
    <x v="1"/>
    <s v="Headphones,Earbuds&amp;Accessories|Headphones|In-Ear"/>
    <x v="1"/>
    <n v="1679"/>
    <n v="1999"/>
    <n v="145053437"/>
    <x v="85"/>
    <x v="3"/>
    <n v="72563"/>
    <s v="Medium"/>
    <n v="0"/>
    <n v="1"/>
    <n v="0"/>
    <x v="549"/>
  </r>
  <r>
    <x v="836"/>
    <s v="TVARA LCD Writing Tablet, 8.5 Inch Colorful Toddler Doodle Board Drawing Tablet, Erasable Reusable Electronic Drawing Pads, Educational and Learning Tool for 3-6 Years Old Boy and Girls Mix Colors"/>
    <x v="0"/>
    <s v="Accessories&amp;Peripherals|Keyboards,Mice&amp;InputDevices|GraphicTablets"/>
    <x v="0"/>
    <n v="354"/>
    <n v="1500"/>
    <n v="1539000"/>
    <x v="60"/>
    <x v="1"/>
    <n v="1026"/>
    <s v="Medium"/>
    <n v="0"/>
    <n v="0"/>
    <n v="1"/>
    <x v="550"/>
  </r>
  <r>
    <x v="837"/>
    <s v="Wings Phantom Pro Earphones Gaming Earbuds with LED Battery Indicator, 50ms Low Latency, Bluetooth 5.3, 40 Hours Playtime, MEMs Mic, IPX4 Resist, 12mm Driver, 500mah case, Headphones, (Black TWS)"/>
    <x v="0"/>
    <s v="Accessories&amp;Peripherals|PCGamingPeripherals|Headsets"/>
    <x v="0"/>
    <n v="1199"/>
    <n v="5499"/>
    <n v="11234457"/>
    <x v="38"/>
    <x v="11"/>
    <n v="2043"/>
    <s v="Medium"/>
    <n v="0"/>
    <n v="0"/>
    <n v="1"/>
    <x v="551"/>
  </r>
  <r>
    <x v="838"/>
    <s v="Robustrion [Anti-Scratch] &amp; [Smudge Proof] [S Pen Compatible] Premium Tempered Glass Screen Protector "/>
    <x v="0"/>
    <s v="Accessories&amp;Peripherals|TabletAccessories|ScreenProtectors"/>
    <x v="0"/>
    <n v="379"/>
    <n v="1499"/>
    <n v="6219351"/>
    <x v="43"/>
    <x v="0"/>
    <n v="4149"/>
    <s v="Medium"/>
    <n v="0"/>
    <n v="0"/>
    <n v="1"/>
    <x v="552"/>
  </r>
  <r>
    <x v="839"/>
    <s v="Cablet 2.5 Inch SATA USB 3.0 HDD/SSD Portable External Enclosure "/>
    <x v="0"/>
    <s v="ExternalDevices&amp;DataStorage|ExternalHardDisks"/>
    <x v="0"/>
    <n v="499"/>
    <n v="775"/>
    <n v="57350"/>
    <x v="63"/>
    <x v="4"/>
    <n v="74"/>
    <s v="Medium"/>
    <n v="0"/>
    <n v="1"/>
    <n v="0"/>
    <x v="553"/>
  </r>
  <r>
    <x v="840"/>
    <s v="SanDisk 1TB Extreme Portable SSD 1050MB/s R, 1000MB/s W,Upto 2 Meter Drop Protection with IP55 Water/dust Resistance, HW Encryption, PC,MAC &amp; TypeC Smartphone Compatible, 5Y Warranty, External SSD"/>
    <x v="0"/>
    <s v="ExternalDevices&amp;DataStorage|ExternalSolidStateDrives"/>
    <x v="0"/>
    <n v="10389"/>
    <n v="32000"/>
    <n v="1324736000"/>
    <x v="45"/>
    <x v="5"/>
    <n v="41398"/>
    <s v="Very High"/>
    <n v="0"/>
    <n v="0"/>
    <n v="1"/>
    <x v="554"/>
  </r>
  <r>
    <x v="841"/>
    <s v="ZEBRONICS Zeb-Warrior II 10 watts 2.0 Multimedia Speaker with RGB Lights, USB Powered, AUX Input, Volume Control Pod "/>
    <x v="0"/>
    <s v="Accessories&amp;Peripherals|Audio&amp;VideoAccessories|PCSpeakers"/>
    <x v="0"/>
    <n v="649"/>
    <n v="1300"/>
    <n v="6753500"/>
    <x v="8"/>
    <x v="3"/>
    <n v="5195"/>
    <s v="Medium"/>
    <n v="1"/>
    <n v="0"/>
    <n v="0"/>
    <x v="555"/>
  </r>
  <r>
    <x v="842"/>
    <s v="TP-Link UE300C USB Type-C to RJ45 Gigabit Ethernet Network Adapter/RJ45 LAN Wired Adapter "/>
    <x v="0"/>
    <s v="NetworkingDevices|NetworkAdapters|PowerLANAdapters"/>
    <x v="0"/>
    <n v="1199"/>
    <n v="1999"/>
    <n v="44817580"/>
    <x v="54"/>
    <x v="6"/>
    <n v="22420"/>
    <s v="Medium"/>
    <n v="0"/>
    <n v="1"/>
    <n v="0"/>
    <x v="66"/>
  </r>
  <r>
    <x v="62"/>
    <s v="Lapster 1.5 mtr USB 2.0 Type A Male to USB A Male Cable "/>
    <x v="0"/>
    <s v="Accessories&amp;Peripherals|Cables&amp;Accessories|Cables|USBCables"/>
    <x v="0"/>
    <n v="139"/>
    <n v="999"/>
    <n v="1311687"/>
    <x v="40"/>
    <x v="1"/>
    <n v="1313"/>
    <s v="Very Low"/>
    <n v="0"/>
    <n v="0"/>
    <n v="1"/>
    <x v="46"/>
  </r>
  <r>
    <x v="843"/>
    <s v="Wecool Moonwalk M1 ENC True Wireless in Ear Earbuds with Mic, Titanium Drivers "/>
    <x v="1"/>
    <s v="Headphones,Earbuds&amp;Accessories|Headphones|In-Ear"/>
    <x v="1"/>
    <n v="889"/>
    <n v="1999"/>
    <n v="4565716"/>
    <x v="37"/>
    <x v="0"/>
    <n v="2284"/>
    <s v="Medium"/>
    <n v="0"/>
    <n v="0"/>
    <n v="1"/>
    <x v="556"/>
  </r>
  <r>
    <x v="844"/>
    <s v="HP 330 Wireless Black Keyboard and Mouse Set with Numeric Keypad, 2.4GHz Wireless Connection and 1600 DPI, USB Receiver, LED Indicators , Black(2V9E6AA)"/>
    <x v="0"/>
    <s v="Accessories&amp;Peripherals|Keyboards,Mice&amp;InputDevices|Keyboard&amp;MouseSets"/>
    <x v="0"/>
    <n v="1409"/>
    <n v="2199"/>
    <n v="938973"/>
    <x v="63"/>
    <x v="2"/>
    <n v="427"/>
    <s v="Medium"/>
    <n v="0"/>
    <n v="1"/>
    <n v="0"/>
    <x v="18"/>
  </r>
  <r>
    <x v="845"/>
    <s v="RC PRINT GI 790 Ink Refill "/>
    <x v="0"/>
    <s v="Printers,Inks&amp;Accessories|Inks,Toners&amp;Cartridges|InkjetInkRefills&amp;Kits"/>
    <x v="0"/>
    <n v="549"/>
    <n v="1999"/>
    <n v="2732633"/>
    <x v="25"/>
    <x v="4"/>
    <n v="1367"/>
    <s v="Medium"/>
    <n v="0"/>
    <n v="0"/>
    <n v="1"/>
    <x v="50"/>
  </r>
  <r>
    <x v="846"/>
    <s v="Redgear Cloak Wired RGB Wired Over Ear Gaming Headphones with Mic "/>
    <x v="0"/>
    <s v="Accessories&amp;Peripherals|PCGamingPeripherals|Headsets"/>
    <x v="0"/>
    <n v="749"/>
    <n v="1799"/>
    <n v="23745001"/>
    <x v="30"/>
    <x v="1"/>
    <n v="13199"/>
    <s v="Medium"/>
    <n v="0"/>
    <n v="0"/>
    <n v="1"/>
    <x v="557"/>
  </r>
  <r>
    <x v="63"/>
    <s v="AmazonBasics USB Type-C to USB Type-C 2.0 Cable - 3 Feet Laptop (0.9 Meters) - White"/>
    <x v="0"/>
    <s v="Accessories&amp;Peripherals|Cables&amp;Accessories|Cables|USBCables"/>
    <x v="0"/>
    <n v="329"/>
    <n v="845"/>
    <n v="25135370"/>
    <x v="4"/>
    <x v="0"/>
    <n v="29746"/>
    <s v="Medium"/>
    <n v="0"/>
    <n v="0"/>
    <n v="1"/>
    <x v="47"/>
  </r>
  <r>
    <x v="847"/>
    <s v="Wayona Type C To Type C 65W/3.25A Nylon Braided Fast Charging Cable Compatible For Laptop, Macbook, Samsung Galaxy M33 M53 M51 S20 Ultra, A71, A53, A51, Ipad Pro 2018 (1M, Grey)"/>
    <x v="0"/>
    <s v="Accessories&amp;Peripherals|Cables&amp;Accessories|Cables|USBCables"/>
    <x v="0"/>
    <n v="379"/>
    <n v="1099"/>
    <n v="3083794"/>
    <x v="46"/>
    <x v="4"/>
    <n v="2806"/>
    <s v="Medium"/>
    <n v="0"/>
    <n v="0"/>
    <n v="1"/>
    <x v="70"/>
  </r>
  <r>
    <x v="848"/>
    <s v="Amazfit GTS2 Mini (New Version) Smart Watch with Always-on AMOLED Display, Alexa Built-in, SpO2, 14 Days' Battery Life, 68 Sports Modes, GPS, HR, Sleep &amp; Stress Monitoring (Meteor Black)"/>
    <x v="1"/>
    <s v="WearableTechnology|SmartWatches"/>
    <x v="1"/>
    <n v="5998"/>
    <n v="7999"/>
    <n v="242809645"/>
    <x v="23"/>
    <x v="0"/>
    <n v="30355"/>
    <s v="High"/>
    <n v="0"/>
    <n v="1"/>
    <n v="0"/>
    <x v="558"/>
  </r>
  <r>
    <x v="849"/>
    <s v="Tabelito¬Æ Polyester Foam, Nylon Hybrid laptopss Bag Sleeve Case Cover Pouch "/>
    <x v="0"/>
    <s v="Accessories&amp;Peripherals|LaptopAccessories|Bags&amp;Sleeves|LaptopSleeves&amp;Slipcases"/>
    <x v="0"/>
    <n v="299"/>
    <n v="1499"/>
    <n v="4299132"/>
    <x v="27"/>
    <x v="0"/>
    <n v="2868"/>
    <s v="Medium"/>
    <n v="0"/>
    <n v="0"/>
    <n v="1"/>
    <x v="559"/>
  </r>
  <r>
    <x v="850"/>
    <s v="Robustrion Anti-Scratch &amp; Smudge Proof Tempered Glass Screen Protector "/>
    <x v="0"/>
    <s v="Accessories&amp;Peripherals|TabletAccessories|ScreenProtectors"/>
    <x v="0"/>
    <n v="379"/>
    <n v="1499"/>
    <n v="1004330"/>
    <x v="43"/>
    <x v="3"/>
    <n v="670"/>
    <s v="Medium"/>
    <n v="0"/>
    <n v="0"/>
    <n v="1"/>
    <x v="560"/>
  </r>
  <r>
    <x v="851"/>
    <s v="Portronics Ruffpad 15 Re-Writable LCD Screen 38.1cm (15-inch) Writing Pad "/>
    <x v="3"/>
    <s v="OfficePaperProducts|Paper|Stationery|Notebooks,WritingPads&amp;Diaries"/>
    <x v="3"/>
    <n v="1399"/>
    <n v="2999"/>
    <n v="10586470"/>
    <x v="3"/>
    <x v="4"/>
    <n v="3530"/>
    <s v="Medium"/>
    <n v="0"/>
    <n v="0"/>
    <n v="1"/>
    <x v="561"/>
  </r>
  <r>
    <x v="852"/>
    <s v="DIGITEK¬Æ (DLS-9FT) Lightweight &amp; Portable Aluminum Alloy Light Stand "/>
    <x v="1"/>
    <s v="Cameras&amp;Photography|Accessories|PhotoStudio&amp;Lighting|PhotoBackgroundAccessories|BackgroundSupports"/>
    <x v="1"/>
    <n v="699"/>
    <n v="1299"/>
    <n v="8031717"/>
    <x v="18"/>
    <x v="4"/>
    <n v="6183"/>
    <s v="Medium"/>
    <n v="0"/>
    <n v="1"/>
    <n v="0"/>
    <x v="18"/>
  </r>
  <r>
    <x v="853"/>
    <s v="Classmate Pulse 1 Subject Notebook - 240mm x 180mm , Soft Cover, 180 Pages, Single Line, Pack of 4"/>
    <x v="3"/>
    <s v="OfficePaperProducts|Paper|Stationery|Notebooks,WritingPads&amp;Diaries|CompositionNotebooks"/>
    <x v="3"/>
    <n v="300"/>
    <n v="300"/>
    <n v="125700"/>
    <x v="26"/>
    <x v="0"/>
    <n v="419"/>
    <s v="Medium"/>
    <n v="0"/>
    <n v="1"/>
    <n v="0"/>
    <x v="562"/>
  </r>
  <r>
    <x v="854"/>
    <s v="Scarters Mouse Pad, Desk Mat Extended "/>
    <x v="0"/>
    <s v="Accessories&amp;Peripherals|Keyboards,Mice&amp;InputDevices|Keyboard&amp;MiceAccessories|MousePads"/>
    <x v="0"/>
    <n v="999"/>
    <n v="1995"/>
    <n v="14597415"/>
    <x v="8"/>
    <x v="6"/>
    <n v="7317"/>
    <s v="Medium"/>
    <n v="1"/>
    <n v="0"/>
    <n v="0"/>
    <x v="563"/>
  </r>
  <r>
    <x v="855"/>
    <s v="Casio MJ-120D 150 Steps Check and Correct Desktop Calculator with Tax Keys, Black"/>
    <x v="3"/>
    <s v="OfficeElectronics|Calculators|Financial&amp;Business"/>
    <x v="3"/>
    <n v="535"/>
    <n v="535"/>
    <n v="2367910"/>
    <x v="26"/>
    <x v="5"/>
    <n v="4426"/>
    <s v="Medium"/>
    <n v="0"/>
    <n v="1"/>
    <n v="0"/>
    <x v="564"/>
  </r>
  <r>
    <x v="64"/>
    <s v="Redmi 80 cm (32 inches) Android 11 Series HD Ready Smart LED TV | L32M6-RA/L32M7-RA (Black)"/>
    <x v="1"/>
    <s v="HomeTheater,TV&amp;Video|Televisions|SmartTelevisions"/>
    <x v="1"/>
    <n v="13999"/>
    <n v="24999"/>
    <n v="1130879763"/>
    <x v="15"/>
    <x v="0"/>
    <n v="45237"/>
    <s v="Very High"/>
    <n v="0"/>
    <n v="1"/>
    <n v="0"/>
    <x v="48"/>
  </r>
  <r>
    <x v="856"/>
    <s v="Gizga Essentials Laptop Bag Sleeve Case Cover Pouch with Handle "/>
    <x v="0"/>
    <s v="Accessories&amp;Peripherals|LaptopAccessories|Bags&amp;Sleeves|LaptopSleeves&amp;Slipcases"/>
    <x v="0"/>
    <n v="269"/>
    <n v="1099"/>
    <n v="1200108"/>
    <x v="60"/>
    <x v="3"/>
    <n v="1092"/>
    <s v="Medium"/>
    <n v="0"/>
    <n v="0"/>
    <n v="1"/>
    <x v="251"/>
  </r>
  <r>
    <x v="857"/>
    <s v="Parker Vector Camouflage Gift Set - Roller Ball Pen &amp; Parker Logo Keychain (Black Body, Blue Ink), 2 Piece Set"/>
    <x v="3"/>
    <s v="OfficePaperProducts|Paper|Stationery|Pens,Pencils&amp;WritingSupplies|Pens&amp;Refills|StickBallpointPens"/>
    <x v="3"/>
    <n v="341"/>
    <n v="450"/>
    <n v="1121850"/>
    <x v="66"/>
    <x v="4"/>
    <n v="2493"/>
    <s v="Medium"/>
    <n v="0"/>
    <n v="1"/>
    <n v="0"/>
    <x v="18"/>
  </r>
  <r>
    <x v="858"/>
    <s v="TP-Link AC1200 Archer A6 Smart WiFi, 5GHz Gigabit Dual Band MU-MIMO Wireless Internet Router, Long Range Coverage by 4 Antennas, Qualcomm Chipset"/>
    <x v="0"/>
    <s v="NetworkingDevices|Routers"/>
    <x v="0"/>
    <n v="2499"/>
    <n v="3999"/>
    <n v="50703321"/>
    <x v="16"/>
    <x v="5"/>
    <n v="12679"/>
    <s v="Medium"/>
    <n v="0"/>
    <n v="1"/>
    <n v="0"/>
    <x v="565"/>
  </r>
  <r>
    <x v="71"/>
    <s v="CEDO 65W OnePlus Dash Warp Charge Cable, USB A to Type C Data Sync Fast Charging Cable Compatible with One Plus 3 /3T /5 /5T /6 /6T /7 /7T /7 pro &amp; "/>
    <x v="0"/>
    <s v="Accessories&amp;Peripherals|Cables&amp;Accessories|Cables|USBCables"/>
    <x v="0"/>
    <n v="349"/>
    <n v="599"/>
    <n v="125790"/>
    <x v="21"/>
    <x v="3"/>
    <n v="210"/>
    <s v="Medium"/>
    <n v="0"/>
    <n v="1"/>
    <n v="0"/>
    <x v="54"/>
  </r>
  <r>
    <x v="859"/>
    <s v="HP Deskjet 2723 AIO Printer, Copy, Scan, WiFi, Bluetooth, USB, Simple Setup Smart App, Ideal "/>
    <x v="0"/>
    <s v="Printers,Inks&amp;Accessories|Printers"/>
    <x v="0"/>
    <n v="5899"/>
    <n v="7005"/>
    <n v="29413995"/>
    <x v="85"/>
    <x v="9"/>
    <n v="4199"/>
    <s v="High"/>
    <n v="0"/>
    <n v="1"/>
    <n v="0"/>
    <x v="566"/>
  </r>
  <r>
    <x v="533"/>
    <s v="Oraimo 18W USB &amp; Type-C Dual Output Super Fast Charger Wall Adapter PE2.0&amp;Quick Charge 3.0 &amp; Power Delivery 3.0 Compatible "/>
    <x v="1"/>
    <s v="Mobiles&amp;Accessories|MobileAccessories|Chargers|WallChargers"/>
    <x v="1"/>
    <n v="699"/>
    <n v="1199"/>
    <n v="17269197"/>
    <x v="21"/>
    <x v="1"/>
    <n v="14403"/>
    <s v="Medium"/>
    <n v="0"/>
    <n v="1"/>
    <n v="0"/>
    <x v="18"/>
  </r>
  <r>
    <x v="860"/>
    <s v="Xiaomi Mi 4A Dual_Band Ethernet 1200Mbps Speed Router| 2.4GHz &amp; 5GHz Frequency|128MB RAM | DualCore 4 Thread CPU|4 Omni Directional Antenna|Mi Wi-Fi app-Parental Control &amp; Anti Hacking|Repeater, White"/>
    <x v="0"/>
    <s v="NetworkingDevices|Routers"/>
    <x v="0"/>
    <n v="1565"/>
    <n v="2999"/>
    <n v="33327887"/>
    <x v="61"/>
    <x v="1"/>
    <n v="11113"/>
    <s v="Medium"/>
    <n v="0"/>
    <n v="1"/>
    <n v="0"/>
    <x v="553"/>
  </r>
  <r>
    <x v="861"/>
    <s v="SLOVIC¬Æ Tripod Mount Adapter| Tripod Mobile Holder|Tripod Phone Mount(Made in India)| Smartphone Clip Clipper 360 Degree "/>
    <x v="1"/>
    <s v="Cameras&amp;Photography|Accessories|Tripods&amp;Monopods|Tabletop&amp;TravelTripods"/>
    <x v="1"/>
    <n v="326"/>
    <n v="799"/>
    <n v="8607627"/>
    <x v="53"/>
    <x v="5"/>
    <n v="10773"/>
    <s v="Medium"/>
    <n v="0"/>
    <n v="0"/>
    <n v="1"/>
    <x v="567"/>
  </r>
  <r>
    <x v="529"/>
    <s v="Sounce Gold Plated 3.5 mm Headphone Splitter "/>
    <x v="1"/>
    <s v="Headphones,Earbuds&amp;Accessories|Adapters"/>
    <x v="1"/>
    <n v="120"/>
    <n v="999"/>
    <n v="6484509"/>
    <x v="51"/>
    <x v="2"/>
    <n v="6491"/>
    <s v="Very Low"/>
    <n v="0"/>
    <n v="0"/>
    <n v="1"/>
    <x v="315"/>
  </r>
  <r>
    <x v="862"/>
    <s v="Orico 2.5(6.3cm) USB 3.0 HDD Enclosure Case Cover for SATA SSD HDD | SATA SSD HDD Enclosure High Speed USB 3.0 | Tool Free Installation | Black"/>
    <x v="0"/>
    <s v="ExternalDevices&amp;DataStorage|ExternalHardDisks"/>
    <x v="0"/>
    <n v="657"/>
    <n v="999"/>
    <n v="13930056"/>
    <x v="67"/>
    <x v="4"/>
    <n v="13944"/>
    <s v="Medium"/>
    <n v="0"/>
    <n v="1"/>
    <n v="0"/>
    <x v="568"/>
  </r>
  <r>
    <x v="863"/>
    <s v="Logitech G402 Hyperion Fury USB Wired Gaming Mouse, 4,000 DPI, Lightweight, 8 Programmable Buttons, Compatible "/>
    <x v="0"/>
    <s v="Accessories&amp;Peripherals|PCGamingPeripherals|GamingMice"/>
    <x v="0"/>
    <n v="1995"/>
    <n v="2895"/>
    <n v="31150200"/>
    <x v="39"/>
    <x v="13"/>
    <n v="10760"/>
    <s v="Medium"/>
    <n v="0"/>
    <n v="1"/>
    <n v="0"/>
    <x v="569"/>
  </r>
  <r>
    <x v="864"/>
    <s v="Panasonic Eneloop BQ-CC55N Advanced, Smart and Quick Charger "/>
    <x v="1"/>
    <s v="GeneralPurposeBatteries&amp;BatteryChargers"/>
    <x v="1"/>
    <n v="1500"/>
    <n v="1500"/>
    <n v="38994000"/>
    <x v="26"/>
    <x v="5"/>
    <n v="25996"/>
    <s v="Medium"/>
    <n v="0"/>
    <n v="1"/>
    <n v="0"/>
    <x v="570"/>
  </r>
  <r>
    <x v="865"/>
    <s v="Logitech K380 Wireless Multi-Device Keyboard "/>
    <x v="0"/>
    <s v="Accessories&amp;Peripherals|Keyboards,Mice&amp;InputDevices|Keyboards"/>
    <x v="0"/>
    <n v="2640"/>
    <n v="3195"/>
    <n v="51586470"/>
    <x v="49"/>
    <x v="6"/>
    <n v="16146"/>
    <s v="Medium"/>
    <n v="0"/>
    <n v="1"/>
    <n v="0"/>
    <x v="571"/>
  </r>
  <r>
    <x v="866"/>
    <s v="Canon PIXMA E477 All-in-One Wireless Ink Efficient Colour Printer (White/Blue)"/>
    <x v="0"/>
    <s v="Printers,Inks&amp;Accessories|Printers"/>
    <x v="0"/>
    <n v="5299"/>
    <n v="6355"/>
    <n v="52619400"/>
    <x v="49"/>
    <x v="2"/>
    <n v="8280"/>
    <s v="High"/>
    <n v="0"/>
    <n v="1"/>
    <n v="0"/>
    <x v="572"/>
  </r>
  <r>
    <x v="66"/>
    <s v="Portronics Konnect L 20W PD Quick Charge Type-C to 8-Pin USB Mobile Charging Cable, 1.2M, Tangle Resistant, Fast Data Sync(Grey)"/>
    <x v="0"/>
    <s v="Accessories&amp;Peripherals|Cables&amp;Accessories|Cables|USBCables"/>
    <x v="0"/>
    <n v="263"/>
    <n v="699"/>
    <n v="314550"/>
    <x v="33"/>
    <x v="3"/>
    <n v="450"/>
    <s v="Medium"/>
    <n v="0"/>
    <n v="0"/>
    <n v="1"/>
    <x v="49"/>
  </r>
  <r>
    <x v="867"/>
    <s v="Redgear Cosmo 7,1 Usb Gaming Wired Over Ear Headphones With Mic With Virtual Surround Sound,50Mm Driver, Rgb Leds &amp; Remote Control(Black)"/>
    <x v="0"/>
    <s v="Accessories&amp;Peripherals|PCGamingPeripherals|Headsets"/>
    <x v="0"/>
    <n v="1990"/>
    <n v="2999"/>
    <n v="42696763"/>
    <x v="67"/>
    <x v="4"/>
    <n v="14237"/>
    <s v="Medium"/>
    <n v="0"/>
    <n v="1"/>
    <n v="0"/>
    <x v="573"/>
  </r>
  <r>
    <x v="868"/>
    <s v="Belkin Essential Series 4-Socket Surge Protector Universal Socket with 5ft Heavy Duty Cable (Grey)"/>
    <x v="1"/>
    <s v="PowerAccessories|SurgeProtectors"/>
    <x v="1"/>
    <n v="1289"/>
    <n v="1499"/>
    <n v="30981332"/>
    <x v="81"/>
    <x v="6"/>
    <n v="20668"/>
    <s v="Medium"/>
    <n v="0"/>
    <n v="1"/>
    <n v="0"/>
    <x v="574"/>
  </r>
  <r>
    <x v="869"/>
    <s v="Classmate Long Book - Unruled, 160 Pages, 314 mm x 194 mm - Pack Of 3"/>
    <x v="3"/>
    <s v="OfficePaperProducts|Paper|Stationery|Notebooks,WritingPads&amp;Diaries|CompositionNotebooks"/>
    <x v="3"/>
    <n v="165"/>
    <n v="165"/>
    <n v="276210"/>
    <x v="26"/>
    <x v="6"/>
    <n v="1674"/>
    <s v="Very Low"/>
    <n v="0"/>
    <n v="1"/>
    <n v="0"/>
    <x v="575"/>
  </r>
  <r>
    <x v="870"/>
    <s v="Artis AR-45W-MG2 45 Watts MG2 Laptop Adapter/Charger Compatible with MB Air 13‚Äù &amp; MB Air 11‚Äù (14.5 V, 3.1 A) Connector: MG2 (T Tip Connector)"/>
    <x v="0"/>
    <s v="Accessories&amp;Peripherals|LaptopAccessories|LaptopChargers&amp;PowerSupplies"/>
    <x v="0"/>
    <n v="1699"/>
    <n v="3499"/>
    <n v="26903811"/>
    <x v="24"/>
    <x v="9"/>
    <n v="7689"/>
    <s v="Medium"/>
    <n v="0"/>
    <n v="0"/>
    <n v="1"/>
    <x v="576"/>
  </r>
  <r>
    <x v="871"/>
    <s v="Imou 360¬∞ 1080P Full HD Security Camera, Human Detection, Motion Tracking, 2-Way Audio, Night Vision, Dome Camera with WiFi &amp; Ethernet Connection, Alexa Google Assistant, Up to 256GB SD Card Support"/>
    <x v="1"/>
    <s v="Cameras&amp;Photography|SecurityCameras|DomeCameras"/>
    <x v="1"/>
    <n v="2299"/>
    <n v="7500"/>
    <n v="41655000"/>
    <x v="12"/>
    <x v="3"/>
    <n v="5554"/>
    <s v="Medium"/>
    <n v="0"/>
    <n v="0"/>
    <n v="1"/>
    <x v="577"/>
  </r>
  <r>
    <x v="69"/>
    <s v="Amazon Basics USB Type-C to USB-A 2.0 Male Fast Charging Cable "/>
    <x v="0"/>
    <s v="Accessories&amp;Peripherals|Cables&amp;Accessories|Cables|USBCables"/>
    <x v="0"/>
    <n v="219"/>
    <n v="700"/>
    <n v="14037100"/>
    <x v="12"/>
    <x v="4"/>
    <n v="20053"/>
    <s v="Medium"/>
    <n v="0"/>
    <n v="0"/>
    <n v="1"/>
    <x v="52"/>
  </r>
  <r>
    <x v="872"/>
    <s v="E-COSMOS 5V 1.2W Portable Flexible USB LED Light (Colours May Vary, Small, EC-POF1)"/>
    <x v="0"/>
    <s v="Accessories&amp;Peripherals|USBGadgets|Lamps"/>
    <x v="0"/>
    <n v="39"/>
    <n v="39"/>
    <n v="130416"/>
    <x v="26"/>
    <x v="11"/>
    <n v="3344"/>
    <s v="Very Low"/>
    <n v="0"/>
    <n v="1"/>
    <n v="0"/>
    <x v="578"/>
  </r>
  <r>
    <x v="873"/>
    <s v="Xiaomi Pad 5| Qualcomm Snapdragon 860| 120Hz Refresh Rate| 6GB, 128GB| 2.5K+ Display (10.95-inch/27.81cm)|1 Billion Colours| Dolby Vision Atmos| Quad Speakers| Wi-Fi| Gray"/>
    <x v="0"/>
    <s v="Tablets"/>
    <x v="0"/>
    <n v="26999"/>
    <n v="37999"/>
    <n v="109665114"/>
    <x v="56"/>
    <x v="13"/>
    <n v="2886"/>
    <s v="Very High"/>
    <n v="0"/>
    <n v="1"/>
    <n v="0"/>
    <x v="579"/>
  </r>
  <r>
    <x v="874"/>
    <s v="Sennheiser CX 80S in-Ear Wired Headphones with in-line One-Button Smart Remote with Microphone Black"/>
    <x v="1"/>
    <s v="Headphones,Earbuds&amp;Accessories|Headphones|In-Ear"/>
    <x v="1"/>
    <n v="1490"/>
    <n v="1990"/>
    <n v="195517500"/>
    <x v="23"/>
    <x v="3"/>
    <n v="98250"/>
    <s v="Medium"/>
    <n v="0"/>
    <n v="1"/>
    <n v="0"/>
    <x v="580"/>
  </r>
  <r>
    <x v="875"/>
    <s v="HB Plus Folding Height Adjustable Aluminum Foldable Portable Adjustment Desktop Laptop Holder Riser Stand"/>
    <x v="0"/>
    <s v="Accessories&amp;Peripherals|LaptopAccessories|Lapdesks"/>
    <x v="0"/>
    <n v="398"/>
    <n v="1949"/>
    <n v="146175"/>
    <x v="27"/>
    <x v="1"/>
    <n v="75"/>
    <s v="Medium"/>
    <n v="0"/>
    <n v="0"/>
    <n v="1"/>
    <x v="581"/>
  </r>
  <r>
    <x v="70"/>
    <s v="oraimo 65W Type C to C Fast Charging Cable USB C to USB C Cable High Speed Syncing, Nylon Braided 1M length with LED Indicator Compatible For Laptop, Macbook, Samsung Galaxy S22 S20 S10 S20Fe S21 S21 Ultra A70 A51 A71 A50S M31 M51 M31S M53 5G"/>
    <x v="0"/>
    <s v="Accessories&amp;Peripherals|Cables&amp;Accessories|Cables|USBCables"/>
    <x v="0"/>
    <n v="349"/>
    <n v="899"/>
    <n v="133951"/>
    <x v="4"/>
    <x v="6"/>
    <n v="149"/>
    <s v="Medium"/>
    <n v="0"/>
    <n v="0"/>
    <n v="1"/>
    <x v="53"/>
  </r>
  <r>
    <x v="876"/>
    <s v="HP 65W AC Laptops Charger Adapter 4.5mm "/>
    <x v="0"/>
    <s v="Accessories&amp;Peripherals|LaptopAccessories|LaptopChargers&amp;PowerSupplies"/>
    <x v="0"/>
    <n v="770"/>
    <n v="1547"/>
    <n v="3998995"/>
    <x v="8"/>
    <x v="4"/>
    <n v="2585"/>
    <s v="Medium"/>
    <n v="1"/>
    <n v="0"/>
    <n v="0"/>
    <x v="582"/>
  </r>
  <r>
    <x v="877"/>
    <s v="Tukzer Fully Foldable Tabletop Desktop Tablet Mobile Stand Holder - Angle &amp; Height Adjustable "/>
    <x v="1"/>
    <s v="Mobiles&amp;Accessories|MobileAccessories|Stands"/>
    <x v="1"/>
    <n v="279"/>
    <n v="1299"/>
    <n v="6588528"/>
    <x v="72"/>
    <x v="1"/>
    <n v="5072"/>
    <s v="Medium"/>
    <n v="0"/>
    <n v="0"/>
    <n v="1"/>
    <x v="3"/>
  </r>
  <r>
    <x v="878"/>
    <s v="Gizga Essentials Cable Organiser, Cord Management System "/>
    <x v="5"/>
    <s v="Electrical|CordManagement"/>
    <x v="2"/>
    <n v="249"/>
    <n v="599"/>
    <n v="3585015"/>
    <x v="30"/>
    <x v="6"/>
    <n v="5985"/>
    <s v="Medium"/>
    <n v="0"/>
    <n v="0"/>
    <n v="1"/>
    <x v="583"/>
  </r>
  <r>
    <x v="73"/>
    <s v="Pinnaclz Original Combo of 2 Micro USB Fast Charging Cable, USB Charging Cable "/>
    <x v="0"/>
    <s v="Accessories&amp;Peripherals|Cables&amp;Accessories|Cables|USBCables"/>
    <x v="0"/>
    <n v="115"/>
    <n v="499"/>
    <n v="3858268"/>
    <x v="36"/>
    <x v="1"/>
    <n v="7732"/>
    <s v="Very Low"/>
    <n v="0"/>
    <n v="0"/>
    <n v="1"/>
    <x v="55"/>
  </r>
  <r>
    <x v="879"/>
    <s v="Camel Oil Pastel with Reusable Plastic Box - 50 Shades"/>
    <x v="4"/>
    <s v="CraftMaterials|PaintingMaterials"/>
    <x v="4"/>
    <n v="230"/>
    <n v="230"/>
    <n v="2168210"/>
    <x v="26"/>
    <x v="6"/>
    <n v="9427"/>
    <s v="Medium"/>
    <n v="0"/>
    <n v="1"/>
    <n v="0"/>
    <x v="3"/>
  </r>
  <r>
    <x v="74"/>
    <s v="boAt Type C A750 Stress Resistant, Tangle-free, Sturdy Flat Cable with 6.5A Fast Charging &amp; 480Mbps Data Transmission, 10000+ Bends Lifespan and Extended 1.5m Length(Rebellious Black)"/>
    <x v="0"/>
    <s v="Accessories&amp;Peripherals|Cables&amp;Accessories|Cables|USBCables"/>
    <x v="0"/>
    <n v="399"/>
    <n v="999"/>
    <n v="1778220"/>
    <x v="13"/>
    <x v="3"/>
    <n v="1780"/>
    <s v="Medium"/>
    <n v="0"/>
    <n v="0"/>
    <n v="1"/>
    <x v="56"/>
  </r>
  <r>
    <x v="880"/>
    <s v="HP M270 Backlit USB Wired Gaming Mouse with 6 Buttons, 4-Speed Customizable 2400 DPI, Ergonomic Design, Breathing LED Lighting, Metal Scroll Wheel, Lightweighted / 3 Years Warranty (7ZZ87AA), Black"/>
    <x v="0"/>
    <s v="Accessories&amp;Peripherals|PCGamingPeripherals|GamingMice"/>
    <x v="0"/>
    <n v="599"/>
    <n v="700"/>
    <n v="1610700"/>
    <x v="81"/>
    <x v="4"/>
    <n v="2301"/>
    <s v="Medium"/>
    <n v="0"/>
    <n v="1"/>
    <n v="0"/>
    <x v="584"/>
  </r>
  <r>
    <x v="881"/>
    <s v="Foxin FTC 12A / Q2612A Black Laser Toner Cartridge Compatible with Laserjet 1020,M1005,1018,1010,1012,1015,1020 Plus,1022,3015,3020,3030,3050, 3050Z, 3052,3055 (Black)"/>
    <x v="0"/>
    <s v="Printers,Inks&amp;Accessories|Inks,Toners&amp;Cartridges|TonerCartridges"/>
    <x v="0"/>
    <n v="598"/>
    <n v="1150"/>
    <n v="2915250"/>
    <x v="61"/>
    <x v="3"/>
    <n v="2535"/>
    <s v="Medium"/>
    <n v="0"/>
    <n v="1"/>
    <n v="0"/>
    <x v="585"/>
  </r>
  <r>
    <x v="882"/>
    <s v="Robustrion [Anti-Scratch] &amp; [Smudge Proof] [Bubble Free] Premium Tempered Glass Screen Protector Guard "/>
    <x v="0"/>
    <s v="Accessories&amp;Peripherals|TabletAccessories|ScreenProtectors"/>
    <x v="0"/>
    <n v="399"/>
    <n v="1499"/>
    <n v="1035809"/>
    <x v="25"/>
    <x v="1"/>
    <n v="691"/>
    <s v="Medium"/>
    <n v="0"/>
    <n v="0"/>
    <n v="1"/>
    <x v="18"/>
  </r>
  <r>
    <x v="883"/>
    <s v="PC SQUARE Laptop Tabletop Stand/ Computer Tablet Stand 6 Angles Adjustable Aluminum Ergonomic Foldable Portable Desktop Holder Compatible with MacBook, HP, Dell, Lenovo &amp; All Other Notebook (Silver)"/>
    <x v="0"/>
    <s v="Accessories&amp;Peripherals|LaptopAccessories|Lapdesks"/>
    <x v="0"/>
    <n v="499"/>
    <n v="1299"/>
    <n v="3559260"/>
    <x v="33"/>
    <x v="3"/>
    <n v="2740"/>
    <s v="Medium"/>
    <n v="0"/>
    <n v="0"/>
    <n v="1"/>
    <x v="3"/>
  </r>
  <r>
    <x v="75"/>
    <s v="Ambrane 2 in 1 Type-C &amp; Micro USB Cable with 60W / 3A Fast Charging, 480 mbps High Data, PD Technology &amp; Quick Charge 3.0, Compatible with All Type-C &amp; Micro USB Devices (ABDC-10, Black)"/>
    <x v="0"/>
    <s v="Accessories&amp;Peripherals|Cables&amp;Accessories|Cables|USBCables"/>
    <x v="0"/>
    <n v="199"/>
    <n v="499"/>
    <n v="300398"/>
    <x v="13"/>
    <x v="3"/>
    <n v="602"/>
    <s v="Very Low"/>
    <n v="0"/>
    <n v="0"/>
    <n v="1"/>
    <x v="3"/>
  </r>
  <r>
    <x v="884"/>
    <s v="Lenovo 130 Wireless Compact Mouse, 1K DPI Optical sensor, 2.4GHz Wireless NanoUSB, 10m range, 3button(left,right,scroll) upto 3M left/right clicks, 10 month battery, Ambidextrous, Ergonomic GY51C12380"/>
    <x v="0"/>
    <s v="Accessories&amp;Peripherals|Keyboards,Mice&amp;InputDevices|Mice"/>
    <x v="0"/>
    <n v="579"/>
    <n v="1090"/>
    <n v="3795380"/>
    <x v="41"/>
    <x v="5"/>
    <n v="3482"/>
    <s v="Medium"/>
    <n v="0"/>
    <n v="1"/>
    <n v="0"/>
    <x v="586"/>
  </r>
  <r>
    <x v="76"/>
    <s v="Ambrane 60W / 3A Fast Charging Output Cable with Type-C to USB "/>
    <x v="0"/>
    <s v="Accessories&amp;Peripherals|Cables&amp;Accessories|Cables|USBCables"/>
    <x v="0"/>
    <n v="179"/>
    <n v="399"/>
    <n v="567777"/>
    <x v="10"/>
    <x v="1"/>
    <n v="1423"/>
    <s v="Very Low"/>
    <n v="0"/>
    <n v="0"/>
    <n v="1"/>
    <x v="18"/>
  </r>
  <r>
    <x v="885"/>
    <s v="Pilot Frixion Clicker Roller Pen (Blue), (9000019529)"/>
    <x v="3"/>
    <s v="OfficePaperProducts|Paper|Stationery|Pens,Pencils&amp;WritingSupplies|Pens&amp;Refills|LiquidInkRollerballPens"/>
    <x v="3"/>
    <n v="90"/>
    <n v="100"/>
    <n v="619900"/>
    <x v="79"/>
    <x v="3"/>
    <n v="6199"/>
    <s v="Very Low"/>
    <n v="0"/>
    <n v="1"/>
    <n v="0"/>
    <x v="587"/>
  </r>
  <r>
    <x v="886"/>
    <s v="ZEBRONICS Aluminium Alloy Laptop Stand, Compatible with 9-15.6 inch Laptops, 7 Angles Adjustable, Anti Slip Silicon Rubber Pads, Foldable, Velvet Pouch Inside, Zeb-NS2000 (Dark Grey)"/>
    <x v="0"/>
    <s v="Accessories&amp;Peripherals|LaptopAccessories|Lapdesks"/>
    <x v="0"/>
    <n v="899"/>
    <n v="1999"/>
    <n v="3332333"/>
    <x v="10"/>
    <x v="5"/>
    <n v="1667"/>
    <s v="Medium"/>
    <n v="0"/>
    <n v="0"/>
    <n v="1"/>
    <x v="588"/>
  </r>
  <r>
    <x v="887"/>
    <s v="HP K500F Backlit Membrane Wired Gaming Keyboard with Mixed Color Lighting, Metal Panel with Logo Lighting, 26 Anti-Ghosting Keys, and Windows Lock Key / 3 Years Warranty(7ZZ97AA)"/>
    <x v="0"/>
    <s v="Accessories&amp;Peripherals|PCGamingPeripherals|GamingKeyboards"/>
    <x v="0"/>
    <n v="1149"/>
    <n v="1800"/>
    <n v="8501400"/>
    <x v="63"/>
    <x v="4"/>
    <n v="4723"/>
    <s v="Medium"/>
    <n v="0"/>
    <n v="1"/>
    <n v="0"/>
    <x v="589"/>
  </r>
  <r>
    <x v="888"/>
    <s v="GIZGA Club-laptop Neoprene Reversible "/>
    <x v="0"/>
    <s v="Accessories&amp;Peripherals|LaptopAccessories|Bags&amp;Sleeves|LaptopSleeves&amp;Slipcases"/>
    <x v="0"/>
    <n v="249"/>
    <n v="499"/>
    <n v="11407140"/>
    <x v="8"/>
    <x v="0"/>
    <n v="22860"/>
    <s v="Medium"/>
    <n v="1"/>
    <n v="0"/>
    <n v="0"/>
    <x v="590"/>
  </r>
  <r>
    <x v="889"/>
    <s v="Inventis 5V 1.2W Portable Flexible USB LED Light Lamp (Colors may vary)"/>
    <x v="0"/>
    <s v="Accessories&amp;Peripherals|USBGadgets|Lamps"/>
    <x v="0"/>
    <n v="39"/>
    <n v="39"/>
    <n v="529308"/>
    <x v="26"/>
    <x v="9"/>
    <n v="13572"/>
    <s v="Very Low"/>
    <n v="0"/>
    <n v="1"/>
    <n v="0"/>
    <x v="591"/>
  </r>
  <r>
    <x v="890"/>
    <s v="TP-Link TL-WA855RE 300 Mbps Wi-Fi Range Extender (White)"/>
    <x v="0"/>
    <s v="NetworkingDevices|Repeaters&amp;Extenders"/>
    <x v="0"/>
    <n v="1599"/>
    <n v="3599"/>
    <n v="58239018"/>
    <x v="37"/>
    <x v="0"/>
    <n v="16182"/>
    <s v="Medium"/>
    <n v="0"/>
    <n v="0"/>
    <n v="1"/>
    <x v="592"/>
  </r>
  <r>
    <x v="891"/>
    <s v="boAt Stone 250 Portable Wireless Speaker with 5W RMS Immersive Audio, RGB LEDs, Up to 8HRS Playtime, IPX7 Water Resistance, Multi-Compatibility Modes(Black)"/>
    <x v="1"/>
    <s v="HomeAudio|Speakers|BluetoothSpeakers"/>
    <x v="1"/>
    <n v="1199"/>
    <n v="3990"/>
    <n v="11602920"/>
    <x v="20"/>
    <x v="0"/>
    <n v="2908"/>
    <s v="Medium"/>
    <n v="0"/>
    <n v="0"/>
    <n v="1"/>
    <x v="593"/>
  </r>
  <r>
    <x v="78"/>
    <s v="SWAPKART Fast Charging Cable and Data Sync USB Cable Compatible "/>
    <x v="0"/>
    <s v="Accessories&amp;Peripherals|Cables&amp;Accessories|Cables|USBCables"/>
    <x v="0"/>
    <n v="209"/>
    <n v="499"/>
    <n v="267464"/>
    <x v="30"/>
    <x v="2"/>
    <n v="536"/>
    <s v="Medium"/>
    <n v="0"/>
    <n v="0"/>
    <n v="1"/>
    <x v="50"/>
  </r>
  <r>
    <x v="892"/>
    <s v="Offbeat¬Æ - DASH 2.4GHz Wireless + Bluetooth 5.1 Mouse, Multi-Device Dual Mode Slim Rechargeable Silent Click Buttons Wireless Bluetooth Mouse, 3 Adjustable DPI, Works on 2 devices at the same time with a switch button "/>
    <x v="0"/>
    <s v="Accessories&amp;Peripherals|Keyboards,Mice&amp;InputDevices|Mice"/>
    <x v="0"/>
    <n v="1099"/>
    <n v="1499"/>
    <n v="3560125"/>
    <x v="35"/>
    <x v="0"/>
    <n v="2375"/>
    <s v="Medium"/>
    <n v="0"/>
    <n v="1"/>
    <n v="0"/>
    <x v="594"/>
  </r>
  <r>
    <x v="893"/>
    <s v="Classmate Drawing Book - Unruled, 40 Pages, 210 mm x 297 mm - Pack Of 4"/>
    <x v="3"/>
    <s v="OfficePaperProducts|Paper|Stationery|Notebooks,WritingPads&amp;Diaries|CompositionNotebooks"/>
    <x v="3"/>
    <n v="120"/>
    <n v="120"/>
    <n v="594120"/>
    <x v="26"/>
    <x v="6"/>
    <n v="4951"/>
    <s v="Very Low"/>
    <n v="0"/>
    <n v="1"/>
    <n v="0"/>
    <x v="595"/>
  </r>
  <r>
    <x v="894"/>
    <s v="HP GK320 Wired Full Size RGB Backlight Mechanical Gaming Keyboard, 4 LED Indicators, Mechanical Switches, Double Injection Key Caps, and Windows Lock Key(4QN01AA)"/>
    <x v="0"/>
    <s v="Accessories&amp;Peripherals|PCGamingPeripherals|GamingKeyboards"/>
    <x v="0"/>
    <n v="1519"/>
    <n v="3499"/>
    <n v="1427592"/>
    <x v="48"/>
    <x v="4"/>
    <n v="408"/>
    <s v="Medium"/>
    <n v="0"/>
    <n v="0"/>
    <n v="1"/>
    <x v="596"/>
  </r>
  <r>
    <x v="895"/>
    <s v="Parker Moments Vector Timecheck Gold Trim Roller Ball Pen (Black)"/>
    <x v="3"/>
    <s v="OfficePaperProducts|Paper|Stationery|Pens,Pencils&amp;WritingSupplies|Pens&amp;Refills|LiquidInkRollerballPens"/>
    <x v="3"/>
    <n v="420"/>
    <n v="420"/>
    <n v="808920"/>
    <x v="26"/>
    <x v="0"/>
    <n v="1926"/>
    <s v="Medium"/>
    <n v="0"/>
    <n v="1"/>
    <n v="0"/>
    <x v="597"/>
  </r>
  <r>
    <x v="896"/>
    <s v="Camlin Elegante Fountain Pen - Black/Blue/Red"/>
    <x v="3"/>
    <s v="OfficePaperProducts|Paper|Stationery|Pens,Pencils&amp;WritingSupplies|Pens&amp;Refills|FountainPens"/>
    <x v="3"/>
    <n v="225"/>
    <n v="225"/>
    <n v="1079550"/>
    <x v="26"/>
    <x v="3"/>
    <n v="4798"/>
    <s v="Medium"/>
    <n v="0"/>
    <n v="1"/>
    <n v="0"/>
    <x v="598"/>
  </r>
  <r>
    <x v="897"/>
    <s v="CARECASE¬Æ Optical Bay 2nd Hard Drive Caddy, 9.5 mm CD/DVD Drive Slot "/>
    <x v="0"/>
    <s v="Accessories&amp;Peripherals|HardDriveAccessories|Caddies"/>
    <x v="0"/>
    <n v="199"/>
    <n v="799"/>
    <n v="5859067"/>
    <x v="43"/>
    <x v="3"/>
    <n v="7333"/>
    <s v="Very Low"/>
    <n v="0"/>
    <n v="0"/>
    <n v="1"/>
    <x v="599"/>
  </r>
  <r>
    <x v="544"/>
    <s v="WeCool S5 Long Selfie Stick, with Large Rein"/>
    <x v="1"/>
    <s v="Mobiles&amp;Accessories|MobileAccessories|Photo&amp;VideoAccessories|SelfieSticks"/>
    <x v="1"/>
    <n v="1799"/>
    <n v="3999"/>
    <n v="979755"/>
    <x v="10"/>
    <x v="13"/>
    <n v="245"/>
    <s v="Medium"/>
    <n v="0"/>
    <n v="0"/>
    <n v="1"/>
    <x v="18"/>
  </r>
  <r>
    <x v="898"/>
    <s v="Canon E4570 All-in-One Wi-Fi Ink Efficient Colour Printer with FAX/ADF/Duplex Printing (Black)- Smart Speaker Compatible, Standard"/>
    <x v="0"/>
    <s v="Printers,Inks&amp;Accessories|Printers|InkjetPrinters"/>
    <x v="0"/>
    <n v="8349"/>
    <n v="9625"/>
    <n v="35150500"/>
    <x v="14"/>
    <x v="11"/>
    <n v="3652"/>
    <s v="High"/>
    <n v="0"/>
    <n v="1"/>
    <n v="0"/>
    <x v="600"/>
  </r>
  <r>
    <x v="899"/>
    <s v="Crucial P3 500GB PCIe 3.0 3D NAND NVMe M.2 SSD, up to 3500MB/s - CT500P3SSD8"/>
    <x v="0"/>
    <s v="Components|InternalSolidStateDrives"/>
    <x v="0"/>
    <n v="3307"/>
    <n v="6100"/>
    <n v="15341500"/>
    <x v="18"/>
    <x v="4"/>
    <n v="2515"/>
    <s v="Medium"/>
    <n v="0"/>
    <n v="1"/>
    <n v="0"/>
    <x v="601"/>
  </r>
  <r>
    <x v="84"/>
    <s v="Wayona Usb Type C Fast Charger Cable Fast Charging Usb C Cable/Cord Compatible For Samsung Galaxy S10E S10 S9 S8 Plus S10+,Note 10 Note 9 Note 8,S20,M31S,M40,Realme X3,Pixel 2 Xl (3 Ft Pack Of 1,Grey)"/>
    <x v="0"/>
    <s v="Accessories&amp;Peripherals|Cables&amp;Accessories|Cables|USBCables"/>
    <x v="0"/>
    <n v="325"/>
    <n v="1299"/>
    <n v="13738224"/>
    <x v="43"/>
    <x v="0"/>
    <n v="10576"/>
    <s v="Medium"/>
    <n v="0"/>
    <n v="0"/>
    <n v="1"/>
    <x v="59"/>
  </r>
  <r>
    <x v="900"/>
    <s v="HP v222w 64GB USB 2.0 Pen Drive (Silver)"/>
    <x v="0"/>
    <s v="ExternalDevices&amp;DataStorage|PenDrives"/>
    <x v="0"/>
    <n v="449"/>
    <n v="1300"/>
    <n v="6446700"/>
    <x v="6"/>
    <x v="0"/>
    <n v="4959"/>
    <s v="Medium"/>
    <n v="0"/>
    <n v="0"/>
    <n v="1"/>
    <x v="602"/>
  </r>
  <r>
    <x v="901"/>
    <s v="Duracell Ultra Alkaline D Battery, 2 Pcs"/>
    <x v="1"/>
    <s v="GeneralPurposeBatteries&amp;BatteryChargers|DisposableBatteries"/>
    <x v="1"/>
    <n v="380"/>
    <n v="400"/>
    <n v="844400"/>
    <x v="84"/>
    <x v="5"/>
    <n v="2111"/>
    <s v="Medium"/>
    <n v="0"/>
    <n v="1"/>
    <n v="0"/>
    <x v="603"/>
  </r>
  <r>
    <x v="902"/>
    <s v="BESTOR¬Æ LCD Writing Tablet/pad 12 inches | Electronic Writing Scribble Board "/>
    <x v="0"/>
    <s v="Accessories&amp;Peripherals|Keyboards,Mice&amp;InputDevices|GraphicTablets"/>
    <x v="0"/>
    <n v="499"/>
    <n v="1399"/>
    <n v="2045338"/>
    <x v="0"/>
    <x v="2"/>
    <n v="1462"/>
    <s v="Medium"/>
    <n v="0"/>
    <n v="0"/>
    <n v="1"/>
    <x v="604"/>
  </r>
  <r>
    <x v="903"/>
    <s v="Lenovo IdeaPad 3 11th Gen Intel Core i3 15.6 FHD Thin &amp; Light Laptop(8GB/512GB SSD/Windows 11/Office 2021/2Yr Warranty/3months Xbox Game Pass/Platinum Grey/1.7Kg), 81X800LGIN"/>
    <x v="0"/>
    <s v="Laptops|TraditionalLaptops"/>
    <x v="0"/>
    <n v="37247"/>
    <n v="59890"/>
    <n v="19344470"/>
    <x v="16"/>
    <x v="1"/>
    <n v="323"/>
    <s v="Very High"/>
    <n v="0"/>
    <n v="1"/>
    <n v="0"/>
    <x v="605"/>
  </r>
  <r>
    <x v="904"/>
    <s v="boAt BassHeads 900 On-Ear Wired Headphones with Mic (White)"/>
    <x v="1"/>
    <s v="Headphones,Earbuds&amp;Accessories|Headphones|On-Ear"/>
    <x v="1"/>
    <n v="849"/>
    <n v="2490"/>
    <n v="227058120"/>
    <x v="46"/>
    <x v="0"/>
    <n v="91188"/>
    <s v="Medium"/>
    <n v="0"/>
    <n v="0"/>
    <n v="1"/>
    <x v="606"/>
  </r>
  <r>
    <x v="905"/>
    <s v="Zebronics Astra 10 Portable Wireless BT v5.0 Speaker, 10W RMS Power, 15* Hours Backup, 2.25 Drive Size, up to 6.4 Mobile Holder Support, Carry Handle, USB, mSD, AUX Input and FM Radio with Antenna"/>
    <x v="1"/>
    <s v="HomeAudio|Speakers|OutdoorSpeakers"/>
    <x v="1"/>
    <n v="799"/>
    <n v="1999"/>
    <n v="835582"/>
    <x v="13"/>
    <x v="7"/>
    <n v="418"/>
    <s v="Medium"/>
    <n v="0"/>
    <n v="0"/>
    <n v="1"/>
    <x v="607"/>
  </r>
  <r>
    <x v="556"/>
    <s v="KINGONE Wireless Charging Pencil (2nd Generation) "/>
    <x v="1"/>
    <s v="Mobiles&amp;Accessories|MobileAccessories|StylusPens"/>
    <x v="1"/>
    <n v="2599"/>
    <n v="6999"/>
    <n v="10680474"/>
    <x v="11"/>
    <x v="6"/>
    <n v="1526"/>
    <s v="Medium"/>
    <n v="0"/>
    <n v="0"/>
    <n v="1"/>
    <x v="328"/>
  </r>
  <r>
    <x v="88"/>
    <s v="Lapster 65W compatible "/>
    <x v="0"/>
    <s v="Accessories&amp;Peripherals|Cables&amp;Accessories|Cables|USBCables"/>
    <x v="0"/>
    <n v="199"/>
    <n v="999"/>
    <n v="126873"/>
    <x v="27"/>
    <x v="6"/>
    <n v="127"/>
    <s v="Very Low"/>
    <n v="0"/>
    <n v="0"/>
    <n v="1"/>
    <x v="60"/>
  </r>
  <r>
    <x v="90"/>
    <s v="Gizga Essentials USB WiFi Adapter "/>
    <x v="0"/>
    <s v="NetworkingDevices|NetworkAdapters|WirelessUSBAdapters"/>
    <x v="0"/>
    <n v="269"/>
    <n v="800"/>
    <n v="8107200"/>
    <x v="46"/>
    <x v="9"/>
    <n v="10134"/>
    <s v="Medium"/>
    <n v="0"/>
    <n v="0"/>
    <n v="1"/>
    <x v="61"/>
  </r>
  <r>
    <x v="906"/>
    <s v="SWAPKART Portable Flexible Adjustable Eye Protection USB LED Desk Light Table Lamp "/>
    <x v="0"/>
    <s v="Accessories&amp;Peripherals|USBGadgets|Lamps"/>
    <x v="0"/>
    <n v="298"/>
    <n v="999"/>
    <n v="1550448"/>
    <x v="20"/>
    <x v="4"/>
    <n v="1552"/>
    <s v="Medium"/>
    <n v="0"/>
    <n v="0"/>
    <n v="1"/>
    <x v="608"/>
  </r>
  <r>
    <x v="907"/>
    <s v="Infinity (JBL Fuze 100, Wireless Portable Bluetooth Speaker with Mic, Deep Bass, Dual Equalizer, IPX7 Waterproof, Rugged Fabric Design (Black)"/>
    <x v="1"/>
    <s v="HomeAudio|Speakers|OutdoorSpeakers"/>
    <x v="1"/>
    <n v="1499"/>
    <n v="2999"/>
    <n v="75760738"/>
    <x v="8"/>
    <x v="3"/>
    <n v="25262"/>
    <s v="Medium"/>
    <n v="1"/>
    <n v="0"/>
    <n v="0"/>
    <x v="609"/>
  </r>
  <r>
    <x v="908"/>
    <s v="Pigeon by Stovekraft Amaze Plus Electric Kettle (14289) with Stainless Steel Body, 1.5 litre, used "/>
    <x v="4"/>
    <s v="Kitchen&amp;HomeAppliances|SmallKitchenAppliances|Kettles&amp;HotWaterDispensers|ElectricKettles"/>
    <x v="4"/>
    <n v="649"/>
    <n v="1245"/>
    <n v="153589425"/>
    <x v="61"/>
    <x v="2"/>
    <n v="123365"/>
    <s v="Medium"/>
    <n v="0"/>
    <n v="1"/>
    <n v="0"/>
    <x v="610"/>
  </r>
  <r>
    <x v="909"/>
    <s v="USHA Quartz Room Heater with Overheating Protection (3002, Ivory, 800 Watts)"/>
    <x v="4"/>
    <s v="Heating,Cooling&amp;AirQuality|RoomHeaters|ElectricHeaters"/>
    <x v="4"/>
    <n v="1199"/>
    <n v="1695"/>
    <n v="22543500"/>
    <x v="56"/>
    <x v="9"/>
    <n v="13300"/>
    <s v="Medium"/>
    <n v="0"/>
    <n v="1"/>
    <n v="0"/>
    <x v="611"/>
  </r>
  <r>
    <x v="910"/>
    <s v="Amazon Brand - Solimo 2000/1000 Watts Room Heater with Adjustable Thermostat (ISI certified, White colour, Ideal "/>
    <x v="4"/>
    <s v="Heating,Cooling&amp;AirQuality|RoomHeaters|FanHeaters"/>
    <x v="4"/>
    <n v="1199"/>
    <n v="2000"/>
    <n v="37086000"/>
    <x v="54"/>
    <x v="1"/>
    <n v="18543"/>
    <s v="Medium"/>
    <n v="0"/>
    <n v="1"/>
    <n v="0"/>
    <x v="612"/>
  </r>
  <r>
    <x v="911"/>
    <s v="StyleHouse Lint Remover "/>
    <x v="4"/>
    <s v="Kitchen&amp;HomeAppliances|Vacuum,Cleaning&amp;Ironing|Irons,Steamers&amp;Accessories|LintShavers"/>
    <x v="4"/>
    <n v="455"/>
    <n v="999"/>
    <n v="3574422"/>
    <x v="34"/>
    <x v="3"/>
    <n v="3578"/>
    <s v="Medium"/>
    <n v="0"/>
    <n v="0"/>
    <n v="1"/>
    <x v="3"/>
  </r>
  <r>
    <x v="912"/>
    <s v="beatXP Kitchen Scale Multipurpose Portable Electronic Digital Weighing Scale | Weight Machine With Back light LCD Display | White |10 kg | 2 Year Warranty |"/>
    <x v="4"/>
    <s v="Kitchen&amp;HomeAppliances|SmallKitchenAppliances|DigitalKitchenScales"/>
    <x v="4"/>
    <n v="199"/>
    <n v="1999"/>
    <n v="4059969"/>
    <x v="2"/>
    <x v="7"/>
    <n v="2031"/>
    <s v="Very Low"/>
    <n v="0"/>
    <n v="0"/>
    <n v="1"/>
    <x v="613"/>
  </r>
  <r>
    <x v="913"/>
    <s v="Glun Multipurpose Portable Electronic Digital Weighing Scale Weight Machine (10 Kg - with Back Light)"/>
    <x v="4"/>
    <s v="Kitchen&amp;HomeAppliances|SmallKitchenAppliances|DigitalKitchenScales"/>
    <x v="4"/>
    <n v="293"/>
    <n v="499"/>
    <n v="22452006"/>
    <x v="19"/>
    <x v="2"/>
    <n v="44994"/>
    <s v="Medium"/>
    <n v="0"/>
    <n v="1"/>
    <n v="0"/>
    <x v="614"/>
  </r>
  <r>
    <x v="914"/>
    <s v="Pigeon Polypropylene Mini Handy and Compact Chopper with 3 Blades "/>
    <x v="4"/>
    <s v="Kitchen&amp;Dining|KitchenTools|ManualChoppers&amp;Chippers|Choppers"/>
    <x v="4"/>
    <n v="199"/>
    <n v="495"/>
    <n v="133928685"/>
    <x v="13"/>
    <x v="3"/>
    <n v="270563"/>
    <s v="Very Low"/>
    <n v="0"/>
    <n v="0"/>
    <n v="1"/>
    <x v="615"/>
  </r>
  <r>
    <x v="915"/>
    <s v="Prestige 1.5 Litre Kettle 1500-watts, Red"/>
    <x v="4"/>
    <s v="Kitchen&amp;HomeAppliances|SmallKitchenAppliances|Kettles&amp;HotWaterDispensers|ElectricKettles"/>
    <x v="4"/>
    <n v="749"/>
    <n v="1245"/>
    <n v="39569835"/>
    <x v="54"/>
    <x v="2"/>
    <n v="31783"/>
    <s v="Medium"/>
    <n v="0"/>
    <n v="1"/>
    <n v="0"/>
    <x v="616"/>
  </r>
  <r>
    <x v="916"/>
    <s v="Bajaj RHX-2 800-Watt Room Heater (White)"/>
    <x v="4"/>
    <s v="Heating,Cooling&amp;AirQuality|RoomHeaters|ElectricHeaters"/>
    <x v="4"/>
    <n v="1399"/>
    <n v="1549"/>
    <n v="4030498"/>
    <x v="79"/>
    <x v="2"/>
    <n v="2602"/>
    <s v="Medium"/>
    <n v="0"/>
    <n v="1"/>
    <n v="0"/>
    <x v="617"/>
  </r>
  <r>
    <x v="917"/>
    <s v="Prestige Electric Kettle PKOSS - 1500watts, Steel (1.5Ltr), Black"/>
    <x v="4"/>
    <s v="Kitchen&amp;HomeAppliances|SmallKitchenAppliances|Kettles&amp;HotWaterDispensers|ElectricKettles"/>
    <x v="4"/>
    <n v="749"/>
    <n v="1445"/>
    <n v="91540750"/>
    <x v="61"/>
    <x v="2"/>
    <n v="63350"/>
    <s v="Medium"/>
    <n v="0"/>
    <n v="1"/>
    <n v="0"/>
    <x v="618"/>
  </r>
  <r>
    <x v="918"/>
    <s v="Pigeon by Stovekraft Cruise 1800 watt Induction Cooktop (Black)"/>
    <x v="4"/>
    <s v="Kitchen&amp;HomeAppliances|SmallKitchenAppliances|InductionCooktop"/>
    <x v="4"/>
    <n v="1699"/>
    <n v="3193"/>
    <n v="172524176"/>
    <x v="41"/>
    <x v="11"/>
    <n v="54032"/>
    <s v="Medium"/>
    <n v="0"/>
    <n v="1"/>
    <n v="0"/>
    <x v="619"/>
  </r>
  <r>
    <x v="919"/>
    <s v="Prestige PKGSS 1.7L 1500W Electric Kettle (Stainless Steel)"/>
    <x v="4"/>
    <s v="Kitchen&amp;HomeAppliances|SmallKitchenAppliances|Kettles&amp;HotWaterDispensers|ElectricKettles"/>
    <x v="4"/>
    <n v="1043"/>
    <n v="1345"/>
    <n v="20971240"/>
    <x v="47"/>
    <x v="11"/>
    <n v="15592"/>
    <s v="Medium"/>
    <n v="0"/>
    <n v="1"/>
    <n v="0"/>
    <x v="620"/>
  </r>
  <r>
    <x v="920"/>
    <s v="SHOPTOSHOP Electric Lint Remover, Best Lint Shaver "/>
    <x v="4"/>
    <s v="Kitchen&amp;HomeAppliances|Vacuum,Cleaning&amp;Ironing|Irons,Steamers&amp;Accessories|LintShavers"/>
    <x v="4"/>
    <n v="499"/>
    <n v="999"/>
    <n v="4854141"/>
    <x v="8"/>
    <x v="3"/>
    <n v="4859"/>
    <s v="Medium"/>
    <n v="1"/>
    <n v="0"/>
    <n v="0"/>
    <x v="621"/>
  </r>
  <r>
    <x v="921"/>
    <s v="Orpat OEH-1260 2000-Watt Fan Heater (Grey)"/>
    <x v="4"/>
    <s v="Heating,Cooling&amp;AirQuality|RoomHeaters|FanHeaters"/>
    <x v="4"/>
    <n v="1464"/>
    <n v="1650"/>
    <n v="23298000"/>
    <x v="68"/>
    <x v="3"/>
    <n v="14120"/>
    <s v="Medium"/>
    <n v="0"/>
    <n v="1"/>
    <n v="0"/>
    <x v="622"/>
  </r>
  <r>
    <x v="922"/>
    <s v="PRO365 Indo Mocktails/Coffee Foamer/Cappuccino/Lemonade/Milk Frother (6 Months Warranty)"/>
    <x v="4"/>
    <s v="Kitchen&amp;HomeAppliances|SmallKitchenAppliances|HandBlenders"/>
    <x v="4"/>
    <n v="249"/>
    <n v="499"/>
    <n v="4205073"/>
    <x v="8"/>
    <x v="8"/>
    <n v="8427"/>
    <s v="Medium"/>
    <n v="1"/>
    <n v="0"/>
    <n v="0"/>
    <x v="623"/>
  </r>
  <r>
    <x v="923"/>
    <s v="Bajaj DX-6 1000W Dry Iron with Advance Soleplate and Anti-bacterial German Coating Technology, White"/>
    <x v="4"/>
    <s v="Kitchen&amp;HomeAppliances|Vacuum,Cleaning&amp;Ironing|Irons,Steamers&amp;Accessories|Irons|DryIrons"/>
    <x v="4"/>
    <n v="625"/>
    <n v="1400"/>
    <n v="32642400"/>
    <x v="10"/>
    <x v="0"/>
    <n v="23316"/>
    <s v="Medium"/>
    <n v="0"/>
    <n v="0"/>
    <n v="1"/>
    <x v="624"/>
  </r>
  <r>
    <x v="924"/>
    <s v="Croma 500W Mixer Grinder with 3 Stainless Steel Leak-proof Jars, 3 speed &amp; Pulse function, 2 years warranty (CRAK4184, White &amp; Purple)"/>
    <x v="4"/>
    <s v="Kitchen&amp;HomeAppliances|SmallKitchenAppliances|MixerGrinders"/>
    <x v="4"/>
    <n v="1290"/>
    <n v="2500"/>
    <n v="16325000"/>
    <x v="61"/>
    <x v="1"/>
    <n v="6530"/>
    <s v="Medium"/>
    <n v="0"/>
    <n v="1"/>
    <n v="0"/>
    <x v="625"/>
  </r>
  <r>
    <x v="925"/>
    <s v="Havells Instanio 3-Litre Instant Geyser (White/Blue)"/>
    <x v="4"/>
    <s v="Heating,Cooling&amp;AirQuality|WaterHeaters&amp;Geysers|InstantWaterHeaters"/>
    <x v="4"/>
    <n v="3600"/>
    <n v="6190"/>
    <n v="73809560"/>
    <x v="21"/>
    <x v="4"/>
    <n v="11924"/>
    <s v="Medium"/>
    <n v="0"/>
    <n v="1"/>
    <n v="0"/>
    <x v="626"/>
  </r>
  <r>
    <x v="926"/>
    <s v="Morphy Richards OFR Room Heater, 09 Fin 2000 Watts Oil Filled Room Heater , ISI Approved (OFR 9 Grey)"/>
    <x v="4"/>
    <s v="Heating,Cooling&amp;AirQuality|RoomHeaters"/>
    <x v="4"/>
    <n v="6549"/>
    <n v="13999"/>
    <n v="41451039"/>
    <x v="3"/>
    <x v="1"/>
    <n v="2961"/>
    <s v="High"/>
    <n v="0"/>
    <n v="0"/>
    <n v="1"/>
    <x v="627"/>
  </r>
  <r>
    <x v="927"/>
    <s v="Havells Aqua Plus 1.2 litre Double Wall Kettle / 304 Stainless Steel Inner Body / Cool touch outer body / Wider mouth/ 2 Year warranty (Black, 1500 Watt)"/>
    <x v="4"/>
    <s v="Kitchen&amp;HomeAppliances|SmallKitchenAppliances|Kettles&amp;HotWaterDispensers|ElectricKettles"/>
    <x v="4"/>
    <n v="1625"/>
    <n v="2995"/>
    <n v="70334580"/>
    <x v="18"/>
    <x v="6"/>
    <n v="23484"/>
    <s v="Medium"/>
    <n v="0"/>
    <n v="1"/>
    <n v="0"/>
    <x v="3"/>
  </r>
  <r>
    <x v="928"/>
    <s v="Bajaj Splendora 3 Litre 3KW IWH Instant Water Heater (Geyser), White"/>
    <x v="4"/>
    <s v="Heating,Cooling&amp;AirQuality|WaterHeaters&amp;Geysers|InstantWaterHeaters"/>
    <x v="4"/>
    <n v="2599"/>
    <n v="5890"/>
    <n v="128301870"/>
    <x v="37"/>
    <x v="3"/>
    <n v="21783"/>
    <s v="Medium"/>
    <n v="0"/>
    <n v="0"/>
    <n v="1"/>
    <x v="628"/>
  </r>
  <r>
    <x v="929"/>
    <s v="KENT 16052 Elegant Electric Glass Kettle 1.8L 2000 W | Blue LED Illumination | Borosilicate Glass Body | Boil Drying Protection | Used as Boiler | Milk | Tea | Water &amp; Soup | 1 Year Warranty"/>
    <x v="4"/>
    <s v="Kitchen&amp;HomeAppliances|SmallKitchenAppliances|Kettles&amp;HotWaterDispensers|Kettle&amp;ToasterSets"/>
    <x v="4"/>
    <n v="1199"/>
    <n v="2000"/>
    <n v="28060000"/>
    <x v="54"/>
    <x v="1"/>
    <n v="14030"/>
    <s v="Medium"/>
    <n v="0"/>
    <n v="1"/>
    <n v="0"/>
    <x v="629"/>
  </r>
  <r>
    <x v="930"/>
    <s v="Bajaj New Shakti Neo 15L Vertical Storage Water Heater (Geyser 15 litres) 4 Star BEE Rated Heater For Water Heating with Titanium Armour, Swirl Flow Technology, Glasslined Tank (White), 1 Yr Warranty"/>
    <x v="4"/>
    <s v="Heating,Cooling&amp;AirQuality|WaterHeaters&amp;Geysers|StorageWaterHeaters"/>
    <x v="4"/>
    <n v="5499"/>
    <n v="13150"/>
    <n v="84133700"/>
    <x v="30"/>
    <x v="0"/>
    <n v="6398"/>
    <s v="High"/>
    <n v="0"/>
    <n v="0"/>
    <n v="1"/>
    <x v="630"/>
  </r>
  <r>
    <x v="931"/>
    <s v="Lifelong LLMG23 Power Pro 500-Watt Mixer Grinder with 3 Jars (Liquidizing, Wet Grinding and Chutney Jar), Stainless Steel blades, 1 Year Warranty (Black)"/>
    <x v="4"/>
    <s v="Kitchen&amp;HomeAppliances|SmallKitchenAppliances|MixerGrinders"/>
    <x v="4"/>
    <n v="1299"/>
    <n v="3500"/>
    <n v="154175000"/>
    <x v="11"/>
    <x v="11"/>
    <n v="44050"/>
    <s v="Medium"/>
    <n v="0"/>
    <n v="0"/>
    <n v="1"/>
    <x v="631"/>
  </r>
  <r>
    <x v="932"/>
    <s v="Bajaj Majesty DX-11 1000W Dry Iron with Advance Soleplate and Anti-bacterial German Coating Technology, White and Blue"/>
    <x v="4"/>
    <s v="Kitchen&amp;HomeAppliances|Vacuum,Cleaning&amp;Ironing|Irons,Steamers&amp;Accessories|Irons|DryIrons"/>
    <x v="4"/>
    <n v="599"/>
    <n v="785"/>
    <n v="19033895"/>
    <x v="66"/>
    <x v="0"/>
    <n v="24247"/>
    <s v="Medium"/>
    <n v="0"/>
    <n v="1"/>
    <n v="0"/>
    <x v="155"/>
  </r>
  <r>
    <x v="933"/>
    <s v="Bajaj Rex 500W Mixer Grinder with Nutri-Pro Feature, 3 Jars, White"/>
    <x v="4"/>
    <s v="Kitchen&amp;HomeAppliances|SmallKitchenAppliances|MixerGrinders"/>
    <x v="4"/>
    <n v="1999"/>
    <n v="3210"/>
    <n v="132730290"/>
    <x v="16"/>
    <x v="0"/>
    <n v="41349"/>
    <s v="Medium"/>
    <n v="0"/>
    <n v="1"/>
    <n v="0"/>
    <x v="632"/>
  </r>
  <r>
    <x v="934"/>
    <s v="Lifelong LLEK15 Electric Kettle 1.5L with Stainless Steel Body, Easy and Fast Boiling of Water "/>
    <x v="4"/>
    <s v="Kitchen&amp;HomeAppliances|SmallKitchenAppliances|Kettles&amp;HotWaterDispensers|Kettle&amp;ToasterSets"/>
    <x v="4"/>
    <n v="549"/>
    <n v="1000"/>
    <n v="1074000"/>
    <x v="32"/>
    <x v="9"/>
    <n v="1074"/>
    <s v="Medium"/>
    <n v="0"/>
    <n v="1"/>
    <n v="0"/>
    <x v="633"/>
  </r>
  <r>
    <x v="935"/>
    <s v="Lifelong LLQH922 Regalia 800 W (ISI Certified) Quartz Room Heater with 2 Power settings, Overheating Protection, 2 Rod Heater (1 Year Warranty, White)"/>
    <x v="4"/>
    <s v="Heating,Cooling&amp;AirQuality|RoomHeaters|ElectricHeaters"/>
    <x v="4"/>
    <n v="999"/>
    <n v="2000"/>
    <n v="2326000"/>
    <x v="8"/>
    <x v="11"/>
    <n v="1163"/>
    <s v="Medium"/>
    <n v="1"/>
    <n v="0"/>
    <n v="0"/>
    <x v="634"/>
  </r>
  <r>
    <x v="936"/>
    <s v="R B Nova Lint/Fabric Shaver "/>
    <x v="4"/>
    <s v="Kitchen&amp;HomeAppliances|Vacuum,Cleaning&amp;Ironing|Irons,Steamers&amp;Accessories|LintShavers"/>
    <x v="4"/>
    <n v="398"/>
    <n v="1999"/>
    <n v="513743"/>
    <x v="27"/>
    <x v="3"/>
    <n v="257"/>
    <s v="Medium"/>
    <n v="0"/>
    <n v="0"/>
    <n v="1"/>
    <x v="635"/>
  </r>
  <r>
    <x v="937"/>
    <s v="Bajaj Immersion Rod Water Heater 1500 Watts, Silver"/>
    <x v="4"/>
    <s v="Heating,Cooling&amp;AirQuality|WaterHeaters&amp;Geysers|ImmersionRods"/>
    <x v="4"/>
    <n v="539"/>
    <n v="720"/>
    <n v="25932240"/>
    <x v="23"/>
    <x v="3"/>
    <n v="36017"/>
    <s v="Medium"/>
    <n v="0"/>
    <n v="1"/>
    <n v="0"/>
    <x v="636"/>
  </r>
  <r>
    <x v="938"/>
    <s v="INALSA Electric Kettle 1.5 Litre with Stainless Steel Body - Absa|Auto Shut Off &amp; Boil Dry Protection Safety Features| Cordless Base &amp; Cord Winder|Hot Water Kettle |Water Heater Jug"/>
    <x v="4"/>
    <s v="Kitchen&amp;HomeAppliances|SmallKitchenAppliances|Kettles&amp;HotWaterDispensers|ElectricKettles"/>
    <x v="4"/>
    <n v="699"/>
    <n v="1595"/>
    <n v="12903550"/>
    <x v="37"/>
    <x v="3"/>
    <n v="8090"/>
    <s v="Medium"/>
    <n v="0"/>
    <n v="0"/>
    <n v="1"/>
    <x v="637"/>
  </r>
  <r>
    <x v="939"/>
    <s v="Prestige PIC 20 1600 Watt Induction Cooktop with Push button (Black)"/>
    <x v="4"/>
    <s v="Kitchen&amp;HomeAppliances|SmallKitchenAppliances|InductionCooktop"/>
    <x v="4"/>
    <n v="2148"/>
    <n v="3645"/>
    <n v="114409260"/>
    <x v="19"/>
    <x v="3"/>
    <n v="31388"/>
    <s v="Medium"/>
    <n v="0"/>
    <n v="1"/>
    <n v="0"/>
    <x v="638"/>
  </r>
  <r>
    <x v="940"/>
    <s v="Pigeon Healthifry Digital Air Fryer, 360¬∞ High Speed Air Circulation Technology 1200 W with Non-Stick 4.2 L Basket - Green"/>
    <x v="4"/>
    <s v="Kitchen&amp;HomeAppliances|SmallKitchenAppliances|DeepFatFryers|AirFryers"/>
    <x v="4"/>
    <n v="3599"/>
    <n v="7950"/>
    <n v="1081200"/>
    <x v="10"/>
    <x v="0"/>
    <n v="136"/>
    <s v="Medium"/>
    <n v="0"/>
    <n v="0"/>
    <n v="1"/>
    <x v="639"/>
  </r>
  <r>
    <x v="941"/>
    <s v="PrettyKrafts Laundry Basket "/>
    <x v="4"/>
    <s v="HomeStorage&amp;Organization|LaundryOrganization|LaundryBaskets"/>
    <x v="4"/>
    <n v="351"/>
    <n v="999"/>
    <n v="5374620"/>
    <x v="6"/>
    <x v="1"/>
    <n v="5380"/>
    <s v="Medium"/>
    <n v="0"/>
    <n v="0"/>
    <n v="1"/>
    <x v="640"/>
  </r>
  <r>
    <x v="942"/>
    <s v="Philips GC1905 1440-Watt Steam Iron with Spray (Blue)"/>
    <x v="4"/>
    <s v="Kitchen&amp;HomeAppliances|Vacuum,Cleaning&amp;Ironing|Irons,Steamers&amp;Accessories|Irons|SteamIrons"/>
    <x v="4"/>
    <n v="1614"/>
    <n v="1745"/>
    <n v="66264630"/>
    <x v="86"/>
    <x v="4"/>
    <n v="37974"/>
    <s v="Medium"/>
    <n v="0"/>
    <n v="1"/>
    <n v="0"/>
    <x v="641"/>
  </r>
  <r>
    <x v="943"/>
    <s v="Havells Immersion HB15 1500 Watt (White Blue)"/>
    <x v="4"/>
    <s v="Heating,Cooling&amp;AirQuality|WaterHeaters&amp;Geysers|ImmersionRods"/>
    <x v="4"/>
    <n v="719"/>
    <n v="1295"/>
    <n v="22297310"/>
    <x v="15"/>
    <x v="0"/>
    <n v="17218"/>
    <s v="Medium"/>
    <n v="0"/>
    <n v="1"/>
    <n v="0"/>
    <x v="642"/>
  </r>
  <r>
    <x v="944"/>
    <s v="AGARO LR2007 Lint Remover, Rechargeable, "/>
    <x v="4"/>
    <s v="Kitchen&amp;HomeAppliances|Vacuum,Cleaning&amp;Ironing|Irons,Steamers&amp;Accessories|LintShavers"/>
    <x v="4"/>
    <n v="678"/>
    <n v="1499"/>
    <n v="1349100"/>
    <x v="10"/>
    <x v="0"/>
    <n v="900"/>
    <s v="Medium"/>
    <n v="0"/>
    <n v="0"/>
    <n v="1"/>
    <x v="3"/>
  </r>
  <r>
    <x v="945"/>
    <s v="Pigeon 1.5 litre Hot Kettle and Stainless Steel Water Bottle Combo used "/>
    <x v="4"/>
    <s v="Kitchen&amp;HomeAppliances|SmallKitchenAppliances|Kettles&amp;HotWaterDispensers|Kettle&amp;ToasterSets"/>
    <x v="4"/>
    <n v="809"/>
    <n v="1545"/>
    <n v="1507920"/>
    <x v="61"/>
    <x v="7"/>
    <n v="976"/>
    <s v="Medium"/>
    <n v="0"/>
    <n v="1"/>
    <n v="0"/>
    <x v="643"/>
  </r>
  <r>
    <x v="946"/>
    <s v="NutriPro Juicer Mixer Grinder - Smoothie Maker - 500 Watts (3 Jars 2 Blades)"/>
    <x v="4"/>
    <s v="Kitchen&amp;HomeAppliances|SmallKitchenAppliances|JuicerMixerGrinders"/>
    <x v="4"/>
    <n v="1969"/>
    <n v="5000"/>
    <n v="24635000"/>
    <x v="4"/>
    <x v="3"/>
    <n v="4927"/>
    <s v="Medium"/>
    <n v="0"/>
    <n v="0"/>
    <n v="1"/>
    <x v="644"/>
  </r>
  <r>
    <x v="947"/>
    <s v="Philips GC026/30 Fabric Shaver, Lint Remover "/>
    <x v="4"/>
    <s v="Kitchen&amp;HomeAppliances|Vacuum,Cleaning&amp;Ironing|Irons,Steamers&amp;Accessories|LintShavers"/>
    <x v="4"/>
    <n v="1490"/>
    <n v="1695"/>
    <n v="6005385"/>
    <x v="89"/>
    <x v="5"/>
    <n v="3543"/>
    <s v="Medium"/>
    <n v="0"/>
    <n v="1"/>
    <n v="0"/>
    <x v="645"/>
  </r>
  <r>
    <x v="948"/>
    <s v="Havells Cista Room Heater, White, 2000 Watts"/>
    <x v="4"/>
    <s v="Heating,Cooling&amp;AirQuality|RoomHeaters|ElectricHeaters"/>
    <x v="4"/>
    <n v="2499"/>
    <n v="3945"/>
    <n v="10777740"/>
    <x v="42"/>
    <x v="11"/>
    <n v="2732"/>
    <s v="Medium"/>
    <n v="0"/>
    <n v="1"/>
    <n v="0"/>
    <x v="646"/>
  </r>
  <r>
    <x v="949"/>
    <s v="AGARO Regal 800 Watts Handheld Vacuum Cleaner, Lightweight &amp; Durable Body, Small/Mini Size ( Black)"/>
    <x v="4"/>
    <s v="Kitchen&amp;HomeAppliances|Vacuum,Cleaning&amp;Ironing|Vacuums&amp;FloorCare|Vacuums|HandheldVacuums"/>
    <x v="4"/>
    <n v="1665"/>
    <n v="2099"/>
    <n v="30158432"/>
    <x v="73"/>
    <x v="1"/>
    <n v="14368"/>
    <s v="Medium"/>
    <n v="0"/>
    <n v="1"/>
    <n v="0"/>
    <x v="647"/>
  </r>
  <r>
    <x v="950"/>
    <s v="Philips Viva Collection HD4928/01 2100-Watt Induction Cooktop with Feather Touch Sensor and Crystal Glass Plate (Black)"/>
    <x v="4"/>
    <s v="Kitchen&amp;HomeAppliances|SmallKitchenAppliances|InductionCooktop"/>
    <x v="4"/>
    <n v="3229"/>
    <n v="5295"/>
    <n v="210338580"/>
    <x v="17"/>
    <x v="0"/>
    <n v="39724"/>
    <s v="Medium"/>
    <n v="0"/>
    <n v="1"/>
    <n v="0"/>
    <x v="648"/>
  </r>
  <r>
    <x v="951"/>
    <s v="Pigeon By Stovekraft ABS Plastic Acer Plus Induction Cooktop 1800 Watts With Feather Touch Control - Black"/>
    <x v="4"/>
    <s v="Kitchen&amp;HomeAppliances|SmallKitchenAppliances|InductionCooktop"/>
    <x v="4"/>
    <n v="1799"/>
    <n v="3595"/>
    <n v="35198645"/>
    <x v="8"/>
    <x v="11"/>
    <n v="9791"/>
    <s v="Medium"/>
    <n v="1"/>
    <n v="0"/>
    <n v="0"/>
    <x v="649"/>
  </r>
  <r>
    <x v="952"/>
    <s v="AGARO Esteem Multi Kettle 1.2 Litre, 600W with 3 Heating Modes &amp; Rapid Boil Technology"/>
    <x v="4"/>
    <s v="Kitchen&amp;HomeAppliances|SmallKitchenAppliances|Kettles&amp;HotWaterDispensers|ElectricKettles"/>
    <x v="4"/>
    <n v="1260"/>
    <n v="1699"/>
    <n v="4911809"/>
    <x v="55"/>
    <x v="0"/>
    <n v="2891"/>
    <s v="Medium"/>
    <n v="0"/>
    <n v="1"/>
    <n v="0"/>
    <x v="650"/>
  </r>
  <r>
    <x v="953"/>
    <s v="Bajaj Minor 1000 Watts Radiant Room Heater (Steel, ISI Approved)"/>
    <x v="4"/>
    <s v="Heating,Cooling&amp;AirQuality|RoomHeaters|ElectricHeaters"/>
    <x v="4"/>
    <n v="749"/>
    <n v="1129"/>
    <n v="2761534"/>
    <x v="67"/>
    <x v="1"/>
    <n v="2446"/>
    <s v="Medium"/>
    <n v="0"/>
    <n v="1"/>
    <n v="0"/>
    <x v="651"/>
  </r>
  <r>
    <x v="954"/>
    <s v="Butterfly Jet Elite Mixer Grinder, 750W, 4 Jars (Grey)"/>
    <x v="4"/>
    <s v="Kitchen&amp;HomeAppliances|SmallKitchenAppliances|MixerGrinders"/>
    <x v="4"/>
    <n v="3499"/>
    <n v="5795"/>
    <n v="146845300"/>
    <x v="54"/>
    <x v="2"/>
    <n v="25340"/>
    <s v="Medium"/>
    <n v="0"/>
    <n v="1"/>
    <n v="0"/>
    <x v="652"/>
  </r>
  <r>
    <x v="955"/>
    <s v="SOFLIN Egg Boiler Electric Automatic Off 7 Egg Poacher "/>
    <x v="4"/>
    <s v="Kitchen&amp;HomeAppliances|SmallKitchenAppliances|EggBoilers"/>
    <x v="4"/>
    <n v="379"/>
    <n v="999"/>
    <n v="3092904"/>
    <x v="33"/>
    <x v="4"/>
    <n v="3096"/>
    <s v="Medium"/>
    <n v="0"/>
    <n v="0"/>
    <n v="1"/>
    <x v="653"/>
  </r>
  <r>
    <x v="956"/>
    <s v="Lifelong LLQH925 Dyno Quartz Heater 2 Power settings Tip Over Cut-off Switch 800 Watt Silent operation Power Indicator 2 Rod Room Heater (1 Year Warranty, Grey)"/>
    <x v="4"/>
    <s v="Heating,Cooling&amp;AirQuality|RoomHeaters|ElectricHeaters"/>
    <x v="4"/>
    <n v="1099"/>
    <n v="2400"/>
    <n v="9600"/>
    <x v="34"/>
    <x v="11"/>
    <n v="4"/>
    <s v="Medium"/>
    <n v="0"/>
    <n v="0"/>
    <n v="1"/>
    <x v="654"/>
  </r>
  <r>
    <x v="957"/>
    <s v="Amazon Basics 1500 W Electric Kettle (Stainless Steel Body, 1.5 L)"/>
    <x v="4"/>
    <s v="Kitchen&amp;HomeAppliances|SmallKitchenAppliances|Kettles&amp;HotWaterDispensers|Kettle&amp;ToasterSets"/>
    <x v="4"/>
    <n v="749"/>
    <n v="1299"/>
    <n v="154581"/>
    <x v="21"/>
    <x v="1"/>
    <n v="119"/>
    <s v="Medium"/>
    <n v="0"/>
    <n v="1"/>
    <n v="0"/>
    <x v="655"/>
  </r>
  <r>
    <x v="958"/>
    <s v="Prestige Sandwich Maker PGMFD 01, Black"/>
    <x v="4"/>
    <s v="Kitchen&amp;HomeAppliances|SmallKitchenAppliances|SandwichMakers"/>
    <x v="4"/>
    <n v="1299"/>
    <n v="1299"/>
    <n v="52097694"/>
    <x v="26"/>
    <x v="0"/>
    <n v="40106"/>
    <s v="Medium"/>
    <n v="0"/>
    <n v="1"/>
    <n v="0"/>
    <x v="656"/>
  </r>
  <r>
    <x v="959"/>
    <s v="Orient Electric Fabrijoy DIFJ10BP 1000-Watt Dry Iron, Non-Stick (White and Blue)"/>
    <x v="4"/>
    <s v="Kitchen&amp;HomeAppliances|Vacuum,Cleaning&amp;Ironing|Irons,Steamers&amp;Accessories|Irons|DryIrons"/>
    <x v="4"/>
    <n v="549"/>
    <n v="1090"/>
    <n v="14201610"/>
    <x v="8"/>
    <x v="0"/>
    <n v="13029"/>
    <s v="Medium"/>
    <n v="1"/>
    <n v="0"/>
    <n v="0"/>
    <x v="626"/>
  </r>
  <r>
    <x v="960"/>
    <s v="Lifelong LLFH921 Regalia 2000 W Fan Heater, 3 Air Settings, Room Heater with Overheating Protection, 1 Year Warranty ( White, (ISI Certified, Ideal "/>
    <x v="4"/>
    <s v="Heating,Cooling&amp;AirQuality|RoomHeaters|FanHeaters"/>
    <x v="4"/>
    <n v="899"/>
    <n v="2000"/>
    <n v="582000"/>
    <x v="10"/>
    <x v="9"/>
    <n v="291"/>
    <s v="Medium"/>
    <n v="0"/>
    <n v="0"/>
    <n v="1"/>
    <x v="657"/>
  </r>
  <r>
    <x v="961"/>
    <s v="Philips GC181 Heavy Weight 1000-Watt Dry Iron, Pack of 1"/>
    <x v="4"/>
    <s v="Kitchen&amp;HomeAppliances|Vacuum,Cleaning&amp;Ironing|Irons,Steamers&amp;Accessories|Irons|DryIrons"/>
    <x v="4"/>
    <n v="1321"/>
    <n v="1545"/>
    <n v="23874885"/>
    <x v="81"/>
    <x v="4"/>
    <n v="15453"/>
    <s v="Medium"/>
    <n v="0"/>
    <n v="1"/>
    <n v="0"/>
    <x v="658"/>
  </r>
  <r>
    <x v="962"/>
    <s v="Bulfyss USB Rechargeable Lint Remover Fabric Shaver Pet Hair Remover, Effectively and Quickly Remove Fuzz "/>
    <x v="4"/>
    <s v="Kitchen&amp;HomeAppliances|Vacuum,Cleaning&amp;Ironing|Irons,Steamers&amp;Accessories|LintShavers"/>
    <x v="4"/>
    <n v="1099"/>
    <n v="1999"/>
    <n v="1207396"/>
    <x v="32"/>
    <x v="1"/>
    <n v="604"/>
    <s v="Medium"/>
    <n v="0"/>
    <n v="1"/>
    <n v="0"/>
    <x v="659"/>
  </r>
  <r>
    <x v="963"/>
    <s v="Bajaj DX-7 1000W Dry Iron with Advance Soleplate and Anti-bacterial German Coating Technology, White"/>
    <x v="4"/>
    <s v="Kitchen&amp;HomeAppliances|Vacuum,Cleaning&amp;Ironing|Irons,Steamers&amp;Accessories|Irons|DryIrons"/>
    <x v="4"/>
    <n v="775"/>
    <n v="875"/>
    <n v="40816125"/>
    <x v="68"/>
    <x v="0"/>
    <n v="46647"/>
    <s v="Medium"/>
    <n v="0"/>
    <n v="1"/>
    <n v="0"/>
    <x v="660"/>
  </r>
  <r>
    <x v="964"/>
    <s v="Bajaj New Shakti Neo 25L Vertical Storage Water Heater (Geyser 25 Litres) 4 Star BEE Rated Heater For Water Heating with Titanium Armour, Swirl Flow Technology, Glasslined Tank(White), 1 Yr Warranty"/>
    <x v="4"/>
    <s v="Heating,Cooling&amp;AirQuality|WaterHeaters&amp;Geysers|StorageWaterHeaters"/>
    <x v="4"/>
    <n v="6299"/>
    <n v="15270"/>
    <n v="49367910"/>
    <x v="53"/>
    <x v="3"/>
    <n v="3233"/>
    <s v="High"/>
    <n v="0"/>
    <n v="0"/>
    <n v="1"/>
    <x v="661"/>
  </r>
  <r>
    <x v="965"/>
    <s v="PHILIPS Handheld Garment Steamer STH3000/20 - Compact &amp; Foldable, Convenient Vertical Steaming, 1000 Watt Quick Heat Up, up to 20g/min, Kills 99.9%* Bacteria (Reno Blue), Small"/>
    <x v="4"/>
    <s v="Kitchen&amp;HomeAppliances|Vacuum,Cleaning&amp;Ironing|Irons,Steamers&amp;Accessories|Irons|SteamIrons"/>
    <x v="4"/>
    <n v="3190"/>
    <n v="4195"/>
    <n v="5377990"/>
    <x v="66"/>
    <x v="1"/>
    <n v="1282"/>
    <s v="Medium"/>
    <n v="0"/>
    <n v="1"/>
    <n v="0"/>
    <x v="662"/>
  </r>
  <r>
    <x v="966"/>
    <s v="Room Heater Warmer Wall-Outlet 400 Watts Electric Handy Room Heater (Room Heaters Home "/>
    <x v="4"/>
    <s v="Heating,Cooling&amp;AirQuality|RoomHeaters|ElectricHeaters"/>
    <x v="4"/>
    <n v="799"/>
    <n v="1989"/>
    <n v="139230"/>
    <x v="13"/>
    <x v="4"/>
    <n v="70"/>
    <s v="Medium"/>
    <n v="0"/>
    <n v="0"/>
    <n v="1"/>
    <x v="663"/>
  </r>
  <r>
    <x v="967"/>
    <s v="Wonderchef Nutri-blend Mixer, Grinder &amp; Blender | Powerful 400W 22000 RPM motor | Stainless steel Blades | 2 unbreakable jars | 2 Years warranty | Online recipe book by Chef Sanjeev Kapoor | Black"/>
    <x v="4"/>
    <s v="Kitchen&amp;HomeAppliances|SmallKitchenAppliances|JuicerMixerGrinders"/>
    <x v="4"/>
    <n v="2699"/>
    <n v="5000"/>
    <n v="130820000"/>
    <x v="18"/>
    <x v="1"/>
    <n v="26164"/>
    <s v="Medium"/>
    <n v="0"/>
    <n v="1"/>
    <n v="0"/>
    <x v="664"/>
  </r>
  <r>
    <x v="968"/>
    <s v="USHA Armor AR1100WB 1100 W Dry Iron with Black Weilburger Soleplate (Purple)"/>
    <x v="4"/>
    <s v="Kitchen&amp;HomeAppliances|Vacuum,Cleaning&amp;Ironing|Irons,Steamers&amp;Accessories|Irons|DryIrons"/>
    <x v="4"/>
    <n v="599"/>
    <n v="990"/>
    <n v="16004340"/>
    <x v="17"/>
    <x v="2"/>
    <n v="16166"/>
    <s v="Medium"/>
    <n v="0"/>
    <n v="1"/>
    <n v="0"/>
    <x v="665"/>
  </r>
  <r>
    <x v="969"/>
    <s v="Butterfly EKN 1.5-Litre Electric Kettle (Silver with Black)"/>
    <x v="4"/>
    <s v="Kitchen&amp;HomeAppliances|SmallKitchenAppliances|Kettles&amp;HotWaterDispensers|Kettle&amp;ToasterSets"/>
    <x v="4"/>
    <n v="749"/>
    <n v="1111"/>
    <n v="39654923"/>
    <x v="9"/>
    <x v="0"/>
    <n v="35693"/>
    <s v="Medium"/>
    <n v="0"/>
    <n v="1"/>
    <n v="0"/>
    <x v="18"/>
  </r>
  <r>
    <x v="970"/>
    <s v="Crompton Arno Neo 15-L 5 Star Rated Storage Water Heater (Geyser) with Advanced 3 Level Safety (Grey)"/>
    <x v="4"/>
    <s v="Heating,Cooling&amp;AirQuality|WaterHeaters&amp;Geysers|StorageWaterHeaters"/>
    <x v="4"/>
    <n v="6199"/>
    <n v="10400"/>
    <n v="149666400"/>
    <x v="54"/>
    <x v="3"/>
    <n v="14391"/>
    <s v="High"/>
    <n v="0"/>
    <n v="1"/>
    <n v="0"/>
    <x v="666"/>
  </r>
  <r>
    <x v="971"/>
    <s v="Borosil Chef Delite BCH20DBB21 300-Watt Chopper (Black)"/>
    <x v="4"/>
    <s v="Kitchen&amp;HomeAppliances|SmallKitchenAppliances|MiniFoodProcessors&amp;Choppers"/>
    <x v="4"/>
    <n v="1819"/>
    <n v="2490"/>
    <n v="19785540"/>
    <x v="35"/>
    <x v="5"/>
    <n v="7946"/>
    <s v="Medium"/>
    <n v="0"/>
    <n v="1"/>
    <n v="0"/>
    <x v="3"/>
  </r>
  <r>
    <x v="972"/>
    <s v="KENT 16055 Amaze Cool Touch Electric Kettle 1.8 L 1500 W | Plastic Outer &amp; Stainless Steel Inside body | Auto shut off Over heating protection | Multipurpose hot water Kettle | 1 Year Warranty"/>
    <x v="4"/>
    <s v="Kitchen&amp;HomeAppliances|SmallKitchenAppliances|Kettles&amp;HotWaterDispensers|Kettle&amp;ToasterSets"/>
    <x v="4"/>
    <n v="1199"/>
    <n v="1900"/>
    <n v="3353500"/>
    <x v="42"/>
    <x v="1"/>
    <n v="1765"/>
    <s v="Medium"/>
    <n v="0"/>
    <n v="1"/>
    <n v="0"/>
    <x v="667"/>
  </r>
  <r>
    <x v="973"/>
    <s v="Prestige IRIS Plus 750 watt mixer grinder"/>
    <x v="4"/>
    <s v="Kitchen&amp;HomeAppliances|SmallKitchenAppliances|MixerGrinders"/>
    <x v="4"/>
    <n v="3249"/>
    <n v="6295"/>
    <n v="88520290"/>
    <x v="61"/>
    <x v="11"/>
    <n v="14062"/>
    <s v="Medium"/>
    <n v="0"/>
    <n v="1"/>
    <n v="0"/>
    <x v="668"/>
  </r>
  <r>
    <x v="974"/>
    <s v="Simxen Egg Boiler Electric Automatic Off 7 Egg Poacher "/>
    <x v="4"/>
    <s v="Kitchen&amp;HomeAppliances|SmallKitchenAppliances|EggBoilers"/>
    <x v="4"/>
    <n v="349"/>
    <n v="999"/>
    <n v="15630354"/>
    <x v="6"/>
    <x v="1"/>
    <n v="15646"/>
    <s v="Medium"/>
    <n v="0"/>
    <n v="0"/>
    <n v="1"/>
    <x v="669"/>
  </r>
  <r>
    <x v="975"/>
    <s v="Amazon Basics 2000/1000 Watt Room Heater with Adjustable Thermostat (ISI certified, White color, Ideal "/>
    <x v="4"/>
    <s v="Heating,Cooling&amp;AirQuality|RoomHeaters|FanHeaters"/>
    <x v="4"/>
    <n v="1049"/>
    <n v="1699"/>
    <n v="188589"/>
    <x v="16"/>
    <x v="19"/>
    <n v="111"/>
    <s v="Medium"/>
    <n v="0"/>
    <n v="1"/>
    <n v="0"/>
    <x v="670"/>
  </r>
  <r>
    <x v="976"/>
    <s v="HealthSense Weight Machine "/>
    <x v="4"/>
    <s v="Kitchen&amp;HomeAppliances|SmallKitchenAppliances|DigitalKitchenScales|DigitalScales"/>
    <x v="4"/>
    <n v="799"/>
    <n v="1500"/>
    <n v="14542500"/>
    <x v="41"/>
    <x v="4"/>
    <n v="9695"/>
    <s v="Medium"/>
    <n v="0"/>
    <n v="1"/>
    <n v="0"/>
    <x v="26"/>
  </r>
  <r>
    <x v="977"/>
    <s v="Bajaj New Shakti Neo 10L Vertical Storage Water Heater (Geyser 10 Litres) 4 Star BEE Rated Heater For Water Heating with Titanium Armour, Swirl Flow Technology, Glasslined Tank(White), 1 Yr Warranty"/>
    <x v="4"/>
    <s v="Heating,Cooling&amp;AirQuality|WaterHeaters&amp;Geysers|StorageWaterHeaters"/>
    <x v="4"/>
    <n v="4999"/>
    <n v="9650"/>
    <n v="17099800"/>
    <x v="61"/>
    <x v="0"/>
    <n v="1772"/>
    <s v="Medium"/>
    <n v="0"/>
    <n v="1"/>
    <n v="0"/>
    <x v="671"/>
  </r>
  <r>
    <x v="978"/>
    <s v="Bosch Pro 1000W Mixer Grinder MGM8842MIN - Black"/>
    <x v="4"/>
    <s v="Kitchen&amp;HomeAppliances|SmallKitchenAppliances|MixerGrinders"/>
    <x v="4"/>
    <n v="6999"/>
    <n v="10590"/>
    <n v="121774410"/>
    <x v="67"/>
    <x v="5"/>
    <n v="11499"/>
    <s v="High"/>
    <n v="0"/>
    <n v="1"/>
    <n v="0"/>
    <x v="672"/>
  </r>
  <r>
    <x v="979"/>
    <s v="Bulfyss Stainless Steel Digital Kitchen Weighing Scale &amp; Food Weight Machine "/>
    <x v="4"/>
    <s v="Kitchen&amp;HomeAppliances|SmallKitchenAppliances|DigitalKitchenScales"/>
    <x v="4"/>
    <n v="799"/>
    <n v="1999"/>
    <n v="4321838"/>
    <x v="13"/>
    <x v="3"/>
    <n v="2162"/>
    <s v="Medium"/>
    <n v="0"/>
    <n v="0"/>
    <n v="1"/>
    <x v="673"/>
  </r>
  <r>
    <x v="980"/>
    <s v="VR 18 Pcs - 3 Different Size Plastic Food Snack Bag Pouch Clip Sealer Large, Medium, Small Plastic Snack Seal Sealing Bag Clips Vacuum Sealer (Set of 18, Multi-Color) (Multicolor)"/>
    <x v="4"/>
    <s v="Kitchen&amp;HomeAppliances|SmallKitchenAppliances|VacuumSealers"/>
    <x v="4"/>
    <n v="89"/>
    <n v="89"/>
    <n v="1746269"/>
    <x v="26"/>
    <x v="0"/>
    <n v="19621"/>
    <s v="Very Low"/>
    <n v="0"/>
    <n v="1"/>
    <n v="0"/>
    <x v="618"/>
  </r>
  <r>
    <x v="981"/>
    <s v="Orient Electric Apex-FX 1200mm Ultra High Speed 400 RPM Ceiling Fan (Brown)"/>
    <x v="4"/>
    <s v="Heating,Cooling&amp;AirQuality|Fans|CeilingFans"/>
    <x v="4"/>
    <n v="1400"/>
    <n v="2485"/>
    <n v="49695030"/>
    <x v="15"/>
    <x v="3"/>
    <n v="19998"/>
    <s v="Medium"/>
    <n v="0"/>
    <n v="1"/>
    <n v="0"/>
    <x v="674"/>
  </r>
  <r>
    <x v="982"/>
    <s v="PrettyKrafts Folding Laundry Basket "/>
    <x v="4"/>
    <s v="HomeStorage&amp;Organization|LaundryOrganization|LaundryBaskets"/>
    <x v="4"/>
    <n v="355"/>
    <n v="899"/>
    <n v="944849"/>
    <x v="4"/>
    <x v="3"/>
    <n v="1051"/>
    <s v="Medium"/>
    <n v="0"/>
    <n v="0"/>
    <n v="1"/>
    <x v="675"/>
  </r>
  <r>
    <x v="983"/>
    <s v="Bajaj Majesty RX11 2000 Watts Heat Convector Room Heater (White, ISI Approved)"/>
    <x v="4"/>
    <s v="Heating,Cooling&amp;AirQuality|RoomHeaters|ElectricHeaters"/>
    <x v="4"/>
    <n v="2169"/>
    <n v="3279"/>
    <n v="5626764"/>
    <x v="67"/>
    <x v="3"/>
    <n v="1716"/>
    <s v="Medium"/>
    <n v="0"/>
    <n v="1"/>
    <n v="0"/>
    <x v="676"/>
  </r>
  <r>
    <x v="984"/>
    <s v="Eureka Forbes Trendy Zip 1000 Watts powerful suction vacuum cleaner with resuable dust bag &amp; 5 accessories,1 year warrantycompact,light weight &amp; easy to use (Black)"/>
    <x v="4"/>
    <s v="Kitchen&amp;HomeAppliances|Vacuum,Cleaning&amp;Ironing|Vacuums&amp;FloorCare|Vacuums|CanisterVacuums"/>
    <x v="4"/>
    <n v="2799"/>
    <n v="3799"/>
    <n v="125104869"/>
    <x v="55"/>
    <x v="2"/>
    <n v="32931"/>
    <s v="Medium"/>
    <n v="0"/>
    <n v="1"/>
    <n v="0"/>
    <x v="391"/>
  </r>
  <r>
    <x v="985"/>
    <s v="Pigeon by Stovekraft Quartz Electric Kettle (14299) 1.7 Litre with Stainless Steel Body, used "/>
    <x v="4"/>
    <s v="Kitchen&amp;HomeAppliances|SmallKitchenAppliances|Kettles&amp;HotWaterDispensers|ElectricKettles"/>
    <x v="4"/>
    <n v="899"/>
    <n v="1249"/>
    <n v="21762576"/>
    <x v="28"/>
    <x v="2"/>
    <n v="17424"/>
    <s v="Medium"/>
    <n v="0"/>
    <n v="1"/>
    <n v="0"/>
    <x v="251"/>
  </r>
  <r>
    <x v="986"/>
    <s v="Maharaja Whiteline Lava Neo 1200-Watts Halogen Heater (White and Red)"/>
    <x v="4"/>
    <s v="Heating,Cooling&amp;AirQuality|RoomHeaters"/>
    <x v="4"/>
    <n v="2499"/>
    <n v="5000"/>
    <n v="9445000"/>
    <x v="8"/>
    <x v="11"/>
    <n v="1889"/>
    <s v="Medium"/>
    <n v="1"/>
    <n v="0"/>
    <n v="0"/>
    <x v="3"/>
  </r>
  <r>
    <x v="987"/>
    <s v="Crompton Gracee 5-L Instant Water Heater (Geyser)"/>
    <x v="4"/>
    <s v="Heating,Cooling&amp;AirQuality|WaterHeaters&amp;Geysers|InstantWaterHeaters"/>
    <x v="4"/>
    <n v="3599"/>
    <n v="7299"/>
    <n v="75354876"/>
    <x v="24"/>
    <x v="1"/>
    <n v="10324"/>
    <s v="Medium"/>
    <n v="0"/>
    <n v="0"/>
    <n v="1"/>
    <x v="677"/>
  </r>
  <r>
    <x v="988"/>
    <s v="Bajaj DX-2 600W Dry Iron with Advance Soleplate and Anti-bacterial German Coating Technology, Black"/>
    <x v="4"/>
    <s v="Kitchen&amp;HomeAppliances|Vacuum,Cleaning&amp;Ironing|Irons,Steamers&amp;Accessories|Irons|DryIrons"/>
    <x v="4"/>
    <n v="499"/>
    <n v="625"/>
    <n v="3346875"/>
    <x v="52"/>
    <x v="0"/>
    <n v="5355"/>
    <s v="Medium"/>
    <n v="0"/>
    <n v="1"/>
    <n v="0"/>
    <x v="678"/>
  </r>
  <r>
    <x v="989"/>
    <s v="Bajaj Waterproof 1500 Watts Immersion Rod Heater"/>
    <x v="4"/>
    <s v="Heating,Cooling&amp;AirQuality|WaterHeaters&amp;Geysers|ImmersionRods"/>
    <x v="4"/>
    <n v="653"/>
    <n v="1020"/>
    <n v="3433320"/>
    <x v="63"/>
    <x v="3"/>
    <n v="3366"/>
    <s v="Medium"/>
    <n v="0"/>
    <n v="1"/>
    <n v="0"/>
    <x v="679"/>
  </r>
  <r>
    <x v="990"/>
    <s v="AGARO Supreme High Pressure Washer, 1800 Watts, 120 Bars, 6.5L/Min Flow Rate, 8 Meters Outlet Hose, Portable, "/>
    <x v="4"/>
    <s v="Kitchen&amp;HomeAppliances|Vacuum,Cleaning&amp;Ironing|PressureWashers,Steam&amp;WindowCleaners"/>
    <x v="4"/>
    <n v="4789"/>
    <n v="8990"/>
    <n v="9142830"/>
    <x v="41"/>
    <x v="4"/>
    <n v="1017"/>
    <s v="Medium"/>
    <n v="0"/>
    <n v="1"/>
    <n v="0"/>
    <x v="680"/>
  </r>
  <r>
    <x v="991"/>
    <s v="Bajaj Deluxe 2000 Watts Halogen Room Heater (Steel, ISI Approved), Multicolor"/>
    <x v="4"/>
    <s v="Heating,Cooling&amp;AirQuality|RoomHeaters|HalogenHeaters"/>
    <x v="4"/>
    <n v="1409"/>
    <n v="1639"/>
    <n v="1289893"/>
    <x v="81"/>
    <x v="7"/>
    <n v="787"/>
    <s v="Medium"/>
    <n v="0"/>
    <n v="1"/>
    <n v="0"/>
    <x v="588"/>
  </r>
  <r>
    <x v="992"/>
    <s v="Orpat HHB-100E WOB 250-Watt Hand Blender (White)"/>
    <x v="4"/>
    <s v="Kitchen&amp;HomeAppliances|SmallKitchenAppliances|HandBlenders"/>
    <x v="4"/>
    <n v="753"/>
    <n v="899"/>
    <n v="16597338"/>
    <x v="85"/>
    <x v="0"/>
    <n v="18462"/>
    <s v="Medium"/>
    <n v="0"/>
    <n v="1"/>
    <n v="0"/>
    <x v="681"/>
  </r>
  <r>
    <x v="993"/>
    <s v="GILTON Egg Boiler Electric Automatic Off 7 Egg Poacher "/>
    <x v="4"/>
    <s v="Kitchen&amp;HomeAppliances|SmallKitchenAppliances|EggBoilers"/>
    <x v="4"/>
    <n v="353"/>
    <n v="1199"/>
    <n v="754171"/>
    <x v="58"/>
    <x v="4"/>
    <n v="629"/>
    <s v="Medium"/>
    <n v="0"/>
    <n v="0"/>
    <n v="1"/>
    <x v="3"/>
  </r>
  <r>
    <x v="994"/>
    <s v="HealthSense Chef-Mate KS 33 Digital Kitchen Weighing Scale &amp; Food Weight Machine "/>
    <x v="4"/>
    <s v="Kitchen&amp;HomeAppliances|SmallKitchenAppliances|DigitalKitchenScales"/>
    <x v="4"/>
    <n v="1099"/>
    <n v="1899"/>
    <n v="29009124"/>
    <x v="21"/>
    <x v="4"/>
    <n v="15276"/>
    <s v="Medium"/>
    <n v="0"/>
    <n v="1"/>
    <n v="0"/>
    <x v="682"/>
  </r>
  <r>
    <x v="995"/>
    <s v="PHILIPS Digital Air Fryer HD9252/90 with Touch Panel, uses up to 90% less fat, 7 Pre-set Menu, 1400W, 4.1 Liter, with Rapid Air Technology (Black), Large"/>
    <x v="4"/>
    <s v="Kitchen&amp;HomeAppliances|SmallKitchenAppliances|DeepFatFryers|AirFryers"/>
    <x v="4"/>
    <n v="8799"/>
    <n v="11595"/>
    <n v="34564695"/>
    <x v="66"/>
    <x v="5"/>
    <n v="2981"/>
    <s v="High"/>
    <n v="0"/>
    <n v="1"/>
    <n v="0"/>
    <x v="683"/>
  </r>
  <r>
    <x v="996"/>
    <s v="Milton Go Electro 2.0 Stainless Steel Electric Kettle, 1 Piece, 2 Litres, Silver | Power Indicator | 1500 Watts | Auto Cut-off | Detachable 360 Degree Connector | Boiler "/>
    <x v="4"/>
    <s v="Kitchen&amp;HomeAppliances|SmallKitchenAppliances|Kettles&amp;HotWaterDispensers|ElectricKettles"/>
    <x v="4"/>
    <n v="1345"/>
    <n v="1750"/>
    <n v="4315500"/>
    <x v="7"/>
    <x v="11"/>
    <n v="2466"/>
    <s v="Medium"/>
    <n v="0"/>
    <n v="1"/>
    <n v="0"/>
    <x v="684"/>
  </r>
  <r>
    <x v="997"/>
    <s v="Philips Daily Collection HD2582/00 830-Watt 2-Slice Pop-up Toaster (White)"/>
    <x v="4"/>
    <s v="Kitchen&amp;HomeAppliances|SmallKitchenAppliances|Pop-upToasters"/>
    <x v="4"/>
    <n v="2095"/>
    <n v="2095"/>
    <n v="16653155"/>
    <x v="26"/>
    <x v="6"/>
    <n v="7949"/>
    <s v="Medium"/>
    <n v="0"/>
    <n v="1"/>
    <n v="0"/>
    <x v="685"/>
  </r>
  <r>
    <x v="998"/>
    <s v="Crompton Insta Comfy 800 Watt Room Heater with 2 Heat Settings(Grey Blue)"/>
    <x v="4"/>
    <s v="Heating,Cooling&amp;AirQuality|RoomHeaters|ElectricHeaters"/>
    <x v="4"/>
    <n v="1498"/>
    <n v="2300"/>
    <n v="218500"/>
    <x v="31"/>
    <x v="11"/>
    <n v="95"/>
    <s v="Medium"/>
    <n v="0"/>
    <n v="1"/>
    <n v="0"/>
    <x v="3"/>
  </r>
  <r>
    <x v="999"/>
    <s v="USHA Heat Convector 812 T 2000-Watt with Instant Heating Feature (Black)"/>
    <x v="4"/>
    <s v="Heating,Cooling&amp;AirQuality|RoomHeaters|HeatConvectors"/>
    <x v="4"/>
    <n v="2199"/>
    <n v="2990"/>
    <n v="4658420"/>
    <x v="55"/>
    <x v="11"/>
    <n v="1558"/>
    <s v="Medium"/>
    <n v="0"/>
    <n v="1"/>
    <n v="0"/>
    <x v="686"/>
  </r>
  <r>
    <x v="1000"/>
    <s v="Philips HL7756/00 Mixer Grinder, 750W, 3 Jars (Black)"/>
    <x v="4"/>
    <s v="Kitchen&amp;HomeAppliances|SmallKitchenAppliances|MixerGrinders"/>
    <x v="4"/>
    <n v="3699"/>
    <n v="4295"/>
    <n v="114002185"/>
    <x v="81"/>
    <x v="3"/>
    <n v="26543"/>
    <s v="Medium"/>
    <n v="0"/>
    <n v="1"/>
    <n v="0"/>
    <x v="687"/>
  </r>
  <r>
    <x v="1001"/>
    <s v="Kuber Industries Waterproof Round Non Wovan Laundry Bag/Hamper|Metalic Printed With Handles|Foldable Bin &amp; 45 Liter Capicity|Size 37 x 37 x 49, Pack of 1 (Beige &amp; Brown)-KUBMART11450"/>
    <x v="4"/>
    <s v="HomeStorage&amp;Organization|LaundryOrganization|LaundryBaskets"/>
    <x v="4"/>
    <n v="177"/>
    <n v="199"/>
    <n v="733912"/>
    <x v="68"/>
    <x v="3"/>
    <n v="3688"/>
    <s v="Very Low"/>
    <n v="0"/>
    <n v="1"/>
    <n v="0"/>
    <x v="3"/>
  </r>
  <r>
    <x v="1002"/>
    <s v="Lifelong LLMG93 500 Watt Duos Mixer Grinder, 2 Stainless Steel Jar (Liquidizing and Chutney Jar)| ABS Body, Stainless Steel Blades, 3 Speed Options with Whip (1 Year Warranty, Black)"/>
    <x v="4"/>
    <s v="Kitchen&amp;HomeAppliances|SmallKitchenAppliances|MixerGrinders"/>
    <x v="4"/>
    <n v="1149"/>
    <n v="2499"/>
    <n v="10953117"/>
    <x v="34"/>
    <x v="11"/>
    <n v="4383"/>
    <s v="Medium"/>
    <n v="0"/>
    <n v="0"/>
    <n v="1"/>
    <x v="688"/>
  </r>
  <r>
    <x v="1003"/>
    <s v="IKEA Frother "/>
    <x v="4"/>
    <s v="Kitchen&amp;HomeAppliances|Coffee,Tea&amp;Espresso|CoffeeGrinders|ElectricGrinders"/>
    <x v="4"/>
    <n v="244"/>
    <n v="499"/>
    <n v="238522"/>
    <x v="24"/>
    <x v="8"/>
    <n v="478"/>
    <s v="Medium"/>
    <n v="0"/>
    <n v="0"/>
    <n v="1"/>
    <x v="689"/>
  </r>
  <r>
    <x v="1004"/>
    <s v="Crompton Insta Com"/>
    <x v="4"/>
    <s v="Heating,Cooling&amp;AirQuality|RoomHeaters|ElectricHeaters"/>
    <x v="4"/>
    <n v="1959"/>
    <n v="2400"/>
    <n v="568800"/>
    <x v="75"/>
    <x v="1"/>
    <n v="237"/>
    <s v="Medium"/>
    <n v="0"/>
    <n v="1"/>
    <n v="0"/>
    <x v="690"/>
  </r>
  <r>
    <x v="1005"/>
    <s v="Lint Remover Woolen Clothes Lint Extractor Battery Lint Removing Machine Bhur Remover"/>
    <x v="4"/>
    <s v="Kitchen&amp;HomeAppliances|Vacuum,Cleaning&amp;Ironing|Irons,Steamers&amp;Accessories|LintShavers"/>
    <x v="4"/>
    <n v="319"/>
    <n v="749"/>
    <n v="92876"/>
    <x v="48"/>
    <x v="13"/>
    <n v="124"/>
    <s v="Medium"/>
    <n v="0"/>
    <n v="0"/>
    <n v="1"/>
    <x v="18"/>
  </r>
  <r>
    <x v="1006"/>
    <s v="Pigeon Kessel Multipurpose Kettle (12173) 1.2 litres with Stainless Steel Body, used "/>
    <x v="4"/>
    <s v="Kitchen&amp;HomeAppliances|SmallKitchenAppliances|Kettles&amp;HotWaterDispensers|ElectricKettles"/>
    <x v="4"/>
    <n v="1499"/>
    <n v="1775"/>
    <n v="26033925"/>
    <x v="85"/>
    <x v="2"/>
    <n v="14667"/>
    <s v="Medium"/>
    <n v="0"/>
    <n v="1"/>
    <n v="0"/>
    <x v="251"/>
  </r>
  <r>
    <x v="1007"/>
    <s v="C (DEVICE) Lint Remover "/>
    <x v="4"/>
    <s v="Kitchen&amp;HomeAppliances|Vacuum,Cleaning&amp;Ironing|Irons,Steamers&amp;Accessories|LintShavers"/>
    <x v="4"/>
    <n v="469"/>
    <n v="1599"/>
    <n v="9594"/>
    <x v="58"/>
    <x v="7"/>
    <n v="6"/>
    <s v="Medium"/>
    <n v="0"/>
    <n v="0"/>
    <n v="1"/>
    <x v="691"/>
  </r>
  <r>
    <x v="1008"/>
    <s v="Pigeon by Stovekraft 2 Slice Auto Pop up Toaster. A Smart Bread Toaster "/>
    <x v="4"/>
    <s v="Kitchen&amp;HomeAppliances|SmallKitchenAppliances|Pop-upToasters"/>
    <x v="4"/>
    <n v="1099"/>
    <n v="1795"/>
    <n v="7617980"/>
    <x v="17"/>
    <x v="0"/>
    <n v="4244"/>
    <s v="Medium"/>
    <n v="0"/>
    <n v="1"/>
    <n v="0"/>
    <x v="260"/>
  </r>
  <r>
    <x v="1009"/>
    <s v="Bajaj OFR Room Heater, 13 Fin 2900 Watts Oil Filled Room Heater with 400W PTC Ceramic Fan Heater, ISI Approved (Majesty 13F Plus Black)"/>
    <x v="4"/>
    <s v="Heating,Cooling&amp;AirQuality|RoomHeaters|FanHeaters"/>
    <x v="4"/>
    <n v="9590"/>
    <n v="15999"/>
    <n v="16270983"/>
    <x v="54"/>
    <x v="3"/>
    <n v="1017"/>
    <s v="High"/>
    <n v="0"/>
    <n v="1"/>
    <n v="0"/>
    <x v="18"/>
  </r>
  <r>
    <x v="1010"/>
    <s v="Luminous Vento Deluxe 150 mm Exhaust Fan "/>
    <x v="4"/>
    <s v="Heating,Cooling&amp;AirQuality|Fans|ExhaustFans"/>
    <x v="4"/>
    <n v="999"/>
    <n v="1490"/>
    <n v="19368510"/>
    <x v="9"/>
    <x v="3"/>
    <n v="12999"/>
    <s v="Medium"/>
    <n v="0"/>
    <n v="1"/>
    <n v="0"/>
    <x v="692"/>
  </r>
  <r>
    <x v="1011"/>
    <s v="Wipro Vesta 1.8 litre Cool touch electric Kettle with Auto cut off | Double Layer outer body | Triple Protection - Dry Boil, Steam &amp; Over Heat |Stainless Steel Inner Body | (Black, 1500 Watt)"/>
    <x v="4"/>
    <s v="Kitchen&amp;HomeAppliances|SmallKitchenAppliances|Kettles&amp;HotWaterDispensers|Kettle&amp;ToasterSets"/>
    <x v="4"/>
    <n v="1299"/>
    <n v="1999"/>
    <n v="621689"/>
    <x v="31"/>
    <x v="11"/>
    <n v="311"/>
    <s v="Medium"/>
    <n v="0"/>
    <n v="1"/>
    <n v="0"/>
    <x v="693"/>
  </r>
  <r>
    <x v="1012"/>
    <s v="Kitchen Mart Stainless Steel South Indian Filter Coffee Drip Maker, Madras Kappi, Drip Decotion Maker160ml (2 Cup)"/>
    <x v="4"/>
    <s v="Kitchen&amp;HomeAppliances|Coffee,Tea&amp;Espresso|DripCoffeeMachines"/>
    <x v="4"/>
    <n v="292"/>
    <n v="499"/>
    <n v="2114762"/>
    <x v="19"/>
    <x v="3"/>
    <n v="4238"/>
    <s v="Medium"/>
    <n v="0"/>
    <n v="1"/>
    <n v="0"/>
    <x v="694"/>
  </r>
  <r>
    <x v="1013"/>
    <s v="Ikea 903.391.72 Polypropylene Plastic Solid Bevara Sealing Clip (Multicolour) - 30 Pack, Adjustable"/>
    <x v="4"/>
    <s v="Kitchen&amp;HomeAppliances|SmallKitchenAppliances|VacuumSealers"/>
    <x v="4"/>
    <n v="160"/>
    <n v="299"/>
    <n v="831519"/>
    <x v="18"/>
    <x v="13"/>
    <n v="2781"/>
    <s v="Very Low"/>
    <n v="0"/>
    <n v="1"/>
    <n v="0"/>
    <x v="695"/>
  </r>
  <r>
    <x v="1014"/>
    <s v="HUL Pureit Germkill kit "/>
    <x v="4"/>
    <s v="Kitchen&amp;HomeAppliances|WaterPurifiers&amp;Accessories|WaterPurifierAccessories"/>
    <x v="4"/>
    <n v="600"/>
    <n v="600"/>
    <n v="6544200"/>
    <x v="26"/>
    <x v="3"/>
    <n v="10907"/>
    <s v="Medium"/>
    <n v="0"/>
    <n v="1"/>
    <n v="0"/>
    <x v="696"/>
  </r>
  <r>
    <x v="1015"/>
    <s v="HUL Pureit Germkill kit "/>
    <x v="4"/>
    <s v="Kitchen&amp;HomeAppliances|WaterPurifiers&amp;Accessories|WaterCartridges"/>
    <x v="4"/>
    <n v="1130"/>
    <n v="1130"/>
    <n v="14972500"/>
    <x v="26"/>
    <x v="0"/>
    <n v="13250"/>
    <s v="Medium"/>
    <n v="0"/>
    <n v="1"/>
    <n v="0"/>
    <x v="3"/>
  </r>
  <r>
    <x v="1016"/>
    <s v="Prestige Iris 750 Watt Mixer Grinder with 3 Stainless Steel Jar + 1 Juicer Jar (White and Blue)"/>
    <x v="4"/>
    <s v="Kitchen&amp;HomeAppliances|SmallKitchenAppliances|MixerGrinders"/>
    <x v="4"/>
    <n v="3249"/>
    <n v="6295"/>
    <n v="271125650"/>
    <x v="61"/>
    <x v="2"/>
    <n v="43070"/>
    <s v="Medium"/>
    <n v="0"/>
    <n v="1"/>
    <n v="0"/>
    <x v="697"/>
  </r>
  <r>
    <x v="1017"/>
    <s v="Preethi Blue Leaf Diamond MG-214 mixer grinder 750 watt (Blue/White), 3 jars &amp; Flexi Lid, FBT motor with 2yr Guarantee &amp; Lifelong Free Service"/>
    <x v="4"/>
    <s v="Kitchen&amp;HomeAppliances|SmallKitchenAppliances|MixerGrinders"/>
    <x v="4"/>
    <n v="3599"/>
    <n v="9455"/>
    <n v="111833740"/>
    <x v="33"/>
    <x v="3"/>
    <n v="11828"/>
    <s v="Medium"/>
    <n v="0"/>
    <n v="0"/>
    <n v="1"/>
    <x v="698"/>
  </r>
  <r>
    <x v="1018"/>
    <s v="Themisto 350 Watts Egg Boiler-Blue"/>
    <x v="4"/>
    <s v="Kitchen&amp;HomeAppliances|SmallKitchenAppliances|EggBoilers"/>
    <x v="4"/>
    <n v="368"/>
    <n v="699"/>
    <n v="866760"/>
    <x v="41"/>
    <x v="3"/>
    <n v="1240"/>
    <s v="Medium"/>
    <n v="0"/>
    <n v="1"/>
    <n v="0"/>
    <x v="699"/>
  </r>
  <r>
    <x v="1019"/>
    <s v="Butterfly Smart Mixer Grinder, 750W, 4 Jars (Grey)"/>
    <x v="4"/>
    <s v="Kitchen&amp;HomeAppliances|SmallKitchenAppliances|MixerGrinders"/>
    <x v="4"/>
    <n v="3199"/>
    <n v="4999"/>
    <n v="104324131"/>
    <x v="63"/>
    <x v="1"/>
    <n v="20869"/>
    <s v="Medium"/>
    <n v="0"/>
    <n v="1"/>
    <n v="0"/>
    <x v="700"/>
  </r>
  <r>
    <x v="1020"/>
    <s v="KENT Smart Multi Cooker Cum Kettle 1.2 Liter 800 Watts, Electric Cooker with Steamer &amp; Boiler "/>
    <x v="4"/>
    <s v="Kitchen&amp;HomeAppliances|SmallKitchenAppliances|Rice&amp;PastaCookers"/>
    <x v="4"/>
    <n v="1599"/>
    <n v="2900"/>
    <n v="1278900"/>
    <x v="32"/>
    <x v="7"/>
    <n v="441"/>
    <s v="Medium"/>
    <n v="0"/>
    <n v="1"/>
    <n v="0"/>
    <x v="701"/>
  </r>
  <r>
    <x v="1021"/>
    <s v="InstaCuppa Portable Blender "/>
    <x v="4"/>
    <s v="Kitchen&amp;HomeAppliances|SmallKitchenAppliances|HandBlenders"/>
    <x v="4"/>
    <n v="1999"/>
    <n v="2499"/>
    <n v="2583966"/>
    <x v="52"/>
    <x v="3"/>
    <n v="1034"/>
    <s v="Medium"/>
    <n v="0"/>
    <n v="1"/>
    <n v="0"/>
    <x v="702"/>
  </r>
  <r>
    <x v="1022"/>
    <s v="USHA EI 1602 1000 W Lightweight Dry Iron with Non-Stick Soleplate (Multi-colour)"/>
    <x v="4"/>
    <s v="Kitchen&amp;HomeAppliances|Vacuum,Cleaning&amp;Ironing|Irons,Steamers&amp;Accessories|Irons|DryIrons"/>
    <x v="4"/>
    <n v="616"/>
    <n v="1190"/>
    <n v="44179940"/>
    <x v="61"/>
    <x v="3"/>
    <n v="37126"/>
    <s v="Medium"/>
    <n v="0"/>
    <n v="1"/>
    <n v="0"/>
    <x v="703"/>
  </r>
  <r>
    <x v="1023"/>
    <s v="KENT 16044 Hand Blender Stainless Steel 400 W | Variable Speed Control | Easy to Clean and Store | Low Noise Operation"/>
    <x v="4"/>
    <s v="Kitchen&amp;HomeAppliances|SmallKitchenAppliances|HandBlenders"/>
    <x v="4"/>
    <n v="1499"/>
    <n v="2100"/>
    <n v="13345500"/>
    <x v="56"/>
    <x v="3"/>
    <n v="6355"/>
    <s v="Medium"/>
    <n v="0"/>
    <n v="1"/>
    <n v="0"/>
    <x v="3"/>
  </r>
  <r>
    <x v="1024"/>
    <s v="White Feather Portable Heat Sealer Mini Sealing Machine "/>
    <x v="4"/>
    <s v="Kitchen&amp;HomeAppliances|SmallKitchenAppliances|VacuumSealers"/>
    <x v="4"/>
    <n v="199"/>
    <n v="499"/>
    <n v="5988"/>
    <x v="13"/>
    <x v="8"/>
    <n v="12"/>
    <s v="Very Low"/>
    <n v="0"/>
    <n v="0"/>
    <n v="1"/>
    <x v="704"/>
  </r>
  <r>
    <x v="1025"/>
    <s v="Crompton IHL 152 1500-Watt Immersion Water Heater with Copper Heating Element (Black)"/>
    <x v="4"/>
    <s v="Heating,Cooling&amp;AirQuality|WaterHeaters&amp;Geysers|ImmersionRods"/>
    <x v="4"/>
    <n v="610"/>
    <n v="825"/>
    <n v="10861125"/>
    <x v="55"/>
    <x v="3"/>
    <n v="13165"/>
    <s v="Medium"/>
    <n v="0"/>
    <n v="1"/>
    <n v="0"/>
    <x v="705"/>
  </r>
  <r>
    <x v="1026"/>
    <s v="InstaCuppa Rechargeable Mini Electric Chopper - Stainless Steel Blades, One Touch Operation, "/>
    <x v="4"/>
    <s v="Kitchen&amp;HomeAppliances|SmallKitchenAppliances|MiniFoodProcessors&amp;Choppers"/>
    <x v="4"/>
    <n v="999"/>
    <n v="1499"/>
    <n v="2467354"/>
    <x v="9"/>
    <x v="3"/>
    <n v="1646"/>
    <s v="Medium"/>
    <n v="0"/>
    <n v="1"/>
    <n v="0"/>
    <x v="706"/>
  </r>
  <r>
    <x v="1027"/>
    <s v="Philips PowerPro FC9352/01 Compact Bagless Vacuum Cleaner (Blue)"/>
    <x v="4"/>
    <s v="Kitchen&amp;HomeAppliances|Vacuum,Cleaning&amp;Ironing|Vacuums&amp;FloorCare|Vacuums|CanisterVacuums"/>
    <x v="4"/>
    <n v="8999"/>
    <n v="9995"/>
    <n v="179850030"/>
    <x v="79"/>
    <x v="5"/>
    <n v="17994"/>
    <s v="High"/>
    <n v="0"/>
    <n v="1"/>
    <n v="0"/>
    <x v="707"/>
  </r>
  <r>
    <x v="1028"/>
    <s v="SAIELLIN Electric Lint Remover "/>
    <x v="4"/>
    <s v="Kitchen&amp;HomeAppliances|Vacuum,Cleaning&amp;Ironing|Irons,Steamers&amp;Accessories|LintShavers"/>
    <x v="4"/>
    <n v="453"/>
    <n v="999"/>
    <n v="609390"/>
    <x v="10"/>
    <x v="4"/>
    <n v="610"/>
    <s v="Medium"/>
    <n v="0"/>
    <n v="0"/>
    <n v="1"/>
    <x v="260"/>
  </r>
  <r>
    <x v="1029"/>
    <s v="Cookwell Bullet Mixer Grinder (5 Jars, 3 Blades, Silver)"/>
    <x v="4"/>
    <s v="Kitchen&amp;HomeAppliances|SmallKitchenAppliances|MixerGrinders"/>
    <x v="4"/>
    <n v="2464"/>
    <n v="6000"/>
    <n v="53196000"/>
    <x v="53"/>
    <x v="3"/>
    <n v="8866"/>
    <s v="Medium"/>
    <n v="0"/>
    <n v="0"/>
    <n v="1"/>
    <x v="708"/>
  </r>
  <r>
    <x v="1030"/>
    <s v="Prestige PRWO 1.8-2 700-Watts Delight Electric Rice Cooker with 2 Aluminium Cooking Pans - 1.8 Liters, White"/>
    <x v="4"/>
    <s v="Kitchen&amp;HomeAppliances|SmallKitchenAppliances|Rice&amp;PastaCookers"/>
    <x v="4"/>
    <n v="2719"/>
    <n v="3945"/>
    <n v="52886670"/>
    <x v="39"/>
    <x v="7"/>
    <n v="13406"/>
    <s v="Medium"/>
    <n v="0"/>
    <n v="1"/>
    <n v="0"/>
    <x v="709"/>
  </r>
  <r>
    <x v="1031"/>
    <s v="Swiffer Instant Electric Water Heater Faucet Tap Home-Kitchen Instantaneous Water Heater Tank less "/>
    <x v="4"/>
    <s v="Heating,Cooling&amp;AirQuality|WaterHeaters&amp;Geysers|InstantWaterHeaters"/>
    <x v="4"/>
    <n v="1439"/>
    <n v="1999"/>
    <n v="107552197"/>
    <x v="28"/>
    <x v="20"/>
    <n v="53803"/>
    <s v="Medium"/>
    <n v="0"/>
    <n v="1"/>
    <n v="0"/>
    <x v="586"/>
  </r>
  <r>
    <x v="1032"/>
    <s v="InstaCuppa Portable Blender "/>
    <x v="4"/>
    <s v="Kitchen&amp;HomeAppliances|SmallKitchenAppliances|HandBlenders"/>
    <x v="4"/>
    <n v="2799"/>
    <n v="3499"/>
    <n v="1910454"/>
    <x v="52"/>
    <x v="6"/>
    <n v="546"/>
    <s v="Medium"/>
    <n v="0"/>
    <n v="1"/>
    <n v="0"/>
    <x v="710"/>
  </r>
  <r>
    <x v="1033"/>
    <s v="Lifelong LLWH106 Flash 3 Litres Instant Water Heater "/>
    <x v="4"/>
    <s v="Heating,Cooling&amp;AirQuality|WaterHeaters&amp;Geysers|InstantWaterHeaters"/>
    <x v="4"/>
    <n v="2088"/>
    <n v="5550"/>
    <n v="29370600"/>
    <x v="33"/>
    <x v="1"/>
    <n v="5292"/>
    <s v="Medium"/>
    <n v="0"/>
    <n v="0"/>
    <n v="1"/>
    <x v="711"/>
  </r>
  <r>
    <x v="1034"/>
    <s v="Hindware Atlantic Compacto 3 Litre Instant water heater with Stainless Steel Tank, Robust Construction, Pressure Relief Valve And I-thermostat Feature (White And Grey)"/>
    <x v="4"/>
    <s v="Heating,Cooling&amp;AirQuality|WaterHeaters&amp;Geysers|InstantWaterHeaters"/>
    <x v="4"/>
    <n v="2399"/>
    <n v="4590"/>
    <n v="2037960"/>
    <x v="61"/>
    <x v="3"/>
    <n v="444"/>
    <s v="Medium"/>
    <n v="0"/>
    <n v="1"/>
    <n v="0"/>
    <x v="712"/>
  </r>
  <r>
    <x v="1035"/>
    <s v="ATOM Selves-MH 200 GM Digital Pocket Scale"/>
    <x v="4"/>
    <s v="Kitchen&amp;HomeAppliances|SmallKitchenAppliances|DigitalKitchenScales"/>
    <x v="4"/>
    <n v="308"/>
    <n v="499"/>
    <n v="2287416"/>
    <x v="16"/>
    <x v="2"/>
    <n v="4584"/>
    <s v="Medium"/>
    <n v="0"/>
    <n v="1"/>
    <n v="0"/>
    <x v="713"/>
  </r>
  <r>
    <x v="1036"/>
    <s v="Crompton InstaBliss 3-L Instant Water Heater (Geyser) with Advanced 4 Level Safety"/>
    <x v="4"/>
    <s v="Heating,Cooling&amp;AirQuality|WaterHeaters&amp;Geysers|InstantWaterHeaters"/>
    <x v="4"/>
    <n v="2599"/>
    <n v="4400"/>
    <n v="65766800"/>
    <x v="19"/>
    <x v="3"/>
    <n v="14947"/>
    <s v="Medium"/>
    <n v="0"/>
    <n v="1"/>
    <n v="0"/>
    <x v="714"/>
  </r>
  <r>
    <x v="1037"/>
    <s v="Croma 1100 W Dry Iron with Weilburger Dual Soleplate Coating (CRSHAH702SIR11, White)"/>
    <x v="4"/>
    <s v="Kitchen&amp;HomeAppliances|Vacuum,Cleaning&amp;Ironing|Irons,Steamers&amp;Accessories|Irons|DryIrons"/>
    <x v="4"/>
    <n v="479"/>
    <n v="1000"/>
    <n v="1559000"/>
    <x v="50"/>
    <x v="0"/>
    <n v="1559"/>
    <s v="Medium"/>
    <n v="0"/>
    <n v="0"/>
    <n v="1"/>
    <x v="26"/>
  </r>
  <r>
    <x v="1038"/>
    <s v="Lint Roller with 40 Paper Sheets, 22 x 5 cm (Grey)"/>
    <x v="4"/>
    <s v="Kitchen&amp;HomeAppliances|Vacuum,Cleaning&amp;Ironing|Irons,Steamers&amp;Accessories|LintShavers"/>
    <x v="4"/>
    <n v="245"/>
    <n v="299"/>
    <n v="496340"/>
    <x v="75"/>
    <x v="3"/>
    <n v="1660"/>
    <s v="Medium"/>
    <n v="0"/>
    <n v="1"/>
    <n v="0"/>
    <x v="251"/>
  </r>
  <r>
    <x v="1039"/>
    <s v="Portable Lint Remover Pet Fur Remover Clothes Fuzz Remover Pet Hairball Quick Epilator Shaver Removing Dust Pet Hair from Clothing Furniture Perfect "/>
    <x v="4"/>
    <s v="Kitchen&amp;HomeAppliances|Vacuum,Cleaning&amp;Ironing|Irons,Steamers&amp;Accessories|LintShavers"/>
    <x v="4"/>
    <n v="179"/>
    <n v="799"/>
    <n v="105468"/>
    <x v="38"/>
    <x v="12"/>
    <n v="132"/>
    <s v="Very Low"/>
    <n v="0"/>
    <n v="0"/>
    <n v="1"/>
    <x v="715"/>
  </r>
  <r>
    <x v="1040"/>
    <s v="atomberg Renesa 1200mm BLDC Motor with Remote 3 Blade Energy Saving Ceiling Fan (Matt Black)"/>
    <x v="4"/>
    <s v="Heating,Cooling&amp;AirQuality|Fans|CeilingFans"/>
    <x v="4"/>
    <n v="3569"/>
    <n v="5190"/>
    <n v="148584510"/>
    <x v="39"/>
    <x v="4"/>
    <n v="28629"/>
    <s v="Medium"/>
    <n v="0"/>
    <n v="1"/>
    <n v="0"/>
    <x v="716"/>
  </r>
  <r>
    <x v="1041"/>
    <s v="Pigeon by Stovekraft Amaze Plus Electric Kettle (14313) with Stainless Steel Body, 1.8 litre, used "/>
    <x v="4"/>
    <s v="Kitchen&amp;HomeAppliances|SmallKitchenAppliances|Kettles&amp;HotWaterDispensers|ElectricKettles"/>
    <x v="4"/>
    <n v="699"/>
    <n v="1345"/>
    <n v="11359870"/>
    <x v="61"/>
    <x v="2"/>
    <n v="8446"/>
    <s v="Medium"/>
    <n v="0"/>
    <n v="1"/>
    <n v="0"/>
    <x v="717"/>
  </r>
  <r>
    <x v="1042"/>
    <s v="Usha CookJoy (CJ1600WPC) 1600 Watt Induction cooktop (Black)"/>
    <x v="4"/>
    <s v="Kitchen&amp;HomeAppliances|SmallKitchenAppliances|InductionCooktop"/>
    <x v="4"/>
    <n v="2089"/>
    <n v="4000"/>
    <n v="44796000"/>
    <x v="61"/>
    <x v="0"/>
    <n v="11199"/>
    <s v="Medium"/>
    <n v="0"/>
    <n v="1"/>
    <n v="0"/>
    <x v="718"/>
  </r>
  <r>
    <x v="1043"/>
    <s v="Reffair AX30 [MAX] Portable Air Purifier "/>
    <x v="7"/>
    <s v="CarAccessories|InteriorAccessories|AirPurifiers&amp;Ionizers"/>
    <x v="2"/>
    <n v="2339"/>
    <n v="4000"/>
    <n v="4472000"/>
    <x v="21"/>
    <x v="11"/>
    <n v="1118"/>
    <s v="Medium"/>
    <n v="0"/>
    <n v="1"/>
    <n v="0"/>
    <x v="719"/>
  </r>
  <r>
    <x v="1044"/>
    <s v="!!1000 Watt/2000-Watt Room Heater!! Fan Heater!!Pure White!!HN-2500!!Made in India!!"/>
    <x v="4"/>
    <s v="Heating,Cooling&amp;AirQuality|RoomHeaters|FanHeaters"/>
    <x v="4"/>
    <n v="784"/>
    <n v="1599"/>
    <n v="17589"/>
    <x v="24"/>
    <x v="6"/>
    <n v="11"/>
    <s v="Medium"/>
    <n v="0"/>
    <n v="0"/>
    <n v="1"/>
    <x v="720"/>
  </r>
  <r>
    <x v="1045"/>
    <s v="Eureka Forbes Wet &amp; Dry Ultimo 1400 Watts Multipurpose Vacuum Cleaner,Power Suction &amp; Blower with 20 litres Tank Capacity,6 Accessories,1 Year Warranty,Compact,Light Weight &amp; Easy to use (Red)"/>
    <x v="4"/>
    <s v="Kitchen&amp;HomeAppliances|Vacuum,Cleaning&amp;Ironing|Vacuums&amp;FloorCare|Vacuums|Wet-DryVacuums"/>
    <x v="4"/>
    <n v="5499"/>
    <n v="9999"/>
    <n v="43525647"/>
    <x v="32"/>
    <x v="11"/>
    <n v="4353"/>
    <s v="High"/>
    <n v="0"/>
    <n v="1"/>
    <n v="0"/>
    <x v="251"/>
  </r>
  <r>
    <x v="1046"/>
    <s v="Activa Heat-Max 2000 Watts Room Heater (White color ) with ABS body"/>
    <x v="4"/>
    <s v="Heating,Cooling&amp;AirQuality|RoomHeaters|FanHeaters"/>
    <x v="4"/>
    <n v="899"/>
    <n v="1990"/>
    <n v="368150"/>
    <x v="10"/>
    <x v="3"/>
    <n v="185"/>
    <s v="Medium"/>
    <n v="0"/>
    <n v="0"/>
    <n v="1"/>
    <x v="721"/>
  </r>
  <r>
    <x v="1047"/>
    <s v="PHILIPS HL1655/00 Hand Blender, White Jar 250W"/>
    <x v="4"/>
    <s v="Kitchen&amp;HomeAppliances|SmallKitchenAppliances|HandBlenders"/>
    <x v="4"/>
    <n v="1695"/>
    <n v="1695"/>
    <n v="24221550"/>
    <x v="26"/>
    <x v="0"/>
    <n v="14290"/>
    <s v="Medium"/>
    <n v="0"/>
    <n v="1"/>
    <n v="0"/>
    <x v="722"/>
  </r>
  <r>
    <x v="1048"/>
    <s v="Bajaj DX-2 600W Dry Iron with Advance Soleplate and Anti-Bacterial German Coating Technology, Grey"/>
    <x v="4"/>
    <s v="Kitchen&amp;HomeAppliances|Vacuum,Cleaning&amp;Ironing|Irons,Steamers&amp;Accessories|Irons|DryIrons"/>
    <x v="4"/>
    <n v="499"/>
    <n v="940"/>
    <n v="2853840"/>
    <x v="41"/>
    <x v="3"/>
    <n v="3036"/>
    <s v="Medium"/>
    <n v="0"/>
    <n v="1"/>
    <n v="0"/>
    <x v="723"/>
  </r>
  <r>
    <x v="1049"/>
    <s v="V-Guard Zio Instant Water Geyser | 3 Litre | 3000 W Heating | White-Blue | | 2 Year Warranty"/>
    <x v="4"/>
    <s v="Heating,Cooling&amp;AirQuality|WaterHeaters&amp;Geysers|InstantWaterHeaters"/>
    <x v="4"/>
    <n v="2699"/>
    <n v="4700"/>
    <n v="6091200"/>
    <x v="1"/>
    <x v="0"/>
    <n v="1296"/>
    <s v="Medium"/>
    <n v="0"/>
    <n v="1"/>
    <n v="0"/>
    <x v="724"/>
  </r>
  <r>
    <x v="1050"/>
    <s v="Homeistic Applience‚Ñ¢ Instant Electric Water Heater Faucet Tap For Kitchen And Bathroom Sink Digital Water Heating Tap with Shower Head ABS Body- Shock Proof (Pack Of 1. White)"/>
    <x v="4"/>
    <s v="Heating,Cooling&amp;AirQuality|WaterHeaters&amp;Geysers|InstantWaterHeaters"/>
    <x v="4"/>
    <n v="1448"/>
    <n v="2999"/>
    <n v="56981"/>
    <x v="50"/>
    <x v="6"/>
    <n v="19"/>
    <s v="Medium"/>
    <n v="0"/>
    <n v="0"/>
    <n v="1"/>
    <x v="3"/>
  </r>
  <r>
    <x v="1051"/>
    <s v="Kitchenwell 18Pc Plastic Food Snack Bag Pouch Clip Sealer "/>
    <x v="4"/>
    <s v="Kitchen&amp;HomeAppliances|SmallKitchenAppliances|VacuumSealers"/>
    <x v="4"/>
    <n v="79"/>
    <n v="79"/>
    <n v="7663"/>
    <x v="26"/>
    <x v="1"/>
    <n v="97"/>
    <s v="Very Low"/>
    <n v="0"/>
    <n v="1"/>
    <n v="0"/>
    <x v="725"/>
  </r>
  <r>
    <x v="1052"/>
    <s v="Havells Instanio 10 Litre Storage Water Heater with Flexi Pipe and Free installation (White Blue)"/>
    <x v="4"/>
    <s v="Heating,Cooling&amp;AirQuality|WaterHeaters&amp;Geysers|StorageWaterHeaters"/>
    <x v="4"/>
    <n v="6990"/>
    <n v="14290"/>
    <n v="25307590"/>
    <x v="24"/>
    <x v="5"/>
    <n v="1771"/>
    <s v="High"/>
    <n v="0"/>
    <n v="0"/>
    <n v="1"/>
    <x v="726"/>
  </r>
  <r>
    <x v="1053"/>
    <s v="Prestige PIC 16.0+ 1900W Induction Cooktop with Soft Touch Push Buttons (Black)"/>
    <x v="4"/>
    <s v="Kitchen&amp;HomeAppliances|SmallKitchenAppliances|InductionCooktop"/>
    <x v="4"/>
    <n v="2698"/>
    <n v="3945"/>
    <n v="59309130"/>
    <x v="44"/>
    <x v="1"/>
    <n v="15034"/>
    <s v="Medium"/>
    <n v="0"/>
    <n v="1"/>
    <n v="0"/>
    <x v="727"/>
  </r>
  <r>
    <x v="1054"/>
    <s v="AGARO 33398 Rapid 1000-Watt, 10-Litre Wet &amp; Dry Vacuum Cleaner, with Blower Function (Red &amp; Black)"/>
    <x v="4"/>
    <s v="Kitchen&amp;HomeAppliances|Vacuum,Cleaning&amp;Ironing|Vacuums&amp;FloorCare|Vacuums|Wet-DryVacuums"/>
    <x v="4"/>
    <n v="3199"/>
    <n v="5999"/>
    <n v="19448758"/>
    <x v="41"/>
    <x v="1"/>
    <n v="3242"/>
    <s v="Medium"/>
    <n v="0"/>
    <n v="1"/>
    <n v="0"/>
    <x v="251"/>
  </r>
  <r>
    <x v="1055"/>
    <s v="KENT 16026 Electric Kettle Stainless Steel 1.8 L | 1500W | Superfast Boiling | Auto Shut-Off | Boil Dry Protection | 360¬∞ Rotating Base | Water Level Indicator"/>
    <x v="4"/>
    <s v="Kitchen&amp;HomeAppliances|SmallKitchenAppliances|Kettles&amp;HotWaterDispensers|Kettle&amp;ToasterSets"/>
    <x v="4"/>
    <n v="1199"/>
    <n v="1950"/>
    <n v="5522400"/>
    <x v="17"/>
    <x v="2"/>
    <n v="2832"/>
    <s v="Medium"/>
    <n v="0"/>
    <n v="1"/>
    <n v="0"/>
    <x v="728"/>
  </r>
  <r>
    <x v="1056"/>
    <s v="SKYTONE Stainless Steel Electric Meat Grinders with Bowl 700W Heavy "/>
    <x v="4"/>
    <s v="Kitchen&amp;HomeAppliances|SmallKitchenAppliances|MiniFoodProcessors&amp;Choppers"/>
    <x v="4"/>
    <n v="1414"/>
    <n v="2799"/>
    <n v="4192902"/>
    <x v="76"/>
    <x v="1"/>
    <n v="1498"/>
    <s v="Medium"/>
    <n v="0"/>
    <n v="1"/>
    <n v="0"/>
    <x v="729"/>
  </r>
  <r>
    <x v="1057"/>
    <s v="KENT 16088 Vogue Electric Kettle 1.8 Litre 1500 W | Stainless Steel body | Auto shut off over heating protection | 1 Year Warranty"/>
    <x v="4"/>
    <s v="Kitchen&amp;HomeAppliances|SmallKitchenAppliances|Kettles&amp;HotWaterDispensers|ElectricKettles"/>
    <x v="4"/>
    <n v="999"/>
    <n v="1950"/>
    <n v="594750"/>
    <x v="76"/>
    <x v="11"/>
    <n v="305"/>
    <s v="Medium"/>
    <n v="0"/>
    <n v="1"/>
    <n v="0"/>
    <x v="730"/>
  </r>
  <r>
    <x v="1058"/>
    <s v="Eureka Forbes Supervac 1600 Watts Powerful Suction,bagless Vacuum Cleaner with cyclonic Technology,7 Accessories,1 Year Warranty,Compact,Lightweight &amp; Easy to use (Red)"/>
    <x v="4"/>
    <s v="Kitchen&amp;HomeAppliances|Vacuum,Cleaning&amp;Ironing|Vacuums&amp;FloorCare|Vacuums|CanisterVacuums"/>
    <x v="4"/>
    <n v="5999"/>
    <n v="9999"/>
    <n v="11908809"/>
    <x v="54"/>
    <x v="0"/>
    <n v="1191"/>
    <s v="High"/>
    <n v="0"/>
    <n v="1"/>
    <n v="0"/>
    <x v="731"/>
  </r>
  <r>
    <x v="1059"/>
    <s v="Mi Air Purifier 3 with True HEPA Filter, removes air pollutants, smoke, odor, bacteria &amp; viruses with 99.97% efficiency, coverage area up to 484 sq. ft., Wi-Fi &amp; Voice control - Alexa/GA (white)"/>
    <x v="4"/>
    <s v="Heating,Cooling&amp;AirQuality|AirPurifiers|HEPAAirPurifiers"/>
    <x v="4"/>
    <n v="9970"/>
    <n v="12999"/>
    <n v="52632951"/>
    <x v="7"/>
    <x v="4"/>
    <n v="4049"/>
    <s v="High"/>
    <n v="0"/>
    <n v="1"/>
    <n v="0"/>
    <x v="732"/>
  </r>
  <r>
    <x v="1060"/>
    <s v="Tata Swach Bulb 6000-Litre Cartridge, 1 Piece, White, Hollow Fiber Membrane"/>
    <x v="4"/>
    <s v="Kitchen&amp;HomeAppliances|WaterPurifiers&amp;Accessories|WaterFilters&amp;Purifiers"/>
    <x v="4"/>
    <n v="698"/>
    <n v="699"/>
    <n v="2208840"/>
    <x v="26"/>
    <x v="0"/>
    <n v="3160"/>
    <s v="Medium"/>
    <n v="0"/>
    <n v="1"/>
    <n v="0"/>
    <x v="18"/>
  </r>
  <r>
    <x v="1061"/>
    <s v="Havells Ambrose 1200mm Ceiling Fan (Gold Mist Wood)"/>
    <x v="4"/>
    <s v="Heating,Cooling&amp;AirQuality|Fans|CeilingFans"/>
    <x v="4"/>
    <n v="2199"/>
    <n v="3190"/>
    <n v="30783500"/>
    <x v="39"/>
    <x v="4"/>
    <n v="9650"/>
    <s v="Medium"/>
    <n v="0"/>
    <n v="1"/>
    <n v="0"/>
    <x v="733"/>
  </r>
  <r>
    <x v="1062"/>
    <s v="PrettyKrafts Laundry Bag / Basket "/>
    <x v="4"/>
    <s v="HomeStorage&amp;Organization|LaundryOrganization|LaundryBags"/>
    <x v="4"/>
    <n v="320"/>
    <n v="799"/>
    <n v="3072954"/>
    <x v="13"/>
    <x v="0"/>
    <n v="3846"/>
    <s v="Medium"/>
    <n v="0"/>
    <n v="0"/>
    <n v="1"/>
    <x v="734"/>
  </r>
  <r>
    <x v="1063"/>
    <s v="FABWARE Lint Remover "/>
    <x v="4"/>
    <s v="Kitchen&amp;HomeAppliances|Vacuum,Cleaning&amp;Ironing|Irons,Steamers&amp;Accessories|LintShavers"/>
    <x v="4"/>
    <n v="298"/>
    <n v="499"/>
    <n v="144710"/>
    <x v="54"/>
    <x v="5"/>
    <n v="290"/>
    <s v="Medium"/>
    <n v="0"/>
    <n v="1"/>
    <n v="0"/>
    <x v="251"/>
  </r>
  <r>
    <x v="1064"/>
    <s v="Brayden Fito Atom Rechargeable Smoothie Blender with 2000 mAh Battery and 3.7V Motor with 400ml Tritan Jar (Blue)"/>
    <x v="4"/>
    <s v="Kitchen&amp;HomeAppliances|SmallKitchenAppliances|JuicerMixerGrinders"/>
    <x v="4"/>
    <n v="1199"/>
    <n v="1499"/>
    <n v="3306794"/>
    <x v="52"/>
    <x v="11"/>
    <n v="2206"/>
    <s v="Medium"/>
    <n v="0"/>
    <n v="1"/>
    <n v="0"/>
    <x v="735"/>
  </r>
  <r>
    <x v="1065"/>
    <s v="Bajaj Frore 1200 mm Ceiling Fan (Brown)"/>
    <x v="4"/>
    <s v="Heating,Cooling&amp;AirQuality|Fans|CeilingFans"/>
    <x v="4"/>
    <n v="1399"/>
    <n v="2660"/>
    <n v="24868340"/>
    <x v="41"/>
    <x v="3"/>
    <n v="9349"/>
    <s v="Medium"/>
    <n v="0"/>
    <n v="1"/>
    <n v="0"/>
    <x v="736"/>
  </r>
  <r>
    <x v="1066"/>
    <s v="Venus Digital Kitchen Weighing Scale &amp; Food Weight Machine "/>
    <x v="4"/>
    <s v="Kitchen&amp;HomeAppliances|SmallKitchenAppliances|DigitalKitchenScales"/>
    <x v="4"/>
    <n v="599"/>
    <n v="2799"/>
    <n v="1617822"/>
    <x v="72"/>
    <x v="2"/>
    <n v="578"/>
    <s v="Medium"/>
    <n v="0"/>
    <n v="0"/>
    <n v="1"/>
    <x v="737"/>
  </r>
  <r>
    <x v="1067"/>
    <s v="Bajaj ATX 4 750-Watt Pop-up Toaster (White)"/>
    <x v="4"/>
    <s v="Kitchen&amp;HomeAppliances|SmallKitchenAppliances|Pop-upToasters"/>
    <x v="4"/>
    <n v="1499"/>
    <n v="1499"/>
    <n v="13987169"/>
    <x v="26"/>
    <x v="4"/>
    <n v="9331"/>
    <s v="Medium"/>
    <n v="0"/>
    <n v="1"/>
    <n v="0"/>
    <x v="738"/>
  </r>
  <r>
    <x v="1068"/>
    <s v="Coway Professional Air Purifier "/>
    <x v="4"/>
    <s v="Heating,Cooling&amp;AirQuality|AirPurifiers|HEPAAirPurifiers"/>
    <x v="4"/>
    <n v="14400"/>
    <n v="59900"/>
    <n v="229836300"/>
    <x v="60"/>
    <x v="5"/>
    <n v="3837"/>
    <s v="Very High"/>
    <n v="0"/>
    <n v="0"/>
    <n v="1"/>
    <x v="739"/>
  </r>
  <r>
    <x v="1069"/>
    <s v="KENT Gold Optima Gravity Water Purifier (11016) | UF Technology Based | Non-Electric &amp; Chemical Free | Counter Top | 10L Storage | White"/>
    <x v="4"/>
    <s v="Kitchen&amp;HomeAppliances|WaterPurifiers&amp;Accessories|WaterFilters&amp;Purifiers"/>
    <x v="4"/>
    <n v="1699"/>
    <n v="1900"/>
    <n v="21766400"/>
    <x v="68"/>
    <x v="9"/>
    <n v="11456"/>
    <s v="Medium"/>
    <n v="0"/>
    <n v="1"/>
    <n v="0"/>
    <x v="26"/>
  </r>
  <r>
    <x v="1070"/>
    <s v="HOMEPACK 750W Radiant Room Home Office Heaters For Winter"/>
    <x v="4"/>
    <s v="Heating,Cooling&amp;AirQuality|RoomHeaters|ElectricHeaters"/>
    <x v="4"/>
    <n v="649"/>
    <n v="999"/>
    <n v="48951"/>
    <x v="31"/>
    <x v="11"/>
    <n v="49"/>
    <s v="Medium"/>
    <n v="0"/>
    <n v="1"/>
    <n v="0"/>
    <x v="740"/>
  </r>
  <r>
    <x v="1071"/>
    <s v="Bajaj Rex 750W Mixer Grinder with Nutri Pro Feature, 4 Jars, White"/>
    <x v="4"/>
    <s v="Kitchen&amp;HomeAppliances|SmallKitchenAppliances|MixerGrinders"/>
    <x v="4"/>
    <n v="3249"/>
    <n v="6375"/>
    <n v="31734750"/>
    <x v="76"/>
    <x v="1"/>
    <n v="4978"/>
    <s v="Medium"/>
    <n v="0"/>
    <n v="1"/>
    <n v="0"/>
    <x v="3"/>
  </r>
  <r>
    <x v="1072"/>
    <s v="Heart Home Waterproof Round Non Wovan Laundry Bag/Hamper|Metalic Printed With Handles|Foldable Bin &amp; 45 Liter Capicity|Size 37 x 37 x 49, Pack of 1 (Grey &amp; Black)-HEARTXY11447"/>
    <x v="4"/>
    <s v="HomeStorage&amp;Organization|LaundryOrganization|LaundryBaskets"/>
    <x v="4"/>
    <n v="199"/>
    <n v="499"/>
    <n v="996004"/>
    <x v="13"/>
    <x v="3"/>
    <n v="1996"/>
    <s v="Very Low"/>
    <n v="0"/>
    <n v="0"/>
    <n v="1"/>
    <x v="50"/>
  </r>
  <r>
    <x v="1073"/>
    <s v="MILTON Smart Egg Boiler 360-Watts (Transparent and Silver Grey), Boil Up to 7 Eggs"/>
    <x v="4"/>
    <s v="Kitchen&amp;HomeAppliances|SmallKitchenAppliances|EggBoilers"/>
    <x v="4"/>
    <n v="1099"/>
    <n v="1899"/>
    <n v="3439089"/>
    <x v="21"/>
    <x v="4"/>
    <n v="1811"/>
    <s v="Medium"/>
    <n v="0"/>
    <n v="1"/>
    <n v="0"/>
    <x v="741"/>
  </r>
  <r>
    <x v="1074"/>
    <s v="iBELL SEK15L Premium 1.5 Litre Stainless Steel Electric Kettle,1500W Auto Cut-Off Feature,Silver with Black"/>
    <x v="4"/>
    <s v="Kitchen&amp;HomeAppliances|SmallKitchenAppliances|Kettles&amp;HotWaterDispensers|ElectricKettles"/>
    <x v="4"/>
    <n v="664"/>
    <n v="1490"/>
    <n v="3275020"/>
    <x v="10"/>
    <x v="1"/>
    <n v="2198"/>
    <s v="Medium"/>
    <n v="0"/>
    <n v="0"/>
    <n v="1"/>
    <x v="742"/>
  </r>
  <r>
    <x v="1075"/>
    <s v="Tosaa T2STSR Sandwich Gas Toaster Regular (Black)"/>
    <x v="4"/>
    <s v="Kitchen&amp;HomeAppliances|SmallKitchenAppliances|SandwichMakers"/>
    <x v="4"/>
    <n v="260"/>
    <n v="350"/>
    <n v="4594450"/>
    <x v="55"/>
    <x v="2"/>
    <n v="13127"/>
    <s v="Medium"/>
    <n v="0"/>
    <n v="1"/>
    <n v="0"/>
    <x v="50"/>
  </r>
  <r>
    <x v="1076"/>
    <s v="V-Guard Divino 5 Star Rated 15 Litre Storage Water Heater (Geyser) with Advanced Safety Features, White"/>
    <x v="4"/>
    <s v="Heating,Cooling&amp;AirQuality|WaterHeaters&amp;Geysers|StorageWaterHeaters"/>
    <x v="4"/>
    <n v="6499"/>
    <n v="8500"/>
    <n v="49852500"/>
    <x v="66"/>
    <x v="5"/>
    <n v="5865"/>
    <s v="High"/>
    <n v="0"/>
    <n v="1"/>
    <n v="0"/>
    <x v="743"/>
  </r>
  <r>
    <x v="1077"/>
    <s v="Akiara¬Æ - Makes life easy Mini Sewing Machine with Table Set | Tailoring Machine | Hand Sewing Machine with extension table, foot pedal, adapter"/>
    <x v="4"/>
    <s v="Kitchen&amp;HomeAppliances|SewingMachines&amp;Accessories|Sewing&amp;EmbroideryMachines"/>
    <x v="4"/>
    <n v="1484"/>
    <n v="2499"/>
    <n v="2666433"/>
    <x v="19"/>
    <x v="7"/>
    <n v="1067"/>
    <s v="Medium"/>
    <n v="0"/>
    <n v="1"/>
    <n v="0"/>
    <x v="744"/>
  </r>
  <r>
    <x v="1078"/>
    <s v="Usha Steam Pro SI 3713, 1300 W Steam Iron, Powerful steam Output up to 18 g/min, Non-Stick Soleplate (White &amp; Blue)"/>
    <x v="4"/>
    <s v="Kitchen&amp;HomeAppliances|Vacuum,Cleaning&amp;Ironing|Irons,Steamers&amp;Accessories|Irons|SteamIrons"/>
    <x v="4"/>
    <n v="999"/>
    <n v="1560"/>
    <n v="7614360"/>
    <x v="63"/>
    <x v="9"/>
    <n v="4881"/>
    <s v="Medium"/>
    <n v="0"/>
    <n v="1"/>
    <n v="0"/>
    <x v="26"/>
  </r>
  <r>
    <x v="1079"/>
    <s v="Wonderchef Nutri-blend Complete Kitchen Machine | 22000 RPM Mixer Grinder, Blender, Chopper, Juicer | 400W Powerful motor | SS Blades | 4 Unbreakable Jars | 2 Years Warranty | Online Recipe Book By Chef Sanjeev Kapoor | Black"/>
    <x v="4"/>
    <s v="Kitchen&amp;HomeAppliances|SmallKitchenAppliances|JuicerMixerGrinders"/>
    <x v="4"/>
    <n v="3299"/>
    <n v="6500"/>
    <n v="72910500"/>
    <x v="76"/>
    <x v="7"/>
    <n v="11217"/>
    <s v="Medium"/>
    <n v="0"/>
    <n v="1"/>
    <n v="0"/>
    <x v="745"/>
  </r>
  <r>
    <x v="1080"/>
    <s v="WIDEWINGS Electric Handheld Milk Wand Mixer Frother "/>
    <x v="4"/>
    <s v="Kitchen&amp;HomeAppliances|SmallKitchenAppliances|HandBlenders"/>
    <x v="4"/>
    <n v="259"/>
    <n v="999"/>
    <n v="42957"/>
    <x v="82"/>
    <x v="1"/>
    <n v="43"/>
    <s v="Medium"/>
    <n v="0"/>
    <n v="0"/>
    <n v="1"/>
    <x v="746"/>
  </r>
  <r>
    <x v="1081"/>
    <s v="Morphy Richards Icon Superb 750W Mixer Grinder, 4 Jars, Silver and Black"/>
    <x v="4"/>
    <s v="Kitchen&amp;HomeAppliances|SmallKitchenAppliances|MixerGrinders"/>
    <x v="4"/>
    <n v="3249"/>
    <n v="7795"/>
    <n v="36355880"/>
    <x v="30"/>
    <x v="0"/>
    <n v="4664"/>
    <s v="Medium"/>
    <n v="0"/>
    <n v="0"/>
    <n v="1"/>
    <x v="95"/>
  </r>
  <r>
    <x v="1082"/>
    <s v="Philips Handheld Garment Steamer GC360/30 - Vertical &amp; Horizontal Steaming, 1200 Watt, up to 22g/min"/>
    <x v="4"/>
    <s v="Kitchen&amp;HomeAppliances|Vacuum,Cleaning&amp;Ironing|Irons,Steamers&amp;Accessories|Irons|SteamIrons"/>
    <x v="4"/>
    <n v="4280"/>
    <n v="5995"/>
    <n v="12661440"/>
    <x v="56"/>
    <x v="11"/>
    <n v="2112"/>
    <s v="Medium"/>
    <n v="0"/>
    <n v="1"/>
    <n v="0"/>
    <x v="747"/>
  </r>
  <r>
    <x v="1083"/>
    <s v="Vedini Transparent Empty Refillable Reusable Fine Mist Spray Bottle "/>
    <x v="4"/>
    <s v="HomeStorage&amp;Organization|LaundryOrganization|IroningAccessories|SprayBottles"/>
    <x v="4"/>
    <n v="189"/>
    <n v="299"/>
    <n v="818363"/>
    <x v="42"/>
    <x v="0"/>
    <n v="2737"/>
    <s v="Very Low"/>
    <n v="0"/>
    <n v="1"/>
    <n v="0"/>
    <x v="748"/>
  </r>
  <r>
    <x v="1084"/>
    <s v="Crompton Sea Sapphira 1200 mm Ultra High Speed 3 Blade Ceiling Fan (Lustre Brown, Pack of 1)"/>
    <x v="4"/>
    <s v="Heating,Cooling&amp;AirQuality|Fans|CeilingFans"/>
    <x v="4"/>
    <n v="1449"/>
    <n v="2349"/>
    <n v="21185631"/>
    <x v="16"/>
    <x v="2"/>
    <n v="9019"/>
    <s v="Medium"/>
    <n v="0"/>
    <n v="1"/>
    <n v="0"/>
    <x v="749"/>
  </r>
  <r>
    <x v="1085"/>
    <s v="Kuber Industries Waterproof Canvas Laundry Bag/Hamper|Metalic Printed With Handles|Foldable Bin &amp; 45 Liter Capicity|Size 37 x 37 x 46, Pack of 1 (Brown)"/>
    <x v="4"/>
    <s v="HomeStorage&amp;Organization|LaundryOrganization|LaundryBaskets"/>
    <x v="4"/>
    <n v="199"/>
    <n v="499"/>
    <n v="5106766"/>
    <x v="13"/>
    <x v="1"/>
    <n v="10234"/>
    <s v="Very Low"/>
    <n v="0"/>
    <n v="0"/>
    <n v="1"/>
    <x v="18"/>
  </r>
  <r>
    <x v="1086"/>
    <s v="JM SELLER 180 W 2021 Edition Electric Beater High Speed Hand Mixer Egg Beater "/>
    <x v="4"/>
    <s v="Kitchen&amp;HomeAppliances|SmallKitchenAppliances|HandMixers"/>
    <x v="4"/>
    <n v="474"/>
    <n v="1299"/>
    <n v="714450"/>
    <x v="0"/>
    <x v="3"/>
    <n v="550"/>
    <s v="Medium"/>
    <n v="0"/>
    <n v="0"/>
    <n v="1"/>
    <x v="750"/>
  </r>
  <r>
    <x v="1087"/>
    <s v="Oratech Coffee Frother electric, milk frother electric, coffee beater, cappuccino maker, Coffee Foamer, Mocktail Mixer, Coffee Foam Maker, coffee whisker electric, Froth Maker, coffee stirrers electric, coffee frothers, Coffee Blender, (6 Month Warranty) (Multicolour)"/>
    <x v="4"/>
    <s v="Kitchen&amp;HomeAppliances|SmallKitchenAppliances|HandBlenders"/>
    <x v="4"/>
    <n v="279"/>
    <n v="499"/>
    <n v="13972"/>
    <x v="15"/>
    <x v="20"/>
    <n v="28"/>
    <s v="Medium"/>
    <n v="0"/>
    <n v="1"/>
    <n v="0"/>
    <x v="751"/>
  </r>
  <r>
    <x v="1088"/>
    <s v="Havells Glaze 74W Pearl Ivory Gold Ceiling Fan, Sweep: 1200 Mm"/>
    <x v="4"/>
    <s v="Heating,Cooling&amp;AirQuality|Fans|CeilingFans"/>
    <x v="4"/>
    <n v="1999"/>
    <n v="4775"/>
    <n v="6460575"/>
    <x v="30"/>
    <x v="0"/>
    <n v="1353"/>
    <s v="Medium"/>
    <n v="0"/>
    <n v="0"/>
    <n v="1"/>
    <x v="752"/>
  </r>
  <r>
    <x v="1089"/>
    <s v="Pick Ur Needs¬Æ Lint Remover "/>
    <x v="4"/>
    <s v="Kitchen&amp;HomeAppliances|Vacuum,Cleaning&amp;Ironing|Irons,Steamers&amp;Accessories|LintShavers"/>
    <x v="4"/>
    <n v="799"/>
    <n v="1230"/>
    <n v="2629740"/>
    <x v="31"/>
    <x v="3"/>
    <n v="2138"/>
    <s v="Medium"/>
    <n v="0"/>
    <n v="1"/>
    <n v="0"/>
    <x v="208"/>
  </r>
  <r>
    <x v="1090"/>
    <s v="Rico Japanese Technology Rechargeable Wireless Electric Chopper with Replacement Warranty - Stainless Steel Blades, One Touch Operation, 10 Seconds Chopping, Mincing Vegetable, Meat - 250 ML, 30 Watts"/>
    <x v="4"/>
    <s v="Kitchen&amp;HomeAppliances|SmallKitchenAppliances|MiniFoodProcessors&amp;Choppers"/>
    <x v="4"/>
    <n v="949"/>
    <n v="1999"/>
    <n v="3356321"/>
    <x v="3"/>
    <x v="1"/>
    <n v="1679"/>
    <s v="Medium"/>
    <n v="0"/>
    <n v="0"/>
    <n v="1"/>
    <x v="26"/>
  </r>
  <r>
    <x v="1091"/>
    <s v="Butterfly Smart Wet Grinder, 2L (White) with Coconut Scrapper Attachment, Output - 150 W, Input 260 W"/>
    <x v="4"/>
    <s v="Kitchen&amp;HomeAppliances|SmallKitchenAppliances|Mills&amp;Grinders|WetGrinders"/>
    <x v="4"/>
    <n v="3658"/>
    <n v="5156"/>
    <n v="66187572"/>
    <x v="56"/>
    <x v="2"/>
    <n v="12837"/>
    <s v="Medium"/>
    <n v="0"/>
    <n v="1"/>
    <n v="0"/>
    <x v="18"/>
  </r>
  <r>
    <x v="1092"/>
    <s v="AGARO Marvel 9 Liters Oven Toaster Griller, Cake Baking OTG (Black)"/>
    <x v="4"/>
    <s v="Kitchen&amp;HomeAppliances|SmallKitchenAppliances|OvenToasterGrills"/>
    <x v="4"/>
    <n v="1699"/>
    <n v="1999"/>
    <n v="17737127"/>
    <x v="59"/>
    <x v="3"/>
    <n v="8873"/>
    <s v="Medium"/>
    <n v="0"/>
    <n v="1"/>
    <n v="0"/>
    <x v="753"/>
  </r>
  <r>
    <x v="1093"/>
    <s v="Philips GC1920/28 1440-Watt Non-Stick Soleplate Steam Iron"/>
    <x v="4"/>
    <s v="Kitchen&amp;HomeAppliances|Vacuum,Cleaning&amp;Ironing|Irons,Steamers&amp;Accessories|Irons|SteamIrons"/>
    <x v="4"/>
    <n v="1849"/>
    <n v="2095"/>
    <n v="16091695"/>
    <x v="89"/>
    <x v="4"/>
    <n v="7681"/>
    <s v="Medium"/>
    <n v="0"/>
    <n v="1"/>
    <n v="0"/>
    <x v="754"/>
  </r>
  <r>
    <x v="1094"/>
    <s v="Havells OFR 13 Wave Fin with PTC Fan Heater 2900 Watts (Black)"/>
    <x v="4"/>
    <s v="Heating,Cooling&amp;AirQuality|RoomHeaters|FanHeaters"/>
    <x v="4"/>
    <n v="12499"/>
    <n v="19825"/>
    <n v="6383650"/>
    <x v="42"/>
    <x v="3"/>
    <n v="322"/>
    <s v="Very High"/>
    <n v="0"/>
    <n v="1"/>
    <n v="0"/>
    <x v="755"/>
  </r>
  <r>
    <x v="1095"/>
    <s v="Bajaj DHX-9 1000W Heavy Weight Dry Iron with Advance Soleplate and Anti-Bacterial German Coating Technology, Ivory"/>
    <x v="4"/>
    <s v="Kitchen&amp;HomeAppliances|Vacuum,Cleaning&amp;Ironing|Irons,Steamers&amp;Accessories|Irons|DryIrons"/>
    <x v="4"/>
    <n v="1099"/>
    <n v="1920"/>
    <n v="18762240"/>
    <x v="1"/>
    <x v="0"/>
    <n v="9772"/>
    <s v="Medium"/>
    <n v="0"/>
    <n v="1"/>
    <n v="0"/>
    <x v="260"/>
  </r>
  <r>
    <x v="1096"/>
    <s v="Aquasure From Aquaguard Amaze RO+UV+MTDS,7L storage water purifier,suitable "/>
    <x v="4"/>
    <s v="Kitchen&amp;HomeAppliances|WaterPurifiers&amp;Accessories|WaterFilters&amp;Purifiers"/>
    <x v="4"/>
    <n v="8199"/>
    <n v="16000"/>
    <n v="295952000"/>
    <x v="76"/>
    <x v="2"/>
    <n v="18497"/>
    <s v="High"/>
    <n v="0"/>
    <n v="1"/>
    <n v="0"/>
    <x v="582"/>
  </r>
  <r>
    <x v="1097"/>
    <s v="ROYAL STEP Portable Electric USB Juice Maker Juicer Bottle Blender Grinder Mixer,6 Blades Rechargeable Bottle with (MULTII) (MULTI COLOUR 6 BLED JUICER MIXER)"/>
    <x v="4"/>
    <s v="Kitchen&amp;HomeAppliances|SmallKitchenAppliances|JuicerMixerGrinders"/>
    <x v="4"/>
    <n v="499"/>
    <n v="2199"/>
    <n v="116547"/>
    <x v="36"/>
    <x v="7"/>
    <n v="53"/>
    <s v="Medium"/>
    <n v="0"/>
    <n v="0"/>
    <n v="1"/>
    <x v="756"/>
  </r>
  <r>
    <x v="1098"/>
    <s v="KENT 16068 Zoom Vacuum Cleaner "/>
    <x v="4"/>
    <s v="Kitchen&amp;HomeAppliances|Vacuum,Cleaning&amp;Ironing|Vacuums&amp;FloorCare|Vacuums|HandheldVacuums"/>
    <x v="4"/>
    <n v="6999"/>
    <n v="14999"/>
    <n v="25918272"/>
    <x v="3"/>
    <x v="3"/>
    <n v="1728"/>
    <s v="High"/>
    <n v="0"/>
    <n v="0"/>
    <n v="1"/>
    <x v="18"/>
  </r>
  <r>
    <x v="1099"/>
    <s v="ENEM Sealing Machine | 12 Inch (300 mm) | 1 Year Warranty | Full Customer Support | Beep Sound Function | Plastic Packing Machine | Plastic Bag Sealing Machine | Heat Sealer Machine | Plastic Sealing Machine | Blue | Made in India"/>
    <x v="4"/>
    <s v="Kitchen&amp;HomeAppliances|SmallKitchenAppliances|VacuumSealers"/>
    <x v="4"/>
    <n v="1595"/>
    <n v="1799"/>
    <n v="5175723"/>
    <x v="68"/>
    <x v="1"/>
    <n v="2877"/>
    <s v="Medium"/>
    <n v="0"/>
    <n v="1"/>
    <n v="0"/>
    <x v="757"/>
  </r>
  <r>
    <x v="1100"/>
    <s v="Wipro Vesta 1200 Watt GD203 Heavyweight Automatic Dry Iron| Quick Heat Up| Anti bacterial German Weilburger Double Coated Black Soleplate |2 Years Warranty"/>
    <x v="4"/>
    <s v="Kitchen&amp;HomeAppliances|Vacuum,Cleaning&amp;Ironing|Irons,Steamers&amp;Accessories|Irons|DryIrons"/>
    <x v="4"/>
    <n v="1049"/>
    <n v="1950"/>
    <n v="487500"/>
    <x v="18"/>
    <x v="11"/>
    <n v="250"/>
    <s v="Medium"/>
    <n v="0"/>
    <n v="1"/>
    <n v="0"/>
    <x v="18"/>
  </r>
  <r>
    <x v="1101"/>
    <s v="Inalsa Electric Kettle Prism Inox - 1350 W with LED Illumination &amp; Boro-Silicate Body, 1.8 L Capacity along with Cordless Base, 2 Year Warranty (Black)"/>
    <x v="4"/>
    <s v="Kitchen&amp;HomeAppliances|SmallKitchenAppliances|Kettles&amp;HotWaterDispensers|Kettle&amp;ToasterSets"/>
    <x v="4"/>
    <n v="1182"/>
    <n v="2995"/>
    <n v="15508110"/>
    <x v="4"/>
    <x v="0"/>
    <n v="5178"/>
    <s v="Medium"/>
    <n v="0"/>
    <n v="0"/>
    <n v="1"/>
    <x v="758"/>
  </r>
  <r>
    <x v="1102"/>
    <s v="VRPRIME Lint Roller Lint Remover "/>
    <x v="4"/>
    <s v="Kitchen&amp;HomeAppliances|Vacuum,Cleaning&amp;Ironing|Irons,Steamers&amp;Accessories|LintShavers"/>
    <x v="4"/>
    <n v="499"/>
    <n v="999"/>
    <n v="78921"/>
    <x v="8"/>
    <x v="13"/>
    <n v="79"/>
    <s v="Medium"/>
    <n v="1"/>
    <n v="0"/>
    <n v="0"/>
    <x v="95"/>
  </r>
  <r>
    <x v="1103"/>
    <s v="Philips AC1215/20 Air purifier, removes 99.97% airborne pollutants, 4-stage filtration with True HEPA filter (white)"/>
    <x v="4"/>
    <s v="Heating,Cooling&amp;AirQuality|AirPurifiers|HEPAAirPurifiers"/>
    <x v="4"/>
    <n v="8799"/>
    <n v="11995"/>
    <n v="49863215"/>
    <x v="35"/>
    <x v="3"/>
    <n v="4157"/>
    <s v="High"/>
    <n v="0"/>
    <n v="1"/>
    <n v="0"/>
    <x v="759"/>
  </r>
  <r>
    <x v="1104"/>
    <s v="Eopora PTC Ceramic Fast Heating Room Heater "/>
    <x v="4"/>
    <s v="Heating,Cooling&amp;AirQuality|RoomHeaters|ElectricHeaters"/>
    <x v="4"/>
    <n v="1529"/>
    <n v="2999"/>
    <n v="86971"/>
    <x v="76"/>
    <x v="8"/>
    <n v="29"/>
    <s v="Medium"/>
    <n v="0"/>
    <n v="1"/>
    <n v="0"/>
    <x v="760"/>
  </r>
  <r>
    <x v="1105"/>
    <s v="Usha Goliath GO1200WG Heavy Weight 1200-Watt Dry Iron, 1.8 Kg(Red)"/>
    <x v="4"/>
    <s v="Kitchen&amp;HomeAppliances|Vacuum,Cleaning&amp;Ironing|Irons,Steamers&amp;Accessories|Irons|DryIrons"/>
    <x v="4"/>
    <n v="1199"/>
    <n v="1690"/>
    <n v="7740200"/>
    <x v="56"/>
    <x v="0"/>
    <n v="4580"/>
    <s v="Medium"/>
    <n v="0"/>
    <n v="1"/>
    <n v="0"/>
    <x v="26"/>
  </r>
  <r>
    <x v="1106"/>
    <s v="Wipro Vesta Electric Egg Boiler, 360 Watts, 3 Boiling Modes, Stainless Steel Body and Heating Plate, Boils up to 7 Eggs at a time, Automatic Shut Down, White, Standard (VB021070)"/>
    <x v="4"/>
    <s v="Kitchen&amp;HomeAppliances|SmallKitchenAppliances|EggBoilers"/>
    <x v="4"/>
    <n v="1052"/>
    <n v="1790"/>
    <n v="2513160"/>
    <x v="19"/>
    <x v="4"/>
    <n v="1404"/>
    <s v="Medium"/>
    <n v="0"/>
    <n v="1"/>
    <n v="0"/>
    <x v="761"/>
  </r>
  <r>
    <x v="1107"/>
    <s v="Philips Viva Collection HR1832/00 1.5-Litre400-Watt Juicer (Ink Black)"/>
    <x v="4"/>
    <s v="Kitchen&amp;HomeAppliances|SmallKitchenAppliances|Juicers"/>
    <x v="4"/>
    <n v="6499"/>
    <n v="8995"/>
    <n v="25275950"/>
    <x v="28"/>
    <x v="4"/>
    <n v="2810"/>
    <s v="High"/>
    <n v="0"/>
    <n v="1"/>
    <n v="0"/>
    <x v="762"/>
  </r>
  <r>
    <x v="1108"/>
    <s v="Kitchenwell Multipurpose Portable Electronic Digital Weighing Scale Weight Machine | Weight Machine | 10 Kg"/>
    <x v="4"/>
    <s v="Kitchen&amp;HomeAppliances|SmallKitchenAppliances|DigitalKitchenScales|DigitalScales"/>
    <x v="4"/>
    <n v="239"/>
    <n v="239"/>
    <n v="1673"/>
    <x v="26"/>
    <x v="4"/>
    <n v="7"/>
    <s v="Medium"/>
    <n v="0"/>
    <n v="1"/>
    <n v="0"/>
    <x v="763"/>
  </r>
  <r>
    <x v="1109"/>
    <s v="FIGMENT Handheld Milk Frother Rechargeable, 3-Speed Electric Frother "/>
    <x v="4"/>
    <s v="Kitchen&amp;HomeAppliances|SmallKitchenAppliances|HandBlenders"/>
    <x v="4"/>
    <n v="699"/>
    <n v="1599"/>
    <n v="2764671"/>
    <x v="37"/>
    <x v="16"/>
    <n v="1729"/>
    <s v="Medium"/>
    <n v="0"/>
    <n v="0"/>
    <n v="1"/>
    <x v="251"/>
  </r>
  <r>
    <x v="1110"/>
    <s v="Balzano High Speed Nutri Blender/Mixer/Smoothie Maker - 500 Watt - Silver, 2 Jar"/>
    <x v="4"/>
    <s v="Kitchen&amp;HomeAppliances|SmallKitchenAppliances"/>
    <x v="4"/>
    <n v="2599"/>
    <n v="4290"/>
    <n v="9077640"/>
    <x v="17"/>
    <x v="5"/>
    <n v="2116"/>
    <s v="Medium"/>
    <n v="0"/>
    <n v="1"/>
    <n v="0"/>
    <x v="764"/>
  </r>
  <r>
    <x v="1111"/>
    <s v="Swiss Military VC03 Wireless Car Vacuum Cleaner | Wireless Vacuum Cleaner "/>
    <x v="4"/>
    <s v="Kitchen&amp;HomeAppliances|Vacuum,Cleaning&amp;Ironing|Vacuums&amp;FloorCare|Vacuums|HandheldVacuums"/>
    <x v="4"/>
    <n v="1547"/>
    <n v="2890"/>
    <n v="1338070"/>
    <x v="18"/>
    <x v="2"/>
    <n v="463"/>
    <s v="Medium"/>
    <n v="0"/>
    <n v="1"/>
    <n v="0"/>
    <x v="765"/>
  </r>
  <r>
    <x v="1112"/>
    <s v="Zuvexa USB Rechargeable Electric Foam Maker - Handheld Milk Wand Mixer Frother "/>
    <x v="4"/>
    <s v="Kitchen&amp;HomeAppliances|SmallKitchenAppliances|HandBlenders"/>
    <x v="4"/>
    <n v="499"/>
    <n v="1299"/>
    <n v="70146"/>
    <x v="33"/>
    <x v="16"/>
    <n v="54"/>
    <s v="Medium"/>
    <n v="0"/>
    <n v="0"/>
    <n v="1"/>
    <x v="766"/>
  </r>
  <r>
    <x v="1113"/>
    <s v="Usha IH2415 1500-Watt Immersion Heater (Silver)"/>
    <x v="4"/>
    <s v="Heating,Cooling&amp;AirQuality|WaterHeaters&amp;Geysers|ImmersionRods"/>
    <x v="4"/>
    <n v="510"/>
    <n v="640"/>
    <n v="4626560"/>
    <x v="52"/>
    <x v="3"/>
    <n v="7229"/>
    <s v="Medium"/>
    <n v="0"/>
    <n v="1"/>
    <n v="0"/>
    <x v="767"/>
  </r>
  <r>
    <x v="1114"/>
    <s v="ACTIVA Instant 3 LTR 3 KVA SPECIAL Anti Rust Coated Tank Geyser with Full ABS Body with 5 Year Warranty Premium (White)"/>
    <x v="4"/>
    <s v="Heating,Cooling&amp;AirQuality|WaterHeaters&amp;Geysers|InstantWaterHeaters"/>
    <x v="4"/>
    <n v="1899"/>
    <n v="3790"/>
    <n v="14561180"/>
    <x v="8"/>
    <x v="11"/>
    <n v="3842"/>
    <s v="Medium"/>
    <n v="1"/>
    <n v="0"/>
    <n v="0"/>
    <x v="50"/>
  </r>
  <r>
    <x v="1115"/>
    <s v="Havells Instanio 1-Litre 3KW Instant Water Heater (Geyser), White Blue"/>
    <x v="4"/>
    <s v="Heating,Cooling&amp;AirQuality|WaterHeaters&amp;Geysers|InstantWaterHeaters"/>
    <x v="4"/>
    <n v="2599"/>
    <n v="4560"/>
    <n v="2945760"/>
    <x v="1"/>
    <x v="5"/>
    <n v="646"/>
    <s v="Medium"/>
    <n v="0"/>
    <n v="1"/>
    <n v="0"/>
    <x v="3"/>
  </r>
  <r>
    <x v="1116"/>
    <s v="Lifelong 2-in1 Egg Boiler and Poacher 500-Watt (Transparent and Silver Grey), Boil 8 eggs, Poach 4 eggs, Easy to clean| 3 Boiling Modes, Stainless Steel Body and Heating Plate, Automatic Turn-Off"/>
    <x v="4"/>
    <s v="Kitchen&amp;HomeAppliances|SmallKitchenAppliances|EggBoilers"/>
    <x v="4"/>
    <n v="1199"/>
    <n v="3500"/>
    <n v="6307000"/>
    <x v="46"/>
    <x v="4"/>
    <n v="1802"/>
    <s v="Medium"/>
    <n v="0"/>
    <n v="0"/>
    <n v="1"/>
    <x v="66"/>
  </r>
  <r>
    <x v="1117"/>
    <s v="INDIAS¬Æ‚Ñ¢ Electro-Instant Water Geyser A.B.S. Body Shock Proof Can be Used in Bathroom, Kitchen, wash Area, Hotels, Hospital etc."/>
    <x v="4"/>
    <s v="Heating,Cooling&amp;AirQuality|WaterHeaters&amp;Geysers|InstantWaterHeaters"/>
    <x v="4"/>
    <n v="999"/>
    <n v="2600"/>
    <n v="655200"/>
    <x v="33"/>
    <x v="10"/>
    <n v="252"/>
    <s v="Medium"/>
    <n v="0"/>
    <n v="0"/>
    <n v="1"/>
    <x v="768"/>
  </r>
  <r>
    <x v="1118"/>
    <s v="AmazonBasics Induction Cooktop 1600 Watt (Black)"/>
    <x v="4"/>
    <s v="Kitchen&amp;HomeAppliances|SmallKitchenAppliances|InductionCooktop"/>
    <x v="4"/>
    <n v="1999"/>
    <n v="3300"/>
    <n v="2574000"/>
    <x v="17"/>
    <x v="0"/>
    <n v="780"/>
    <s v="Medium"/>
    <n v="0"/>
    <n v="1"/>
    <n v="0"/>
    <x v="522"/>
  </r>
  <r>
    <x v="1119"/>
    <s v="Sui Generis Electric Handheld Milk Wand Mixer Frother "/>
    <x v="4"/>
    <s v="Kitchen&amp;HomeAppliances|SmallKitchenAppliances|HandBlenders"/>
    <x v="4"/>
    <n v="210"/>
    <n v="699"/>
    <n v="51726"/>
    <x v="20"/>
    <x v="7"/>
    <n v="74"/>
    <s v="Medium"/>
    <n v="0"/>
    <n v="0"/>
    <n v="1"/>
    <x v="769"/>
  </r>
  <r>
    <x v="1120"/>
    <s v="Philips Air Purifier Ac2887/20,Vitashield Intelligent Purification,Long Hepa Filter Life Upto 17000 Hours,Removes 99.9% Airborne Viruses &amp; Bacteria,99.97% Airborne Pollutants,Ideal For Master Bedroom"/>
    <x v="4"/>
    <s v="Heating,Cooling&amp;AirQuality|AirPurifiers|HEPAAirPurifiers"/>
    <x v="4"/>
    <n v="14499"/>
    <n v="23559"/>
    <n v="47730534"/>
    <x v="16"/>
    <x v="4"/>
    <n v="2026"/>
    <s v="Very High"/>
    <n v="0"/>
    <n v="1"/>
    <n v="0"/>
    <x v="770"/>
  </r>
  <r>
    <x v="1121"/>
    <s v="Esquire Laundry Basket Brown, 50 Ltr Capacity(Plastic)"/>
    <x v="4"/>
    <s v="HomeStorage&amp;Organization|LaundryOrganization|LaundryBaskets"/>
    <x v="4"/>
    <n v="950"/>
    <n v="1599"/>
    <n v="9451689"/>
    <x v="19"/>
    <x v="4"/>
    <n v="5911"/>
    <s v="Medium"/>
    <n v="0"/>
    <n v="1"/>
    <n v="0"/>
    <x v="771"/>
  </r>
  <r>
    <x v="1122"/>
    <s v="PHILIPS Air Fryer HD9200/90, uses up to 90% less fat, 1400W, 4.1 Liter, with Rapid Air Technology (Black), Large"/>
    <x v="4"/>
    <s v="Kitchen&amp;HomeAppliances|SmallKitchenAppliances|DeepFatFryers|AirFryers"/>
    <x v="4"/>
    <n v="7199"/>
    <n v="9995"/>
    <n v="19630180"/>
    <x v="28"/>
    <x v="5"/>
    <n v="1964"/>
    <s v="High"/>
    <n v="0"/>
    <n v="1"/>
    <n v="0"/>
    <x v="772"/>
  </r>
  <r>
    <x v="1123"/>
    <s v="Havells Bero Quartz Heater Black 800w 2 Heat Settings 2 Year Product Warranty"/>
    <x v="4"/>
    <s v="Heating,Cooling&amp;AirQuality|RoomHeaters|ElectricHeaters"/>
    <x v="4"/>
    <n v="2439"/>
    <n v="2545"/>
    <n v="63625"/>
    <x v="83"/>
    <x v="3"/>
    <n v="25"/>
    <s v="Medium"/>
    <n v="0"/>
    <n v="1"/>
    <n v="0"/>
    <x v="773"/>
  </r>
  <r>
    <x v="1124"/>
    <s v="Philips EasyTouch Plus Standing Garment Steamer GC523/60 - 1600 Watt, 5 Steam Settings, Up to 32 g/min steam, with Double Pole"/>
    <x v="4"/>
    <s v="Kitchen&amp;HomeAppliances|Vacuum,Cleaning&amp;Ironing|Irons,Steamers&amp;Accessories|Irons|SteamIrons"/>
    <x v="4"/>
    <n v="7799"/>
    <n v="8995"/>
    <n v="28424200"/>
    <x v="14"/>
    <x v="1"/>
    <n v="3160"/>
    <s v="High"/>
    <n v="0"/>
    <n v="1"/>
    <n v="0"/>
    <x v="774"/>
  </r>
  <r>
    <x v="1125"/>
    <s v="Brayden Chopro, Electric Vegetable Chopper "/>
    <x v="4"/>
    <s v="Kitchen&amp;HomeAppliances|SmallKitchenAppliances|MiniFoodProcessors&amp;Choppers"/>
    <x v="4"/>
    <n v="1599"/>
    <n v="1999"/>
    <n v="3114442"/>
    <x v="52"/>
    <x v="5"/>
    <n v="1558"/>
    <s v="Medium"/>
    <n v="0"/>
    <n v="1"/>
    <n v="0"/>
    <x v="775"/>
  </r>
  <r>
    <x v="1126"/>
    <s v="Wonderchef Nutri-blend Mixer, Grinder &amp; Blender | Powerful 400W 22000 RPM motor | Stainless steel Blades | 3 unbreakable jars | 2 Years warranty | Online recipe book by Chef Sanjeev Kapoor | Black"/>
    <x v="4"/>
    <s v="Kitchen&amp;HomeAppliances|SmallKitchenAppliances|MixerGrinders"/>
    <x v="4"/>
    <n v="2899"/>
    <n v="5500"/>
    <n v="49269000"/>
    <x v="41"/>
    <x v="11"/>
    <n v="8958"/>
    <s v="Medium"/>
    <n v="0"/>
    <n v="1"/>
    <n v="0"/>
    <x v="776"/>
  </r>
  <r>
    <x v="1127"/>
    <s v="Usha Janome Dream Stitch Automatic Zig-Zag Electric Sewing Machine with 14 Stitch Function (White and Blue) with Free Sewing KIT Worth RS 500"/>
    <x v="4"/>
    <s v="Kitchen&amp;HomeAppliances|SewingMachines&amp;Accessories|Sewing&amp;EmbroideryMachines"/>
    <x v="4"/>
    <n v="9799"/>
    <n v="12150"/>
    <n v="160999650"/>
    <x v="71"/>
    <x v="4"/>
    <n v="13251"/>
    <s v="High"/>
    <n v="0"/>
    <n v="1"/>
    <n v="0"/>
    <x v="777"/>
  </r>
  <r>
    <x v="1128"/>
    <s v="Black+Decker Handheld Portable Garment Steamer 1500 Watts with Anti Calc (Violet)"/>
    <x v="4"/>
    <s v="Kitchen&amp;HomeAppliances|Vacuum,Cleaning&amp;Ironing|Irons,Steamers&amp;Accessories|Irons|SteamIrons"/>
    <x v="4"/>
    <n v="3299"/>
    <n v="4995"/>
    <n v="6958035"/>
    <x v="67"/>
    <x v="11"/>
    <n v="1393"/>
    <s v="Medium"/>
    <n v="0"/>
    <n v="1"/>
    <n v="0"/>
    <x v="778"/>
  </r>
  <r>
    <x v="1129"/>
    <s v="Personal Size Blender, Portable Blender, Battery Powered USB Blender, with Four Blades, Mini Blender Travel Bottle "/>
    <x v="4"/>
    <s v="Kitchen&amp;HomeAppliances|SmallKitchenAppliances|HandBlenders"/>
    <x v="4"/>
    <n v="669"/>
    <n v="1499"/>
    <n v="19487"/>
    <x v="10"/>
    <x v="21"/>
    <n v="13"/>
    <s v="Medium"/>
    <n v="0"/>
    <n v="0"/>
    <n v="1"/>
    <x v="779"/>
  </r>
  <r>
    <x v="1130"/>
    <s v="Sujata Powermatic Plus 900 Watts Juicer Mixer Grinder"/>
    <x v="4"/>
    <s v="Kitchen&amp;HomeAppliances|SmallKitchenAppliances|JuicerMixerGrinders"/>
    <x v="4"/>
    <n v="5890"/>
    <n v="7506"/>
    <n v="54350946"/>
    <x v="47"/>
    <x v="6"/>
    <n v="7241"/>
    <s v="High"/>
    <n v="0"/>
    <n v="1"/>
    <n v="0"/>
    <x v="780"/>
  </r>
  <r>
    <x v="1131"/>
    <s v="Sure From Aquaguard Delight NXT RO+UV+UF+Taste Adjuster(MTDS),6L water purifier,8 stages purification,Suitable "/>
    <x v="4"/>
    <s v="Kitchen&amp;HomeAppliances|WaterPurifiers&amp;Accessories|WaterFilters&amp;Purifiers"/>
    <x v="4"/>
    <n v="9199"/>
    <n v="18000"/>
    <n v="288360000"/>
    <x v="76"/>
    <x v="1"/>
    <n v="16020"/>
    <s v="High"/>
    <n v="0"/>
    <n v="1"/>
    <n v="0"/>
    <x v="781"/>
  </r>
  <r>
    <x v="1132"/>
    <s v="PrettyKrafts Laundry Basket "/>
    <x v="4"/>
    <s v="HomeStorage&amp;Organization|LaundryOrganization|LaundryBaskets"/>
    <x v="4"/>
    <n v="351"/>
    <n v="1099"/>
    <n v="1615530"/>
    <x v="45"/>
    <x v="7"/>
    <n v="1470"/>
    <s v="Medium"/>
    <n v="0"/>
    <n v="0"/>
    <n v="1"/>
    <x v="782"/>
  </r>
  <r>
    <x v="1133"/>
    <s v="Dr Trust Electronic Kitchen Digital Scale Weighing Machine (Blue)"/>
    <x v="8"/>
    <s v="HomeMedicalSupplies&amp;Equipment|HealthMonitors|WeighingScales|DigitalBathroomScales"/>
    <x v="2"/>
    <n v="899"/>
    <n v="1900"/>
    <n v="6959700"/>
    <x v="3"/>
    <x v="1"/>
    <n v="3663"/>
    <s v="Medium"/>
    <n v="0"/>
    <n v="0"/>
    <n v="1"/>
    <x v="783"/>
  </r>
  <r>
    <x v="1134"/>
    <s v="Tesora - Inspired by you Large Premium Electric Kettle 1.8L, Stainless Steel Inner Body - Auto Power Cut, Boil Dry Protection &amp; Cool Touch Double Wall, Portable | 1500 Watts |1 Year Warranty | (White)"/>
    <x v="4"/>
    <s v="Kitchen&amp;HomeAppliances|SmallKitchenAppliances|Kettles&amp;HotWaterDispensers|Kettle&amp;ToasterSets"/>
    <x v="4"/>
    <n v="1349"/>
    <n v="1850"/>
    <n v="1180300"/>
    <x v="35"/>
    <x v="5"/>
    <n v="638"/>
    <s v="Medium"/>
    <n v="0"/>
    <n v="1"/>
    <n v="0"/>
    <x v="18"/>
  </r>
  <r>
    <x v="1135"/>
    <s v="AGARO Ace 1600 Watts, 21.5 kPa Suction Power, 21 litres Wet &amp; Dry Stainless Steel Vacuum Cleaner with Blower Function and Washable Dust Bag"/>
    <x v="4"/>
    <s v="Kitchen&amp;HomeAppliances|Vacuum,Cleaning&amp;Ironing|Vacuums&amp;FloorCare|Vacuums|Wet-DryVacuums"/>
    <x v="4"/>
    <n v="6236"/>
    <n v="9999"/>
    <n v="35516448"/>
    <x v="16"/>
    <x v="3"/>
    <n v="3552"/>
    <s v="High"/>
    <n v="0"/>
    <n v="1"/>
    <n v="0"/>
    <x v="50"/>
  </r>
  <r>
    <x v="1136"/>
    <s v="INALSA Hand Blender 1000 Watt with Chopper, Whisker, 600 ml Multipurpose Jar|Variable Speed And Turbo Speed Function |100% Copper Motor |Low Noise |ANTI-SPLASH TECHNOLOGY|2 Year Warranty"/>
    <x v="4"/>
    <s v="Kitchen&amp;HomeAppliances|SmallKitchenAppliances|HandBlenders"/>
    <x v="4"/>
    <n v="2742"/>
    <n v="3995"/>
    <n v="44536260"/>
    <x v="39"/>
    <x v="5"/>
    <n v="11148"/>
    <s v="Medium"/>
    <n v="0"/>
    <n v="1"/>
    <n v="0"/>
    <x v="784"/>
  </r>
  <r>
    <x v="1137"/>
    <s v="akiara - Makes life easy Electric Handy Sewing/Stitch Handheld Cordless Portable White Sewing Machine "/>
    <x v="4"/>
    <s v="Kitchen&amp;HomeAppliances|SewingMachines&amp;Accessories|Sewing&amp;EmbroideryMachines"/>
    <x v="4"/>
    <n v="721"/>
    <n v="1499"/>
    <n v="3671051"/>
    <x v="50"/>
    <x v="19"/>
    <n v="2449"/>
    <s v="Medium"/>
    <n v="0"/>
    <n v="0"/>
    <n v="1"/>
    <x v="785"/>
  </r>
  <r>
    <x v="1138"/>
    <s v="Philips EasySpeed Plus Steam Iron GC2145/20-2200W, Quick Heat Up with up to 30 g/min steam, 110 g steam Boost, Scratch Resistant Ceramic Soleplate, Vertical steam &amp; Drip-Stop"/>
    <x v="4"/>
    <s v="Kitchen&amp;HomeAppliances|Vacuum,Cleaning&amp;Ironing|Irons,Steamers&amp;Accessories|Irons|SteamIrons"/>
    <x v="4"/>
    <n v="2903"/>
    <n v="3295"/>
    <n v="7575205"/>
    <x v="89"/>
    <x v="4"/>
    <n v="2299"/>
    <s v="Medium"/>
    <n v="0"/>
    <n v="1"/>
    <n v="0"/>
    <x v="786"/>
  </r>
  <r>
    <x v="1139"/>
    <s v="INALSA Electric Chopper Bullet- 400 Watts with 100% Pure Copper Motor| Chop, Mince, Puree, Dice | Twin Blade Technology| 900 ml Capacity| One Touch Operation, 1.30mtr Long Power Cord (Black/Silver)"/>
    <x v="4"/>
    <s v="Kitchen&amp;HomeAppliances|SmallKitchenAppliances|MiniFoodProcessors&amp;Choppers"/>
    <x v="4"/>
    <n v="1656"/>
    <n v="2695"/>
    <n v="16242765"/>
    <x v="17"/>
    <x v="5"/>
    <n v="6027"/>
    <s v="Medium"/>
    <n v="0"/>
    <n v="1"/>
    <n v="0"/>
    <x v="787"/>
  </r>
  <r>
    <x v="1140"/>
    <s v="Borosil Electric Egg Boiler, 8 Egg Capacity, For Hard, Soft, Medium Boiled Eggs, Steamed Vegetables, Transparent Lid, Stainless Steel Exterior (500 Watts)"/>
    <x v="4"/>
    <s v="Kitchen&amp;HomeAppliances|SmallKitchenAppliances|EggBoilers"/>
    <x v="4"/>
    <n v="1399"/>
    <n v="2290"/>
    <n v="1055690"/>
    <x v="17"/>
    <x v="5"/>
    <n v="461"/>
    <s v="Medium"/>
    <n v="0"/>
    <n v="1"/>
    <n v="0"/>
    <x v="788"/>
  </r>
  <r>
    <x v="1141"/>
    <s v="Wipro Vesta Grill 1000 Watt Sandwich Maker |Dual function-SW Maker&amp;Griller|Non stick Coat -BPA&amp;PTFE Free |Auto Temp Cut-off| Height Control -180·∂ø&amp;105·∂ø |2 year warranty|SS Finish|Standard size"/>
    <x v="4"/>
    <s v="Kitchen&amp;HomeAppliances|SmallKitchenAppliances|SandwichMakers"/>
    <x v="4"/>
    <n v="2079"/>
    <n v="3099"/>
    <n v="873918"/>
    <x v="9"/>
    <x v="3"/>
    <n v="282"/>
    <s v="Medium"/>
    <n v="0"/>
    <n v="1"/>
    <n v="0"/>
    <x v="789"/>
  </r>
  <r>
    <x v="1142"/>
    <s v="Rico IRPRO 1500 Watt Japanese Technology Electric Water Heater Immersion Rod Shockproof Protection &amp; Stainless Steel Heating Element "/>
    <x v="4"/>
    <s v="Heating,Cooling&amp;AirQuality|WaterHeaters&amp;Geysers|ImmersionRods"/>
    <x v="4"/>
    <n v="999"/>
    <n v="1075"/>
    <n v="9970625"/>
    <x v="70"/>
    <x v="3"/>
    <n v="9275"/>
    <s v="Medium"/>
    <n v="0"/>
    <n v="1"/>
    <n v="0"/>
    <x v="790"/>
  </r>
  <r>
    <x v="1143"/>
    <s v="Eureka Forbes Active Clean 700 Watts Powerful Suction &amp; Blower Vacuum Cleaner with Washable HEPA Filter &amp; 6 Accessories,1 Year Warranty,Compact,Light Weight &amp; Easy to use (Red &amp; Black)"/>
    <x v="4"/>
    <s v="Kitchen&amp;HomeAppliances|Vacuum,Cleaning&amp;Ironing|Vacuums&amp;FloorCare|Vacuums|HandheldVacuums"/>
    <x v="4"/>
    <n v="3179"/>
    <n v="6999"/>
    <n v="5200257"/>
    <x v="10"/>
    <x v="1"/>
    <n v="743"/>
    <s v="Medium"/>
    <n v="0"/>
    <n v="0"/>
    <n v="1"/>
    <x v="791"/>
  </r>
  <r>
    <x v="1144"/>
    <s v="CSI INTERNATIONAL¬Æ Instant Water Geyser, Water Heater, Portable Water Heater, Geyser Made of First Class ABS Plastic 3KW (White)"/>
    <x v="4"/>
    <s v="Heating,Cooling&amp;AirQuality|WaterHeaters&amp;Geysers|InstantWaterHeaters"/>
    <x v="4"/>
    <n v="1049"/>
    <n v="2499"/>
    <n v="819672"/>
    <x v="30"/>
    <x v="9"/>
    <n v="328"/>
    <s v="Medium"/>
    <n v="0"/>
    <n v="0"/>
    <n v="1"/>
    <x v="792"/>
  </r>
  <r>
    <x v="1145"/>
    <s v="Hindware Atlantic Xceed 5L 3kW Instant Water Heater with Copper Heating Element and High Grade Stainless Steel Tank"/>
    <x v="4"/>
    <s v="Heating,Cooling&amp;AirQuality|WaterHeaters&amp;Geysers|InstantWaterHeaters"/>
    <x v="4"/>
    <n v="3599"/>
    <n v="7290"/>
    <n v="6867180"/>
    <x v="24"/>
    <x v="2"/>
    <n v="942"/>
    <s v="Medium"/>
    <n v="0"/>
    <n v="0"/>
    <n v="1"/>
    <x v="793"/>
  </r>
  <r>
    <x v="1146"/>
    <s v="Morphy Richards New Europa 800-Watt Espresso and Cappuccino 4-Cup Coffee Maker (Black)"/>
    <x v="4"/>
    <s v="Kitchen&amp;HomeAppliances|Coffee,Tea&amp;Espresso|EspressoMachines"/>
    <x v="4"/>
    <n v="4799"/>
    <n v="5795"/>
    <n v="22107925"/>
    <x v="49"/>
    <x v="2"/>
    <n v="3815"/>
    <s v="Medium"/>
    <n v="0"/>
    <n v="1"/>
    <n v="0"/>
    <x v="794"/>
  </r>
  <r>
    <x v="1147"/>
    <s v="Lifelong Power - Pro 500 Watt 3 Jar Mixer Grinder with 3 Speed Control and 1100 Watt Dry Non-Stick soleplate Iron Super Combo (White and Grey, 1 Year Warranty)"/>
    <x v="4"/>
    <s v="Kitchen&amp;HomeAppliances|SmallKitchenAppliances|MixerGrinders"/>
    <x v="4"/>
    <n v="1699"/>
    <n v="3398"/>
    <n v="27143224"/>
    <x v="8"/>
    <x v="11"/>
    <n v="7988"/>
    <s v="Medium"/>
    <n v="1"/>
    <n v="0"/>
    <n v="0"/>
    <x v="795"/>
  </r>
  <r>
    <x v="1148"/>
    <s v="iBELL Castor CTEK15L Premium 1.5 Litre Stainless Steel Electric Kettle,1500W Auto Cut-Off Feature,Silver"/>
    <x v="4"/>
    <s v="Kitchen&amp;HomeAppliances|SmallKitchenAppliances|Kettles&amp;HotWaterDispensers|Kettle&amp;ToasterSets"/>
    <x v="4"/>
    <n v="664"/>
    <n v="1490"/>
    <n v="1378250"/>
    <x v="10"/>
    <x v="3"/>
    <n v="925"/>
    <s v="Medium"/>
    <n v="0"/>
    <n v="0"/>
    <n v="1"/>
    <x v="796"/>
  </r>
  <r>
    <x v="1149"/>
    <s v="BAJAJ PYGMY MINI 110 MM 10 W HIGH SPEED OPERATION, USB CHARGING, MULTI-CLIP FUNCTION PERSONAL FAN"/>
    <x v="4"/>
    <s v="Heating,Cooling&amp;AirQuality|Fans|TableFans"/>
    <x v="4"/>
    <n v="948"/>
    <n v="1620"/>
    <n v="7079400"/>
    <x v="19"/>
    <x v="3"/>
    <n v="4370"/>
    <s v="Medium"/>
    <n v="0"/>
    <n v="1"/>
    <n v="0"/>
    <x v="797"/>
  </r>
  <r>
    <x v="1150"/>
    <s v="Crompton InstaGlide 1000-Watts Dry Iron with American Heritage Coating, Pack of 1 Iron"/>
    <x v="4"/>
    <s v="Kitchen&amp;HomeAppliances|Vacuum,Cleaning&amp;Ironing|Irons,Steamers&amp;Accessories|Irons|DryIrons"/>
    <x v="4"/>
    <n v="850"/>
    <n v="1000"/>
    <n v="7619000"/>
    <x v="59"/>
    <x v="3"/>
    <n v="7619"/>
    <s v="Medium"/>
    <n v="0"/>
    <n v="1"/>
    <n v="0"/>
    <x v="18"/>
  </r>
  <r>
    <x v="1151"/>
    <s v="Prestige Clean Home Water Purifier Cartridge"/>
    <x v="4"/>
    <s v="Kitchen&amp;HomeAppliances|WaterPurifiers&amp;Accessories|WaterCartridges"/>
    <x v="4"/>
    <n v="600"/>
    <n v="640"/>
    <n v="1659520"/>
    <x v="80"/>
    <x v="11"/>
    <n v="2593"/>
    <s v="Medium"/>
    <n v="0"/>
    <n v="1"/>
    <n v="0"/>
    <x v="798"/>
  </r>
  <r>
    <x v="1152"/>
    <s v="Morphy Richards Aristo 2000 Watts PTC Room Heater (White)"/>
    <x v="4"/>
    <s v="Heating,Cooling&amp;AirQuality|RoomHeaters|ElectricHeaters"/>
    <x v="4"/>
    <n v="3711"/>
    <n v="4495"/>
    <n v="1600220"/>
    <x v="49"/>
    <x v="4"/>
    <n v="356"/>
    <s v="Medium"/>
    <n v="0"/>
    <n v="1"/>
    <n v="0"/>
    <x v="799"/>
  </r>
  <r>
    <x v="1153"/>
    <s v="Gadgetronics Digital Kitchen Weighing Scale &amp; Food Weight Machine "/>
    <x v="4"/>
    <s v="Kitchen&amp;HomeAppliances|SmallKitchenAppliances|DigitalKitchenScales"/>
    <x v="4"/>
    <n v="799"/>
    <n v="2999"/>
    <n v="188937"/>
    <x v="25"/>
    <x v="6"/>
    <n v="63"/>
    <s v="Medium"/>
    <n v="0"/>
    <n v="0"/>
    <n v="1"/>
    <x v="382"/>
  </r>
  <r>
    <x v="1154"/>
    <s v="HUL Pureit Germkill kit "/>
    <x v="4"/>
    <s v="Kitchen&amp;HomeAppliances|WaterPurifiers&amp;Accessories|WaterPurifierAccessories"/>
    <x v="4"/>
    <n v="980"/>
    <n v="980"/>
    <n v="4645200"/>
    <x v="26"/>
    <x v="0"/>
    <n v="4740"/>
    <s v="Medium"/>
    <n v="0"/>
    <n v="1"/>
    <n v="0"/>
    <x v="800"/>
  </r>
  <r>
    <x v="1155"/>
    <s v="Tom &amp; Jerry Folding Laundry Basket "/>
    <x v="4"/>
    <s v="HomeStorage&amp;Organization|LaundryOrganization|LaundryBaskets"/>
    <x v="4"/>
    <n v="351"/>
    <n v="899"/>
    <n v="266104"/>
    <x v="4"/>
    <x v="2"/>
    <n v="296"/>
    <s v="Medium"/>
    <n v="0"/>
    <n v="0"/>
    <n v="1"/>
    <x v="18"/>
  </r>
  <r>
    <x v="1156"/>
    <s v="Ikea Little Loved Corner PRODUKT Milk-frother, Coffee/Tea Frother, Handheld Milk Wand Mixer Frother, Black"/>
    <x v="4"/>
    <s v="Kitchen&amp;HomeAppliances|Coffee,Tea&amp;Espresso|MilkFrothers"/>
    <x v="4"/>
    <n v="229"/>
    <n v="499"/>
    <n v="92315"/>
    <x v="34"/>
    <x v="12"/>
    <n v="185"/>
    <s v="Medium"/>
    <n v="0"/>
    <n v="0"/>
    <n v="1"/>
    <x v="3"/>
  </r>
  <r>
    <x v="1157"/>
    <s v="Philips EasySpeed Plus Steam Iron GC2147/30-2400W, Quick Heat up with up to 30 g/min steam, 150g steam Boost, Scratch Resistant Ceramic Soleplate, Vertical steam, Drip-Stop"/>
    <x v="4"/>
    <s v="Kitchen&amp;HomeAppliances|Vacuum,Cleaning&amp;Ironing|Irons,Steamers&amp;Accessories|Irons|SteamIrons"/>
    <x v="4"/>
    <n v="3349"/>
    <n v="3995"/>
    <n v="7806230"/>
    <x v="85"/>
    <x v="4"/>
    <n v="1954"/>
    <s v="Medium"/>
    <n v="0"/>
    <n v="1"/>
    <n v="0"/>
    <x v="206"/>
  </r>
  <r>
    <x v="1158"/>
    <s v="Bajaj New Shakti Neo Plus 15 Litre 4 Star Rated Storage Water Heater (Geyser) with Multiple Safety System, White"/>
    <x v="4"/>
    <s v="Heating,Cooling&amp;AirQuality|WaterHeaters&amp;Geysers|StorageWaterHeaters"/>
    <x v="4"/>
    <n v="5499"/>
    <n v="11500"/>
    <n v="11028500"/>
    <x v="50"/>
    <x v="2"/>
    <n v="959"/>
    <s v="High"/>
    <n v="0"/>
    <n v="0"/>
    <n v="1"/>
    <x v="185"/>
  </r>
  <r>
    <x v="1159"/>
    <s v="House of Quirk Reusable Sticky Picker Cleaner Easy-Tear Sheets Travel Pet Hair Lint Rollers Brush (10cm Sheet, Set of 3 Rolls, 180 Sheets, 60 Sheets Each roll Lint Roller Remover, Multicolour)"/>
    <x v="4"/>
    <s v="Kitchen&amp;HomeAppliances|Vacuum,Cleaning&amp;Ironing|Irons,Steamers&amp;Accessories|LintShavers"/>
    <x v="4"/>
    <n v="299"/>
    <n v="499"/>
    <n v="506485"/>
    <x v="54"/>
    <x v="2"/>
    <n v="1015"/>
    <s v="Medium"/>
    <n v="0"/>
    <n v="1"/>
    <n v="0"/>
    <x v="801"/>
  </r>
  <r>
    <x v="1160"/>
    <s v="Allin Exporters J66 Ultrasonic Humidifier Cool Mist Air Purifier "/>
    <x v="4"/>
    <s v="Heating,Cooling&amp;AirQuality|Humidifiers"/>
    <x v="4"/>
    <n v="2249"/>
    <n v="3550"/>
    <n v="14104150"/>
    <x v="42"/>
    <x v="1"/>
    <n v="3973"/>
    <s v="Medium"/>
    <n v="0"/>
    <n v="1"/>
    <n v="0"/>
    <x v="522"/>
  </r>
  <r>
    <x v="1161"/>
    <s v="Multifunctional 2 in 1 Electric Egg Boiling Steamer Egg Frying Pan Egg Boiler Electric Automatic Off with Egg Boiler Machine Non-Stick Electric Egg Frying Pan-Tiger Woods (Multy)"/>
    <x v="4"/>
    <s v="Kitchen&amp;HomeAppliances|SmallKitchenAppliances|EggBoilers"/>
    <x v="4"/>
    <n v="699"/>
    <n v="1599"/>
    <n v="3677700"/>
    <x v="37"/>
    <x v="16"/>
    <n v="2300"/>
    <s v="Medium"/>
    <n v="0"/>
    <n v="0"/>
    <n v="1"/>
    <x v="802"/>
  </r>
  <r>
    <x v="1162"/>
    <s v="Maharaja Whiteline Nano Carbon Neo, 500 Watts Room Heater (Black, White), Standard (5200100986)"/>
    <x v="4"/>
    <s v="Heating,Cooling&amp;AirQuality|RoomHeaters|ElectricHeaters"/>
    <x v="4"/>
    <n v="1235"/>
    <n v="1499"/>
    <n v="304297"/>
    <x v="75"/>
    <x v="3"/>
    <n v="203"/>
    <s v="Medium"/>
    <n v="0"/>
    <n v="1"/>
    <n v="0"/>
    <x v="803"/>
  </r>
  <r>
    <x v="1163"/>
    <s v="KENT Electric Chopper-B "/>
    <x v="4"/>
    <s v="Kitchen&amp;HomeAppliances|SmallKitchenAppliances|MiniFoodProcessors&amp;Choppers"/>
    <x v="4"/>
    <n v="1349"/>
    <n v="2999"/>
    <n v="1322559"/>
    <x v="10"/>
    <x v="11"/>
    <n v="441"/>
    <s v="Medium"/>
    <n v="0"/>
    <n v="0"/>
    <n v="1"/>
    <x v="804"/>
  </r>
  <r>
    <x v="1164"/>
    <s v="Crompton Amica 15-L 5 Star Rated Storage Water Heater (Geyser) with Free Installation (White)"/>
    <x v="4"/>
    <s v="Heating,Cooling&amp;AirQuality|WaterHeaters&amp;Geysers|StorageWaterHeaters"/>
    <x v="4"/>
    <n v="6800"/>
    <n v="11500"/>
    <n v="118542000"/>
    <x v="19"/>
    <x v="3"/>
    <n v="10308"/>
    <s v="High"/>
    <n v="0"/>
    <n v="1"/>
    <n v="0"/>
    <x v="805"/>
  </r>
  <r>
    <x v="1165"/>
    <s v="Eureka Forbes car Vac 100 Watts Powerful Suction Vacuum Cleaner with Washable HEPA Filter, 3 Accessories,Compact,Light Weight &amp; Easy to use (Black and Red)"/>
    <x v="4"/>
    <s v="Kitchen&amp;HomeAppliances|Vacuum,Cleaning&amp;Ironing|Vacuums&amp;FloorCare|Vacuums|HandheldVacuums"/>
    <x v="4"/>
    <n v="2099"/>
    <n v="2499"/>
    <n v="2479008"/>
    <x v="85"/>
    <x v="22"/>
    <n v="992"/>
    <s v="Medium"/>
    <n v="0"/>
    <n v="1"/>
    <n v="0"/>
    <x v="391"/>
  </r>
  <r>
    <x v="1166"/>
    <s v="KENT 16025 Sandwich Grill 700W | Non-Toxic Ceramic Coating | Automatic Temperature Cut-off with LED Indicator | Adjustable Height Control, Metallic Silver, Standard"/>
    <x v="4"/>
    <s v="Kitchen&amp;HomeAppliances|SmallKitchenAppliances|SandwichMakers"/>
    <x v="4"/>
    <n v="1699"/>
    <n v="1975"/>
    <n v="9314100"/>
    <x v="81"/>
    <x v="3"/>
    <n v="4716"/>
    <s v="Medium"/>
    <n v="0"/>
    <n v="1"/>
    <n v="0"/>
    <x v="806"/>
  </r>
  <r>
    <x v="1167"/>
    <s v="Candes Gloster All in One Silent Blower Fan Room Heater Ideal "/>
    <x v="4"/>
    <s v="Heating,Cooling&amp;AirQuality|RoomHeaters|FanHeaters"/>
    <x v="4"/>
    <n v="1069"/>
    <n v="1699"/>
    <n v="531787"/>
    <x v="42"/>
    <x v="2"/>
    <n v="313"/>
    <s v="Medium"/>
    <n v="0"/>
    <n v="1"/>
    <n v="0"/>
    <x v="3"/>
  </r>
  <r>
    <x v="1168"/>
    <s v="Inalsa Electric Fan Heater Hotty - 2000 Watts Variable Temperature Control Cool/Warm/Hot Air Selector | Over Heat Protection | ISI Certification, White"/>
    <x v="4"/>
    <s v="Heating,Cooling&amp;AirQuality|RoomHeaters|FanHeaters"/>
    <x v="4"/>
    <n v="1349"/>
    <n v="2495"/>
    <n v="414170"/>
    <x v="18"/>
    <x v="11"/>
    <n v="166"/>
    <s v="Medium"/>
    <n v="0"/>
    <n v="1"/>
    <n v="0"/>
    <x v="81"/>
  </r>
  <r>
    <x v="1169"/>
    <s v="Havells Zella Flap Auto Immersion Rod 1500 Watts"/>
    <x v="4"/>
    <s v="Heating,Cooling&amp;AirQuality|WaterHeaters&amp;Geysers|ImmersionRods"/>
    <x v="4"/>
    <n v="1499"/>
    <n v="3500"/>
    <n v="1060500"/>
    <x v="48"/>
    <x v="3"/>
    <n v="303"/>
    <s v="Medium"/>
    <n v="0"/>
    <n v="0"/>
    <n v="1"/>
    <x v="807"/>
  </r>
  <r>
    <x v="1170"/>
    <s v="iBELL SM1301 3-in-1 Sandwich Maker with Detachable Plates "/>
    <x v="4"/>
    <s v="Kitchen&amp;HomeAppliances|SmallKitchenAppliances|SandwichMakers"/>
    <x v="4"/>
    <n v="2092"/>
    <n v="4600"/>
    <n v="2585200"/>
    <x v="10"/>
    <x v="4"/>
    <n v="562"/>
    <s v="Medium"/>
    <n v="0"/>
    <n v="0"/>
    <n v="1"/>
    <x v="251"/>
  </r>
  <r>
    <x v="1171"/>
    <s v="Inalsa Vacuum Cleaner Wet and Dry Micro WD10 with 3in1 Multifunction Wet/Dry/Blowing| 14KPA Suction and Impact Resistant Polymer Tank,(Yellow/Black)"/>
    <x v="4"/>
    <s v="Kitchen&amp;HomeAppliances|Vacuum,Cleaning&amp;Ironing|Vacuums&amp;FloorCare|Vacuums|Wet-DryVacuums"/>
    <x v="4"/>
    <n v="3859"/>
    <n v="10295"/>
    <n v="83338025"/>
    <x v="11"/>
    <x v="2"/>
    <n v="8095"/>
    <s v="Medium"/>
    <n v="0"/>
    <n v="0"/>
    <n v="1"/>
    <x v="808"/>
  </r>
  <r>
    <x v="1172"/>
    <s v="MR. BRAND Portable USB Juicer Electric USB Juice Maker Mixer Bottle Blender Grinder Mixer,6 Blades Rechargeable Bottle with (Multi color) (MULTI MIXER 6 BLED)"/>
    <x v="4"/>
    <s v="Kitchen&amp;HomeAppliances|SmallKitchenAppliances|JuicerMixerGrinders"/>
    <x v="4"/>
    <n v="499"/>
    <n v="2199"/>
    <n v="239691"/>
    <x v="36"/>
    <x v="18"/>
    <n v="109"/>
    <s v="Medium"/>
    <n v="0"/>
    <n v="0"/>
    <n v="1"/>
    <x v="809"/>
  </r>
  <r>
    <x v="1173"/>
    <s v="Crompton Hill Briz Deco 1200mm (48 inch) High Speed Designer Ceiling Fan (Smoked Brown)"/>
    <x v="4"/>
    <s v="Heating,Cooling&amp;AirQuality|Fans|CeilingFans"/>
    <x v="4"/>
    <n v="1804"/>
    <n v="2380"/>
    <n v="36609160"/>
    <x v="66"/>
    <x v="1"/>
    <n v="15382"/>
    <s v="Medium"/>
    <n v="0"/>
    <n v="1"/>
    <n v="0"/>
    <x v="810"/>
  </r>
  <r>
    <x v="1174"/>
    <s v="Sujata Powermatic Plus, Juicer Mixer Grinder with Chutney Jar, 900 Watts, 3 Jars (White)"/>
    <x v="4"/>
    <s v="Kitchen&amp;HomeAppliances|SmallKitchenAppliances|JuicerMixerGrinders"/>
    <x v="4"/>
    <n v="6525"/>
    <n v="8820"/>
    <n v="45308340"/>
    <x v="55"/>
    <x v="6"/>
    <n v="5137"/>
    <s v="High"/>
    <n v="0"/>
    <n v="1"/>
    <n v="0"/>
    <x v="811"/>
  </r>
  <r>
    <x v="1175"/>
    <s v="Aquadpure Copper + Mineral RO+UV+UF 10 to 12 Liter RO + UV + TDS ADJUSTER Water Purifier with Copper Charge Technology black &amp; copper Best For Home and Office (Made In India)"/>
    <x v="4"/>
    <s v="Kitchen&amp;HomeAppliances|WaterPurifiers&amp;Accessories|WaterFilters&amp;Purifiers"/>
    <x v="4"/>
    <n v="4999"/>
    <n v="24999"/>
    <n v="3099876"/>
    <x v="27"/>
    <x v="13"/>
    <n v="124"/>
    <s v="Medium"/>
    <n v="0"/>
    <n v="0"/>
    <n v="1"/>
    <x v="812"/>
  </r>
  <r>
    <x v="1176"/>
    <s v="Amazon Basics 650 Watt Drip Coffee Maker with Borosilicate Carafe"/>
    <x v="4"/>
    <s v="Kitchen&amp;HomeAppliances|Coffee,Tea&amp;Espresso|DripCoffeeMachines"/>
    <x v="4"/>
    <n v="1189"/>
    <n v="2400"/>
    <n v="1483200"/>
    <x v="8"/>
    <x v="3"/>
    <n v="618"/>
    <s v="Medium"/>
    <n v="1"/>
    <n v="0"/>
    <n v="0"/>
    <x v="399"/>
  </r>
  <r>
    <x v="1177"/>
    <s v="Crompton Insta Delight Fan Circulator Room Heater with 3 Heat Settings (Slate Grey &amp; Black, 2000 Watt)"/>
    <x v="4"/>
    <s v="Heating,Cooling&amp;AirQuality|RoomHeaters|FanHeaters"/>
    <x v="4"/>
    <n v="2590"/>
    <n v="4200"/>
    <n v="264600"/>
    <x v="16"/>
    <x v="3"/>
    <n v="63"/>
    <s v="Medium"/>
    <n v="0"/>
    <n v="1"/>
    <n v="0"/>
    <x v="813"/>
  </r>
  <r>
    <x v="1178"/>
    <s v="!!HANEUL!!1000 Watt/2000-Watt Room Heater!! Fan Heater!!Pure White!!HN-2500!!Made in India!!Thermoset!!"/>
    <x v="4"/>
    <s v="Heating,Cooling&amp;AirQuality|RoomHeaters|FanHeaters"/>
    <x v="4"/>
    <n v="899"/>
    <n v="1599"/>
    <n v="23985"/>
    <x v="15"/>
    <x v="10"/>
    <n v="15"/>
    <s v="Medium"/>
    <n v="0"/>
    <n v="1"/>
    <n v="0"/>
    <x v="814"/>
  </r>
  <r>
    <x v="1179"/>
    <s v="Melbon VM-905 2000-Watt Room Heater (ISI Certified, White Color) Ideal Electric Fan Heater "/>
    <x v="4"/>
    <s v="Heating,Cooling&amp;AirQuality|RoomHeaters|FanHeaters"/>
    <x v="4"/>
    <n v="998"/>
    <n v="2999"/>
    <n v="26991"/>
    <x v="29"/>
    <x v="13"/>
    <n v="9"/>
    <s v="Medium"/>
    <n v="0"/>
    <n v="0"/>
    <n v="1"/>
    <x v="506"/>
  </r>
  <r>
    <x v="1180"/>
    <s v="Cello Eliza Plastic Laundry Bag/Basket, 50 litres, Light Grey"/>
    <x v="4"/>
    <s v="HomeStorage&amp;Organization|LaundryOrganization|LaundryBaskets"/>
    <x v="4"/>
    <n v="998"/>
    <n v="1282"/>
    <n v="9325268"/>
    <x v="47"/>
    <x v="0"/>
    <n v="7274"/>
    <s v="Medium"/>
    <n v="0"/>
    <n v="1"/>
    <n v="0"/>
    <x v="251"/>
  </r>
  <r>
    <x v="1181"/>
    <s v="ACTIVA 1200 MM HIGH SPEED 390 RPM BEE APPROVED 5 STAR RATED APSRA CEILING FAN BROWN 2 Years Warranty"/>
    <x v="4"/>
    <s v="Heating,Cooling&amp;AirQuality|Fans|CeilingFans"/>
    <x v="4"/>
    <n v="1099"/>
    <n v="1990"/>
    <n v="11762890"/>
    <x v="32"/>
    <x v="2"/>
    <n v="5911"/>
    <s v="Medium"/>
    <n v="0"/>
    <n v="1"/>
    <n v="0"/>
    <x v="815"/>
  </r>
  <r>
    <x v="1182"/>
    <s v="Shakti Technology S5 High Pressure Car Washer Machine 1900 Watts and Pressure 125 Bar with 10 Meter Hose Pipe"/>
    <x v="4"/>
    <s v="Kitchen&amp;HomeAppliances|Vacuum,Cleaning&amp;Ironing|PressureWashers,Steam&amp;WindowCleaners"/>
    <x v="4"/>
    <n v="5999"/>
    <n v="9999"/>
    <n v="1699830"/>
    <x v="54"/>
    <x v="0"/>
    <n v="170"/>
    <s v="High"/>
    <n v="0"/>
    <n v="1"/>
    <n v="0"/>
    <x v="816"/>
  </r>
  <r>
    <x v="1183"/>
    <s v="AMERICAN MICRONIC- Imported Wet &amp; Dry Vacuum Cleaner, 21 Litre Stainless Steel with Blower &amp; HEPA filter, 1600 Watts 100% Copper Motor 28 KPa suction with washable reusable dust bag (Red/Black/Steel)-AMI-VCD21-1600WDx"/>
    <x v="4"/>
    <s v="Kitchen&amp;HomeAppliances|Vacuum,Cleaning&amp;Ironing|Vacuums&amp;FloorCare|Vacuums|Wet-DryVacuums"/>
    <x v="4"/>
    <n v="8886"/>
    <n v="11850"/>
    <n v="36320250"/>
    <x v="23"/>
    <x v="0"/>
    <n v="3065"/>
    <s v="High"/>
    <n v="0"/>
    <n v="1"/>
    <n v="0"/>
    <x v="817"/>
  </r>
  <r>
    <x v="1184"/>
    <s v="Demokrazy New Nova Lint Cum Fuzz Remover "/>
    <x v="4"/>
    <s v="Kitchen&amp;HomeAppliances|Vacuum,Cleaning&amp;Ironing|Irons,Steamers&amp;Accessories|LintShavers"/>
    <x v="4"/>
    <n v="475"/>
    <n v="999"/>
    <n v="1019979"/>
    <x v="50"/>
    <x v="3"/>
    <n v="1021"/>
    <s v="Medium"/>
    <n v="0"/>
    <n v="0"/>
    <n v="1"/>
    <x v="18"/>
  </r>
  <r>
    <x v="1185"/>
    <s v="Instant Pot Air Fryer, Vortex 2QT, Touch Control Panel, 360¬∞ EvenCrisp‚Ñ¢ Technology, Uses 95 % less Oil, 4-in-1 Appliance: Air Fry, Roast, Bake, Reheat (Vortex 1.97Litre, Black)"/>
    <x v="4"/>
    <s v="Kitchen&amp;HomeAppliances|SmallKitchenAppliances|DeepFatFryers|AirFryers"/>
    <x v="4"/>
    <n v="4995"/>
    <n v="20049"/>
    <n v="79474236"/>
    <x v="43"/>
    <x v="20"/>
    <n v="3964"/>
    <s v="Medium"/>
    <n v="0"/>
    <n v="0"/>
    <n v="1"/>
    <x v="818"/>
  </r>
  <r>
    <x v="1186"/>
    <s v="HUL Pureit Eco Water Saver Mineral RO+UV+MF AS wall mounted/Counter top Black 10L Water Purifier"/>
    <x v="4"/>
    <s v="Kitchen&amp;HomeAppliances|WaterPurifiers&amp;Accessories|WaterFilters&amp;Purifiers"/>
    <x v="4"/>
    <n v="13999"/>
    <n v="24850"/>
    <n v="222357800"/>
    <x v="15"/>
    <x v="5"/>
    <n v="8948"/>
    <s v="Very High"/>
    <n v="0"/>
    <n v="1"/>
    <n v="0"/>
    <x v="819"/>
  </r>
  <r>
    <x v="1187"/>
    <s v="Livpure Glo Star RO+UV+UF+Mineraliser - 7 L Storage Tank, 15 LPH Water Purifier "/>
    <x v="4"/>
    <s v="Kitchen&amp;HomeAppliances|WaterPurifiers&amp;Accessories|WaterFilters&amp;Purifiers"/>
    <x v="4"/>
    <n v="8499"/>
    <n v="16490"/>
    <n v="1599530"/>
    <x v="61"/>
    <x v="4"/>
    <n v="97"/>
    <s v="High"/>
    <n v="0"/>
    <n v="1"/>
    <n v="0"/>
    <x v="820"/>
  </r>
  <r>
    <x v="1188"/>
    <s v="Philips Hi113 1000-Watt Plastic Body Ptfe Coating Dry Iron, Pack of 1"/>
    <x v="4"/>
    <s v="Kitchen&amp;HomeAppliances|Vacuum,Cleaning&amp;Ironing|Irons,Steamers&amp;Accessories|Irons|DryIrons"/>
    <x v="4"/>
    <n v="949"/>
    <n v="975"/>
    <n v="7042425"/>
    <x v="90"/>
    <x v="4"/>
    <n v="7223"/>
    <s v="Medium"/>
    <n v="0"/>
    <n v="1"/>
    <n v="0"/>
    <x v="18"/>
  </r>
  <r>
    <x v="1189"/>
    <s v="Kuber Industries Round Non Woven Fabric Foldable Laundry Basket|Toy Storage Basket|Cloth Storage Basket With Handles| Capicity 45 Ltr (Grey &amp; Black)-KUBMART11446"/>
    <x v="4"/>
    <s v="HomeStorage&amp;Organization|LaundryOrganization|LaundryBaskets"/>
    <x v="4"/>
    <n v="395"/>
    <n v="499"/>
    <n v="164670"/>
    <x v="73"/>
    <x v="1"/>
    <n v="330"/>
    <s v="Medium"/>
    <n v="0"/>
    <n v="1"/>
    <n v="0"/>
    <x v="821"/>
  </r>
  <r>
    <x v="1190"/>
    <s v="Preethi MGA-502 0.4-Litre Grind and Store Jar (White), stainless steel, Set of 1"/>
    <x v="4"/>
    <s v="Kitchen&amp;HomeAppliances|SmallKitchenAppliances|SmallApplianceParts&amp;Accessories|StandMixerAccessories"/>
    <x v="4"/>
    <n v="635"/>
    <n v="635"/>
    <n v="2901950"/>
    <x v="26"/>
    <x v="4"/>
    <n v="4570"/>
    <s v="Medium"/>
    <n v="0"/>
    <n v="1"/>
    <n v="0"/>
    <x v="18"/>
  </r>
  <r>
    <x v="1191"/>
    <s v="Usha Aurora 1000 W Dry Iron with Innovative Tail Light Indicator, Weilburger Soleplate (White &amp; Grey)"/>
    <x v="4"/>
    <s v="Kitchen&amp;HomeAppliances|Vacuum,Cleaning&amp;Ironing|Irons,Steamers&amp;Accessories|Irons|DryIrons"/>
    <x v="4"/>
    <n v="717"/>
    <n v="1390"/>
    <n v="6765130"/>
    <x v="61"/>
    <x v="1"/>
    <n v="4867"/>
    <s v="Medium"/>
    <n v="0"/>
    <n v="1"/>
    <n v="0"/>
    <x v="822"/>
  </r>
  <r>
    <x v="1192"/>
    <s v="ECOVACS DEEBOT N8 2-in-1 Robotic Vacuum Cleaner, 2022 New Launch, Most Powerful Suction, Covers 2000+ Sq. Ft in One Charge, Advanced dToF Technology with OZMO Mopping (DEEBOT N8) - White"/>
    <x v="4"/>
    <s v="Kitchen&amp;HomeAppliances|Vacuum,Cleaning&amp;Ironing|Vacuums&amp;FloorCare|Vacuums|RoboticVacuums"/>
    <x v="4"/>
    <n v="27900"/>
    <n v="59900"/>
    <n v="317350200"/>
    <x v="3"/>
    <x v="5"/>
    <n v="5298"/>
    <s v="Very High"/>
    <n v="0"/>
    <n v="0"/>
    <n v="1"/>
    <x v="823"/>
  </r>
  <r>
    <x v="1193"/>
    <s v="Kent Gold, Optima, Gold+ Spare Kit"/>
    <x v="4"/>
    <s v="Kitchen&amp;HomeAppliances|WaterPurifiers&amp;Accessories|WaterCartridges"/>
    <x v="4"/>
    <n v="649"/>
    <n v="670"/>
    <n v="5216620"/>
    <x v="90"/>
    <x v="3"/>
    <n v="7786"/>
    <s v="Medium"/>
    <n v="0"/>
    <n v="1"/>
    <n v="0"/>
    <x v="166"/>
  </r>
  <r>
    <x v="1194"/>
    <s v="AVNISH Tap Water Purifier Filter Faucet 6 Layer Carbon Activated Dust Chlorine Remover Water Softener "/>
    <x v="4"/>
    <s v="Kitchen&amp;HomeAppliances|WaterPurifiers&amp;Accessories|WaterPurifierAccessories"/>
    <x v="4"/>
    <n v="193"/>
    <n v="399"/>
    <n v="14763"/>
    <x v="50"/>
    <x v="9"/>
    <n v="37"/>
    <s v="Very Low"/>
    <n v="0"/>
    <n v="0"/>
    <n v="1"/>
    <x v="824"/>
  </r>
  <r>
    <x v="1195"/>
    <s v="Khaitan ORFin Fan heater "/>
    <x v="4"/>
    <s v="Heating,Cooling&amp;AirQuality|RoomHeaters|FanHeaters"/>
    <x v="4"/>
    <n v="1299"/>
    <n v="2495"/>
    <n v="4990"/>
    <x v="61"/>
    <x v="23"/>
    <n v="2"/>
    <s v="Medium"/>
    <n v="0"/>
    <n v="1"/>
    <n v="0"/>
    <x v="825"/>
  </r>
  <r>
    <x v="1196"/>
    <s v="USHA RapidMix 500-Watt Copper Motor Mixer Grinder with 3 Jars and 5 Years Warranty(Sea Green/White)"/>
    <x v="4"/>
    <s v="Kitchen&amp;HomeAppliances|SmallKitchenAppliances|MixerGrinders"/>
    <x v="4"/>
    <n v="2449"/>
    <n v="3390"/>
    <n v="17648340"/>
    <x v="28"/>
    <x v="1"/>
    <n v="5206"/>
    <s v="Medium"/>
    <n v="0"/>
    <n v="1"/>
    <n v="0"/>
    <x v="18"/>
  </r>
  <r>
    <x v="1197"/>
    <s v="CSI INTERNATIONAL¬Æ Instant Water Geyser, Water Heater, Portable Water Heater, Geyser Made of First Class ABS Plastic 3KW (Red)"/>
    <x v="4"/>
    <s v="Heating,Cooling&amp;AirQuality|WaterHeaters&amp;Geysers|InstantWaterHeaters"/>
    <x v="4"/>
    <n v="1049"/>
    <n v="2499"/>
    <n v="1594362"/>
    <x v="30"/>
    <x v="7"/>
    <n v="638"/>
    <s v="Medium"/>
    <n v="0"/>
    <n v="0"/>
    <n v="1"/>
    <x v="826"/>
  </r>
  <r>
    <x v="1198"/>
    <s v="Havells Gatik Neo 400mm Pedestal Fan (Aqua Blue)"/>
    <x v="4"/>
    <s v="Heating,Cooling&amp;AirQuality|Fans|TableFans"/>
    <x v="4"/>
    <n v="2399"/>
    <n v="4200"/>
    <n v="1667400"/>
    <x v="1"/>
    <x v="11"/>
    <n v="397"/>
    <s v="Medium"/>
    <n v="0"/>
    <n v="1"/>
    <n v="0"/>
    <x v="827"/>
  </r>
  <r>
    <x v="1199"/>
    <s v="INALSA Upright Vacuum Cleaner, 2-in-1,Handheld &amp; Stick "/>
    <x v="4"/>
    <s v="Kitchen&amp;HomeAppliances|Vacuum,Cleaning&amp;Ironing|Vacuums&amp;FloorCare|Vacuums|HandheldVacuums"/>
    <x v="4"/>
    <n v="2286"/>
    <n v="4495"/>
    <n v="1465370"/>
    <x v="76"/>
    <x v="2"/>
    <n v="326"/>
    <s v="Medium"/>
    <n v="0"/>
    <n v="1"/>
    <n v="0"/>
    <x v="3"/>
  </r>
  <r>
    <x v="1200"/>
    <s v="ROYAL STEP - AMAZON'S BRAND - Portable Electric USB Juice Maker Juicer Bottle Blender Grinder Mixer,4 Blades Rechargeable Bottle with (Multi color) (MULTI)"/>
    <x v="4"/>
    <s v="Kitchen&amp;HomeAppliances|SmallKitchenAppliances|Juicers"/>
    <x v="4"/>
    <n v="499"/>
    <n v="2199"/>
    <n v="7755873"/>
    <x v="36"/>
    <x v="19"/>
    <n v="3527"/>
    <s v="Medium"/>
    <n v="0"/>
    <n v="0"/>
    <n v="1"/>
    <x v="828"/>
  </r>
  <r>
    <x v="1201"/>
    <s v="Nirdambhay Mini Bag Sealer, 2 in 1 Heat Sealer and Cutter Handheld Sealing Machine Portable Bag Resealer Sealer "/>
    <x v="4"/>
    <s v="Kitchen&amp;HomeAppliances|SmallKitchenAppliances|VacuumSealers"/>
    <x v="4"/>
    <n v="429"/>
    <n v="999"/>
    <n v="616383"/>
    <x v="48"/>
    <x v="17"/>
    <n v="617"/>
    <s v="Medium"/>
    <n v="0"/>
    <n v="0"/>
    <n v="1"/>
    <x v="829"/>
  </r>
  <r>
    <x v="1202"/>
    <s v="Cello Non-Stick Aluminium Sandwich Gas Toaster(Black)"/>
    <x v="4"/>
    <s v="Kitchen&amp;HomeAppliances|SmallKitchenAppliances|SandwichMakers"/>
    <x v="4"/>
    <n v="299"/>
    <n v="595"/>
    <n v="186830"/>
    <x v="8"/>
    <x v="1"/>
    <n v="314"/>
    <s v="Medium"/>
    <n v="1"/>
    <n v="0"/>
    <n v="0"/>
    <x v="139"/>
  </r>
  <r>
    <x v="1203"/>
    <s v="Proven¬Æ Copper + Mineral RO+UV+UF 10 to 12 Liter RO + UV + TDS ADJUSTER Water Purifier with Copper Charge Technology black &amp; copper Best For Home and Office (Made In India)"/>
    <x v="4"/>
    <s v="Kitchen&amp;HomeAppliances|WaterPurifiers&amp;Accessories|WaterFilters&amp;Purifiers"/>
    <x v="4"/>
    <n v="5395"/>
    <n v="19990"/>
    <n v="10694650"/>
    <x v="25"/>
    <x v="5"/>
    <n v="535"/>
    <s v="High"/>
    <n v="0"/>
    <n v="0"/>
    <n v="1"/>
    <x v="830"/>
  </r>
  <r>
    <x v="1204"/>
    <s v="Morphy Richards Daisy 1000W Dry Iron with American Heritage Non-Stick Coated Soleplate, White"/>
    <x v="4"/>
    <s v="Kitchen&amp;HomeAppliances|Vacuum,Cleaning&amp;Ironing|Irons,Steamers&amp;Accessories|Irons|DryIrons"/>
    <x v="4"/>
    <n v="559"/>
    <n v="1010"/>
    <n v="17498250"/>
    <x v="32"/>
    <x v="3"/>
    <n v="17325"/>
    <s v="Medium"/>
    <n v="0"/>
    <n v="1"/>
    <n v="0"/>
    <x v="831"/>
  </r>
  <r>
    <x v="1205"/>
    <s v="Wipro Vesta 1200 Watt GD201 Lightweight Automatic Dry Iron| Quick Heat Up| Stylish &amp; Sleek |Anti bacterial German Weilburger Double Coated Soleplate |2 Years Warranty"/>
    <x v="4"/>
    <s v="Kitchen&amp;HomeAppliances|Vacuum,Cleaning&amp;Ironing|Irons,Steamers&amp;Accessories|Irons|DryIrons"/>
    <x v="4"/>
    <n v="660"/>
    <n v="1100"/>
    <n v="100100"/>
    <x v="54"/>
    <x v="9"/>
    <n v="91"/>
    <s v="Medium"/>
    <n v="0"/>
    <n v="1"/>
    <n v="0"/>
    <x v="832"/>
  </r>
  <r>
    <x v="1206"/>
    <s v="Zuvexa Egg Boiler Poacher Automatic Off Steaming, Cooking, Boiling Double Layer 14 Egg Boiler (Multicolor)‚Ä¶"/>
    <x v="4"/>
    <s v="Kitchen&amp;HomeAppliances|SmallKitchenAppliances|EggBoilers"/>
    <x v="4"/>
    <n v="419"/>
    <n v="999"/>
    <n v="226773"/>
    <x v="30"/>
    <x v="5"/>
    <n v="227"/>
    <s v="Medium"/>
    <n v="0"/>
    <n v="0"/>
    <n v="1"/>
    <x v="833"/>
  </r>
  <r>
    <x v="1207"/>
    <s v="AO Smith HSE-VAS-X-015 Storage 15 Litre Vertical Water Heater (Geyser) White 4 Star"/>
    <x v="4"/>
    <s v="Heating,Cooling&amp;AirQuality|WaterHeaters&amp;Geysers|StorageWaterHeaters"/>
    <x v="4"/>
    <n v="7349"/>
    <n v="10900"/>
    <n v="130331300"/>
    <x v="9"/>
    <x v="0"/>
    <n v="11957"/>
    <s v="High"/>
    <n v="0"/>
    <n v="1"/>
    <n v="0"/>
    <x v="834"/>
  </r>
  <r>
    <x v="1208"/>
    <s v="Havells Festiva 1200mm Dust Resistant Ceiling Fan (Gold Mist)"/>
    <x v="4"/>
    <s v="Heating,Cooling&amp;AirQuality|Fans|CeilingFans"/>
    <x v="4"/>
    <n v="2899"/>
    <n v="4005"/>
    <n v="28595700"/>
    <x v="28"/>
    <x v="4"/>
    <n v="7140"/>
    <s v="Medium"/>
    <n v="0"/>
    <n v="1"/>
    <n v="0"/>
    <x v="835"/>
  </r>
  <r>
    <x v="1209"/>
    <s v="INALSA Vaccum Cleaner Handheld 800W High Powerful Motor- Dura Clean with HEPA Filtration &amp; Strong Powerful 16KPA Suction| Lightweight, Compact &amp; Durable Body|Includes Multiple Accessories,(Grey/Black)"/>
    <x v="4"/>
    <s v="Kitchen&amp;HomeAppliances|Vacuum,Cleaning&amp;Ironing|Vacuums&amp;FloorCare|Vacuums|HandheldVacuums"/>
    <x v="4"/>
    <n v="1799"/>
    <n v="3295"/>
    <n v="2263665"/>
    <x v="32"/>
    <x v="11"/>
    <n v="687"/>
    <s v="Medium"/>
    <n v="0"/>
    <n v="1"/>
    <n v="0"/>
    <x v="836"/>
  </r>
  <r>
    <x v="1210"/>
    <s v="iBELL SM1515NEW Sandwich Maker with Floating Hinges, 1000Watt, Panini / Grill / Toast (Black)"/>
    <x v="4"/>
    <s v="Kitchen&amp;HomeAppliances|SmallKitchenAppliances|SandwichMakers"/>
    <x v="4"/>
    <n v="1474"/>
    <n v="4650"/>
    <n v="4859250"/>
    <x v="45"/>
    <x v="3"/>
    <n v="1045"/>
    <s v="Medium"/>
    <n v="0"/>
    <n v="0"/>
    <n v="1"/>
    <x v="837"/>
  </r>
  <r>
    <x v="1211"/>
    <s v="Aquaguard Aura RO+UV+UF+Taste Adjuster(MTDS) with Active Copper &amp; Zinc 7L water purifier,8 stages of purification,suitable "/>
    <x v="4"/>
    <s v="Kitchen&amp;HomeAppliances|WaterPurifiers&amp;Accessories|WaterFilters&amp;Purifiers"/>
    <x v="4"/>
    <n v="15999"/>
    <n v="24500"/>
    <n v="274547000"/>
    <x v="31"/>
    <x v="1"/>
    <n v="11206"/>
    <s v="Very High"/>
    <n v="0"/>
    <n v="1"/>
    <n v="0"/>
    <x v="838"/>
  </r>
  <r>
    <x v="1212"/>
    <s v="Havells Instanio 3-Litre 4.5KW Instant Water Heater (Geyser), White Blue"/>
    <x v="4"/>
    <s v="Heating,Cooling&amp;AirQuality|WaterHeaters&amp;Geysers|InstantWaterHeaters"/>
    <x v="4"/>
    <n v="3645"/>
    <n v="6070"/>
    <n v="3405270"/>
    <x v="54"/>
    <x v="0"/>
    <n v="561"/>
    <s v="Medium"/>
    <n v="0"/>
    <n v="1"/>
    <n v="0"/>
    <x v="839"/>
  </r>
  <r>
    <x v="1213"/>
    <s v="Milk Frother, Immersion Blender Cordlesss Foam Maker USB Rechargeable Small Mixer Handheld with 2 Stainless WhisksÔºåWisker "/>
    <x v="4"/>
    <s v="Kitchen&amp;HomeAppliances|SmallKitchenAppliances|HandBlenders"/>
    <x v="4"/>
    <n v="375"/>
    <n v="999"/>
    <n v="1986012"/>
    <x v="33"/>
    <x v="9"/>
    <n v="1988"/>
    <s v="Medium"/>
    <n v="0"/>
    <n v="0"/>
    <n v="1"/>
    <x v="840"/>
  </r>
  <r>
    <x v="1214"/>
    <s v="Panasonic SR-WA22H (E) Automatic Rice Cooker, Apple Green, 2.2 Liters"/>
    <x v="4"/>
    <s v="Kitchen&amp;HomeAppliances|SmallKitchenAppliances|Rice&amp;PastaCookers"/>
    <x v="4"/>
    <n v="2976"/>
    <n v="3945"/>
    <n v="14754300"/>
    <x v="23"/>
    <x v="0"/>
    <n v="3740"/>
    <s v="Medium"/>
    <n v="0"/>
    <n v="1"/>
    <n v="0"/>
    <x v="18"/>
  </r>
  <r>
    <x v="1215"/>
    <s v="InstaCuppa Milk Frother "/>
    <x v="4"/>
    <s v="Kitchen&amp;HomeAppliances|Coffee,Tea&amp;Espresso|MilkFrothers"/>
    <x v="4"/>
    <n v="1099"/>
    <n v="1499"/>
    <n v="6597099"/>
    <x v="35"/>
    <x v="3"/>
    <n v="4401"/>
    <s v="Medium"/>
    <n v="0"/>
    <n v="1"/>
    <n v="0"/>
    <x v="841"/>
  </r>
  <r>
    <x v="1216"/>
    <s v="Goodscity Garment Steamer "/>
    <x v="4"/>
    <s v="Kitchen&amp;HomeAppliances|Vacuum,Cleaning&amp;Ironing|Irons,Steamers&amp;Accessories|Irons|SteamIrons"/>
    <x v="4"/>
    <n v="2575"/>
    <n v="6700"/>
    <n v="4093700"/>
    <x v="33"/>
    <x v="0"/>
    <n v="611"/>
    <s v="Medium"/>
    <n v="0"/>
    <n v="0"/>
    <n v="1"/>
    <x v="842"/>
  </r>
  <r>
    <x v="1217"/>
    <s v="Solidaire 550-Watt Mixer Grinder with 3 Jars (Black) (SLD-550-B)"/>
    <x v="4"/>
    <s v="Kitchen&amp;HomeAppliances|SmallKitchenAppliances|MixerGrinders"/>
    <x v="4"/>
    <n v="1649"/>
    <n v="2800"/>
    <n v="6053600"/>
    <x v="19"/>
    <x v="2"/>
    <n v="2162"/>
    <s v="Medium"/>
    <n v="0"/>
    <n v="1"/>
    <n v="0"/>
    <x v="843"/>
  </r>
  <r>
    <x v="1218"/>
    <s v="Amazon Basics 300 W Hand Blender with Stainless Steel Stem "/>
    <x v="4"/>
    <s v="Kitchen&amp;HomeAppliances|SmallKitchenAppliances|HandBlenders"/>
    <x v="4"/>
    <n v="799"/>
    <n v="1699"/>
    <n v="164803"/>
    <x v="3"/>
    <x v="1"/>
    <n v="97"/>
    <s v="Medium"/>
    <n v="0"/>
    <n v="0"/>
    <n v="1"/>
    <x v="844"/>
  </r>
  <r>
    <x v="1219"/>
    <s v="Orpat HHB-100E 250-Watt Hand Blender (White)"/>
    <x v="4"/>
    <s v="Kitchen&amp;HomeAppliances|SmallKitchenAppliances|HandBlenders"/>
    <x v="4"/>
    <n v="765"/>
    <n v="970"/>
    <n v="5873350"/>
    <x v="73"/>
    <x v="0"/>
    <n v="6055"/>
    <s v="Medium"/>
    <n v="0"/>
    <n v="1"/>
    <n v="0"/>
    <x v="845"/>
  </r>
  <r>
    <x v="1220"/>
    <s v="HealthSense Rechargeable Lint Remover "/>
    <x v="4"/>
    <s v="Kitchen&amp;HomeAppliances|Vacuum,Cleaning&amp;Ironing|Irons,Steamers&amp;Accessories|LintShavers"/>
    <x v="4"/>
    <n v="999"/>
    <n v="1500"/>
    <n v="579000"/>
    <x v="9"/>
    <x v="0"/>
    <n v="386"/>
    <s v="Medium"/>
    <n v="0"/>
    <n v="1"/>
    <n v="0"/>
    <x v="846"/>
  </r>
  <r>
    <x v="1221"/>
    <s v="AGARO Classic Portable Yogurt Maker, 1.2L Capacity, Electric, Automatic, Grey and White, Medium (33603)"/>
    <x v="4"/>
    <s v="Kitchen&amp;HomeAppliances|SmallKitchenAppliances|YogurtMakers"/>
    <x v="4"/>
    <n v="587"/>
    <n v="1295"/>
    <n v="721315"/>
    <x v="10"/>
    <x v="3"/>
    <n v="557"/>
    <s v="Medium"/>
    <n v="0"/>
    <n v="0"/>
    <n v="1"/>
    <x v="847"/>
  </r>
  <r>
    <x v="1222"/>
    <s v="AGARO Imperial 240-Watt Slow Juicer with Cold Press Technology"/>
    <x v="4"/>
    <s v="Kitchen&amp;HomeAppliances|SmallKitchenAppliances|Juicers|ColdPressJuicers"/>
    <x v="4"/>
    <n v="12609"/>
    <n v="23999"/>
    <n v="54909712"/>
    <x v="41"/>
    <x v="5"/>
    <n v="2288"/>
    <s v="Very High"/>
    <n v="0"/>
    <n v="1"/>
    <n v="0"/>
    <x v="848"/>
  </r>
  <r>
    <x v="1223"/>
    <s v="Wipro Smartlife Super Deluxe Dry Iron- 1000W"/>
    <x v="4"/>
    <s v="Kitchen&amp;HomeAppliances|Vacuum,Cleaning&amp;Ironing|Irons,Steamers&amp;Accessories|Irons|DryIrons"/>
    <x v="4"/>
    <n v="699"/>
    <n v="850"/>
    <n v="940100"/>
    <x v="75"/>
    <x v="3"/>
    <n v="1106"/>
    <s v="Medium"/>
    <n v="0"/>
    <n v="1"/>
    <n v="0"/>
    <x v="849"/>
  </r>
  <r>
    <x v="1224"/>
    <s v="AmazonBasics Cylinder Bagless Vacuum Cleaner with Power Suction, Low Sound, High Energy Efficiency and 2 Years Warranty (1.5L, Black)"/>
    <x v="4"/>
    <s v="Kitchen&amp;HomeAppliances|Vacuum,Cleaning&amp;Ironing|Vacuums&amp;FloorCare|Vacuums|CanisterVacuums"/>
    <x v="4"/>
    <n v="3799"/>
    <n v="6000"/>
    <n v="71610000"/>
    <x v="42"/>
    <x v="0"/>
    <n v="11935"/>
    <s v="Medium"/>
    <n v="0"/>
    <n v="1"/>
    <n v="0"/>
    <x v="850"/>
  </r>
  <r>
    <x v="1225"/>
    <s v="Crompton IHL 251 1500-Watt Immersion Water Heater with Copper Heating Element and IP 68 Protection"/>
    <x v="4"/>
    <s v="Heating,Cooling&amp;AirQuality|WaterHeaters&amp;Geysers|ImmersionRods"/>
    <x v="4"/>
    <n v="640"/>
    <n v="1020"/>
    <n v="5160180"/>
    <x v="42"/>
    <x v="3"/>
    <n v="5059"/>
    <s v="Medium"/>
    <n v="0"/>
    <n v="1"/>
    <n v="0"/>
    <x v="251"/>
  </r>
  <r>
    <x v="1226"/>
    <s v="SaiEllin Room Heater For Home 2000 Watts Room Heater For Bedroom | ISI Approved With 1 Year Warranty | For 250 Sq. Feet Blower Heater &amp; Room Heaters Home For Winters"/>
    <x v="4"/>
    <s v="Heating,Cooling&amp;AirQuality|RoomHeaters|FanHeaters"/>
    <x v="4"/>
    <n v="979"/>
    <n v="1999"/>
    <n v="313843"/>
    <x v="24"/>
    <x v="2"/>
    <n v="157"/>
    <s v="Medium"/>
    <n v="0"/>
    <n v="0"/>
    <n v="1"/>
    <x v="851"/>
  </r>
  <r>
    <x v="1227"/>
    <s v="Bajaj Majesty Duetto Gas 6 Ltr Vertical Water Heater ( LPG), White"/>
    <x v="4"/>
    <s v="Heating,Cooling&amp;AirQuality|WaterHeaters&amp;Geysers|InstantWaterHeaters"/>
    <x v="4"/>
    <n v="5365"/>
    <n v="7445"/>
    <n v="26682880"/>
    <x v="28"/>
    <x v="2"/>
    <n v="3584"/>
    <s v="High"/>
    <n v="0"/>
    <n v="1"/>
    <n v="0"/>
    <x v="852"/>
  </r>
  <r>
    <x v="1228"/>
    <s v="Black + Decker BD BXIR2201IN 2200-Watt Cord &amp; Cordless Steam Iron (Green)"/>
    <x v="4"/>
    <s v="Kitchen&amp;HomeAppliances|Vacuum,Cleaning&amp;Ironing|Irons,Steamers&amp;Accessories|Irons|SteamIrons"/>
    <x v="4"/>
    <n v="3199"/>
    <n v="3500"/>
    <n v="6646500"/>
    <x v="91"/>
    <x v="0"/>
    <n v="1899"/>
    <s v="Medium"/>
    <n v="0"/>
    <n v="1"/>
    <n v="0"/>
    <x v="853"/>
  </r>
  <r>
    <x v="1229"/>
    <s v="Inalsa Hand Blender| Hand Mixer|Beater - Easy Mix, Powerful 250 Watt Motor | Variable 7 Speed Control | 1 Year Warranty | (White/Red)"/>
    <x v="4"/>
    <s v="Kitchen&amp;HomeAppliances|SmallKitchenAppliances|HandMixers"/>
    <x v="4"/>
    <n v="979"/>
    <n v="1395"/>
    <n v="21276540"/>
    <x v="77"/>
    <x v="0"/>
    <n v="15252"/>
    <s v="Medium"/>
    <n v="0"/>
    <n v="1"/>
    <n v="0"/>
    <x v="18"/>
  </r>
  <r>
    <x v="1230"/>
    <s v="Longway Blaze 2 Rod Quartz Room Heater (White, Gray, 800 watts)"/>
    <x v="4"/>
    <s v="Heating,Cooling&amp;AirQuality|RoomHeaters|ElectricHeaters"/>
    <x v="4"/>
    <n v="929"/>
    <n v="2199"/>
    <n v="8796"/>
    <x v="30"/>
    <x v="7"/>
    <n v="4"/>
    <s v="Medium"/>
    <n v="0"/>
    <n v="0"/>
    <n v="1"/>
    <x v="854"/>
  </r>
  <r>
    <x v="1231"/>
    <s v="Prestige PWG 07 Wet Grinder, 2L (Multicolor) with Coconut Scraper and Atta Kneader Attachments, 200 Watt"/>
    <x v="4"/>
    <s v="Kitchen&amp;HomeAppliances|SmallKitchenAppliances|Mills&amp;Grinders|WetGrinders"/>
    <x v="4"/>
    <n v="3710"/>
    <n v="4330"/>
    <n v="7196460"/>
    <x v="81"/>
    <x v="7"/>
    <n v="1662"/>
    <s v="Medium"/>
    <n v="0"/>
    <n v="1"/>
    <n v="0"/>
    <x v="18"/>
  </r>
  <r>
    <x v="1232"/>
    <s v="Pigeon Zest Mixer Grinder 3 Speed Control 750 Watt Powerful Copper Motor with 3 Stainless Steel Jars "/>
    <x v="4"/>
    <s v="Kitchen&amp;HomeAppliances|SmallKitchenAppliances|MixerGrinders"/>
    <x v="4"/>
    <n v="2033"/>
    <n v="4295"/>
    <n v="1812490"/>
    <x v="3"/>
    <x v="10"/>
    <n v="422"/>
    <s v="Medium"/>
    <n v="0"/>
    <n v="0"/>
    <n v="1"/>
    <x v="855"/>
  </r>
  <r>
    <x v="1233"/>
    <s v="Borosil Volcano 13 Fin Oil Filled Radiator Room Heater, 2900 W, Black"/>
    <x v="4"/>
    <s v="Heating,Cooling&amp;AirQuality|RoomHeaters|ElectricHeaters"/>
    <x v="4"/>
    <n v="9495"/>
    <n v="18990"/>
    <n v="1500210"/>
    <x v="8"/>
    <x v="0"/>
    <n v="79"/>
    <s v="High"/>
    <n v="1"/>
    <n v="0"/>
    <n v="0"/>
    <x v="856"/>
  </r>
  <r>
    <x v="1234"/>
    <s v="Crompton Solarium Qube 15-L 5 Star Rated Storage Water Heater (Geyser) with Free Installation and Connection Pipes (White and Black)"/>
    <x v="4"/>
    <s v="Heating,Cooling&amp;AirQuality|WaterHeaters&amp;Geysers|StorageWaterHeaters"/>
    <x v="4"/>
    <n v="7799"/>
    <n v="12500"/>
    <n v="64500000"/>
    <x v="16"/>
    <x v="1"/>
    <n v="5160"/>
    <s v="High"/>
    <n v="0"/>
    <n v="1"/>
    <n v="0"/>
    <x v="857"/>
  </r>
  <r>
    <x v="1235"/>
    <s v="Singer Aroma 1.8 Liter Electric Kettle High Grade Stainless Steel with Cool and Touch Body and Cordless Base, 1500 watts, Auto Shut Off with Dry Boiling (Silver/Black)"/>
    <x v="4"/>
    <s v="Kitchen&amp;HomeAppliances|SmallKitchenAppliances|Kettles&amp;HotWaterDispensers|ElectricKettles"/>
    <x v="4"/>
    <n v="949"/>
    <n v="2385"/>
    <n v="5511735"/>
    <x v="13"/>
    <x v="3"/>
    <n v="2311"/>
    <s v="Medium"/>
    <n v="0"/>
    <n v="0"/>
    <n v="1"/>
    <x v="858"/>
  </r>
  <r>
    <x v="1236"/>
    <s v="Orient Electric Aura Neo Instant 3L Water Heater (Geyser), 5-level Safety Shield, Stainless Steel Tank (White &amp; Turquoise)"/>
    <x v="4"/>
    <s v="Heating,Cooling&amp;AirQuality|WaterHeaters&amp;Geysers|InstantWaterHeaters"/>
    <x v="4"/>
    <n v="2790"/>
    <n v="4890"/>
    <n v="2875320"/>
    <x v="1"/>
    <x v="2"/>
    <n v="588"/>
    <s v="Medium"/>
    <n v="0"/>
    <n v="1"/>
    <n v="0"/>
    <x v="859"/>
  </r>
  <r>
    <x v="1237"/>
    <s v="Crompton Brio 1000-Watts Dry Iron with Weilburger Coating (Sky Blue and White)"/>
    <x v="4"/>
    <s v="Kitchen&amp;HomeAppliances|Vacuum,Cleaning&amp;Ironing|Irons,Steamers&amp;Accessories|Irons|DryIrons"/>
    <x v="4"/>
    <n v="645"/>
    <n v="1100"/>
    <n v="3598100"/>
    <x v="19"/>
    <x v="1"/>
    <n v="3271"/>
    <s v="Medium"/>
    <n v="0"/>
    <n v="1"/>
    <n v="0"/>
    <x v="18"/>
  </r>
  <r>
    <x v="1238"/>
    <s v="Butterfly Hero Mixer Grinder, 500W, 3 Jars (Grey)"/>
    <x v="4"/>
    <s v="Kitchen&amp;HomeAppliances|SmallKitchenAppliances|MixerGrinders"/>
    <x v="4"/>
    <n v="2238"/>
    <n v="3899"/>
    <n v="42904596"/>
    <x v="1"/>
    <x v="2"/>
    <n v="11004"/>
    <s v="Medium"/>
    <n v="0"/>
    <n v="1"/>
    <n v="0"/>
    <x v="166"/>
  </r>
  <r>
    <x v="1239"/>
    <s v="Racold Eterno Pro 25L Vertical 5 Star Storage Water Heater (Geyser) with free Standard Installation and free Installation Pipes"/>
    <x v="4"/>
    <s v="Heating,Cooling&amp;AirQuality|WaterHeaters&amp;Geysers|StorageWaterHeaters"/>
    <x v="4"/>
    <n v="8699"/>
    <n v="16899"/>
    <n v="53992305"/>
    <x v="76"/>
    <x v="0"/>
    <n v="3195"/>
    <s v="High"/>
    <n v="0"/>
    <n v="1"/>
    <n v="0"/>
    <x v="860"/>
  </r>
  <r>
    <x v="1240"/>
    <s v="LG 1.5 Ton 5 Star AI DUAL Inverter Split AC (Copper, Super Convertible 6-in-1 Cooling, HD Filter with Anti-Virus Protection, 2022 Model, PS-Q19YNZE, White)"/>
    <x v="4"/>
    <s v="Heating,Cooling&amp;AirQuality|AirConditioners|Split-SystemAirConditioners"/>
    <x v="4"/>
    <n v="42990"/>
    <n v="75990"/>
    <n v="245523690"/>
    <x v="1"/>
    <x v="4"/>
    <n v="3231"/>
    <s v="Very High"/>
    <n v="0"/>
    <n v="1"/>
    <n v="0"/>
    <x v="618"/>
  </r>
  <r>
    <x v="1241"/>
    <s v="Eureka Forbes Aquasure Amrit Twin Cartridge (Pack of 2), White"/>
    <x v="4"/>
    <s v="Kitchen&amp;HomeAppliances|WaterPurifiers&amp;Accessories|WaterPurifierAccessories"/>
    <x v="4"/>
    <n v="825"/>
    <n v="825"/>
    <n v="2677950"/>
    <x v="26"/>
    <x v="1"/>
    <n v="3246"/>
    <s v="Medium"/>
    <n v="0"/>
    <n v="1"/>
    <n v="0"/>
    <x v="861"/>
  </r>
  <r>
    <x v="1242"/>
    <s v="Green Tales Heat Seal Mini Food Sealer-Impulse Machine "/>
    <x v="4"/>
    <s v="Kitchen&amp;HomeAppliances|SmallKitchenAppliances|VacuumSealers"/>
    <x v="4"/>
    <n v="161"/>
    <n v="300"/>
    <n v="7200"/>
    <x v="18"/>
    <x v="24"/>
    <n v="24"/>
    <s v="Very Low"/>
    <n v="0"/>
    <n v="1"/>
    <n v="0"/>
    <x v="862"/>
  </r>
  <r>
    <x v="1243"/>
    <s v="SaleOn Instant Coal Heater 500W Charcoal Burner Electric Stove Hot Plate - Mix Colors - Pack of 1 - Only Charcoal Heater"/>
    <x v="4"/>
    <s v="Kitchen&amp;HomeAppliances|SmallKitchenAppliances|InductionCooktop"/>
    <x v="4"/>
    <n v="697"/>
    <n v="1499"/>
    <n v="215856"/>
    <x v="34"/>
    <x v="11"/>
    <n v="144"/>
    <s v="Medium"/>
    <n v="0"/>
    <n v="0"/>
    <n v="1"/>
    <x v="863"/>
  </r>
  <r>
    <x v="1244"/>
    <s v="Sujata Chutney Steel Jar, 400 ml, (White), Stainless Steel"/>
    <x v="4"/>
    <s v="Kitchen&amp;HomeAppliances|SmallKitchenAppliances|SmallApplianceParts&amp;Accessories"/>
    <x v="4"/>
    <n v="688"/>
    <n v="747"/>
    <n v="1703160"/>
    <x v="86"/>
    <x v="6"/>
    <n v="2280"/>
    <s v="Medium"/>
    <n v="0"/>
    <n v="1"/>
    <n v="0"/>
    <x v="864"/>
  </r>
  <r>
    <x v="1245"/>
    <s v="KHAITAN AVAANTE KA-2013 1200 Watt 3-Rod Halogen Heater (1200 Watts, Grey)"/>
    <x v="4"/>
    <s v="Heating,Cooling&amp;AirQuality|RoomHeaters|HalogenHeaters"/>
    <x v="4"/>
    <n v="2199"/>
    <n v="3999"/>
    <n v="1359660"/>
    <x v="32"/>
    <x v="12"/>
    <n v="340"/>
    <s v="Medium"/>
    <n v="0"/>
    <n v="1"/>
    <n v="0"/>
    <x v="865"/>
  </r>
  <r>
    <x v="1246"/>
    <s v="Kenstar 2400 Watts 9 Fins Oil Filled Radiator with PTC Fan Heater (BLACK GOLD)"/>
    <x v="4"/>
    <s v="Heating,Cooling&amp;AirQuality|RoomHeaters|FanHeaters"/>
    <x v="4"/>
    <n v="6850"/>
    <n v="11990"/>
    <n v="1726560"/>
    <x v="1"/>
    <x v="2"/>
    <n v="144"/>
    <s v="High"/>
    <n v="0"/>
    <n v="1"/>
    <n v="0"/>
    <x v="866"/>
  </r>
  <r>
    <x v="1247"/>
    <s v="NEXOMS Instant Heating Water Tap Wall Mounted with 3 Pin Indian Plug (16Amp)"/>
    <x v="4"/>
    <s v="Heating,Cooling&amp;AirQuality|WaterHeaters&amp;Geysers|InstantWaterHeaters"/>
    <x v="4"/>
    <n v="2699"/>
    <n v="3799"/>
    <n v="2761873"/>
    <x v="56"/>
    <x v="1"/>
    <n v="727"/>
    <s v="Medium"/>
    <n v="0"/>
    <n v="1"/>
    <n v="0"/>
    <x v="867"/>
  </r>
  <r>
    <x v="1248"/>
    <s v="JIALTO Mini Waffle Maker 4 Inch- 350 Watts: Stainless Steel Non-Stick Electric Iron Machine "/>
    <x v="4"/>
    <s v="Kitchen&amp;HomeAppliances|SmallKitchenAppliances|WaffleMakers&amp;Irons"/>
    <x v="4"/>
    <n v="899"/>
    <n v="1999"/>
    <n v="1663168"/>
    <x v="10"/>
    <x v="1"/>
    <n v="832"/>
    <s v="Medium"/>
    <n v="0"/>
    <n v="0"/>
    <n v="1"/>
    <x v="868"/>
  </r>
  <r>
    <x v="1249"/>
    <s v="Candes BlowHot All in One Silent Blower Fan Room Heater (ABS Body, White, Brown) 2000 Watts"/>
    <x v="4"/>
    <s v="Heating,Cooling&amp;AirQuality|RoomHeaters|FanHeaters"/>
    <x v="4"/>
    <n v="1090"/>
    <n v="2999"/>
    <n v="170943"/>
    <x v="0"/>
    <x v="12"/>
    <n v="57"/>
    <s v="Medium"/>
    <n v="0"/>
    <n v="0"/>
    <n v="1"/>
    <x v="869"/>
  </r>
  <r>
    <x v="1250"/>
    <s v="Ionix Jewellery Scale | Weight Scale | Digital Weight Machine | weight machine "/>
    <x v="4"/>
    <s v="Kitchen&amp;HomeAppliances|SmallKitchenAppliances|DigitalKitchenScales"/>
    <x v="4"/>
    <n v="295"/>
    <n v="599"/>
    <n v="984756"/>
    <x v="24"/>
    <x v="1"/>
    <n v="1644"/>
    <s v="Medium"/>
    <n v="0"/>
    <n v="0"/>
    <n v="1"/>
    <x v="870"/>
  </r>
  <r>
    <x v="1251"/>
    <s v="Kitchen Kit Electric Kettle, 1.8L Stainless Steel Tea Kettle, Fast Boil Water Warmer with Auto Shut Off and Boil Dry Protection Tech"/>
    <x v="4"/>
    <s v="Kitchen&amp;HomeAppliances|SmallKitchenAppliances|Kettles&amp;HotWaterDispensers|Kettle&amp;ToasterSets"/>
    <x v="4"/>
    <n v="479"/>
    <n v="1999"/>
    <n v="2130934"/>
    <x v="60"/>
    <x v="10"/>
    <n v="1066"/>
    <s v="Medium"/>
    <n v="0"/>
    <n v="0"/>
    <n v="1"/>
    <x v="185"/>
  </r>
  <r>
    <x v="1252"/>
    <s v="Racold Pronto Pro 3Litres 3KW Vertical Instant Water Heater (Geyser)"/>
    <x v="4"/>
    <s v="Heating,Cooling&amp;AirQuality|WaterHeaters&amp;Geysers|InstantWaterHeaters"/>
    <x v="4"/>
    <n v="2949"/>
    <n v="4849"/>
    <n v="38636832"/>
    <x v="17"/>
    <x v="0"/>
    <n v="7968"/>
    <s v="Medium"/>
    <n v="0"/>
    <n v="1"/>
    <n v="0"/>
    <x v="871"/>
  </r>
  <r>
    <x v="1253"/>
    <s v="ESN 999 Supreme Quality 1500W Immersion Water Heater Rod (Black)"/>
    <x v="4"/>
    <s v="Heating,Cooling&amp;AirQuality|WaterHeaters&amp;Geysers|ImmersionRods"/>
    <x v="4"/>
    <n v="335"/>
    <n v="510"/>
    <n v="1629450"/>
    <x v="67"/>
    <x v="11"/>
    <n v="3195"/>
    <s v="Medium"/>
    <n v="0"/>
    <n v="1"/>
    <n v="0"/>
    <x v="872"/>
  </r>
  <r>
    <x v="1254"/>
    <s v="Pajaka¬Æ South Indian Filter Coffee Maker 200 ML 2-4 Cup / Mugs / Glass | Madras Kaapi/ Kappi Drip Decoction Maker / Makers / Brewer / Pot or Drip / Dripper Made of Stainless Steel | Non-Electric Machine / Appliances / Utensils Medium Size "/>
    <x v="4"/>
    <s v="Kitchen&amp;HomeAppliances|Coffee,Tea&amp;Espresso|DripCoffeeMachines"/>
    <x v="4"/>
    <n v="293"/>
    <n v="499"/>
    <n v="726544"/>
    <x v="19"/>
    <x v="3"/>
    <n v="1456"/>
    <s v="Medium"/>
    <n v="0"/>
    <n v="1"/>
    <n v="0"/>
    <x v="873"/>
  </r>
  <r>
    <x v="1255"/>
    <s v="Saiyam Stainless Steel Espresso Maker Stovetop Coffee Percolator Italian Coffee Maker Moka Pot (4 Cup - 200 ml, Silver)"/>
    <x v="4"/>
    <s v="Kitchen&amp;HomeAppliances|Coffee,Tea&amp;Espresso|StovetopEspressoPots"/>
    <x v="4"/>
    <n v="599"/>
    <n v="1299"/>
    <n v="766410"/>
    <x v="34"/>
    <x v="0"/>
    <n v="590"/>
    <s v="Medium"/>
    <n v="0"/>
    <n v="0"/>
    <n v="1"/>
    <x v="874"/>
  </r>
  <r>
    <x v="1256"/>
    <s v="KONVIO NEER 10 Inch Spun Filter (PP SPUN) Cartridge Compatible "/>
    <x v="4"/>
    <s v="Kitchen&amp;HomeAppliances|WaterPurifiers&amp;Accessories|WaterPurifierAccessories"/>
    <x v="4"/>
    <n v="499"/>
    <n v="999"/>
    <n v="1434564"/>
    <x v="8"/>
    <x v="4"/>
    <n v="1436"/>
    <s v="Medium"/>
    <n v="1"/>
    <n v="0"/>
    <n v="0"/>
    <x v="720"/>
  </r>
  <r>
    <x v="1257"/>
    <s v="Havells Glydo 1000 watt Dry Iron With American Heritage Non Stick Sole Plate, Aerodynamic Design, Easy Grip Temperature Knob &amp; 2 years Warranty. (Charcoal Blue)"/>
    <x v="4"/>
    <s v="Kitchen&amp;HomeAppliances|Vacuum,Cleaning&amp;Ironing|Irons,Steamers&amp;Accessories|Irons|DryIrons"/>
    <x v="4"/>
    <n v="849"/>
    <n v="1190"/>
    <n v="4978960"/>
    <x v="56"/>
    <x v="0"/>
    <n v="4184"/>
    <s v="Medium"/>
    <n v="0"/>
    <n v="1"/>
    <n v="0"/>
    <x v="875"/>
  </r>
  <r>
    <x v="1258"/>
    <s v="Raffles Premium Stainless Steel South Indian Coffee Filter/Drip Coffee Maker, 2-3 Cups, 150 ml"/>
    <x v="4"/>
    <s v="Kitchen&amp;HomeAppliances|Coffee,Tea&amp;Espresso|DripCoffeeMachines"/>
    <x v="4"/>
    <n v="249"/>
    <n v="400"/>
    <n v="277200"/>
    <x v="16"/>
    <x v="3"/>
    <n v="693"/>
    <s v="Medium"/>
    <n v="0"/>
    <n v="1"/>
    <n v="0"/>
    <x v="876"/>
  </r>
  <r>
    <x v="1259"/>
    <s v="IONIX Activated Carbon Faucet Water Filters Universal Interface Home Kitchen Faucet Tap Water | Tap filter Multilayer | Clean Purifier Filter Cartridge Five Layer Water Filter-Pack of 1"/>
    <x v="4"/>
    <s v="Kitchen&amp;HomeAppliances|WaterPurifiers&amp;Accessories|WaterPurifierAccessories"/>
    <x v="4"/>
    <n v="185"/>
    <n v="599"/>
    <n v="782294"/>
    <x v="12"/>
    <x v="2"/>
    <n v="1306"/>
    <s v="Very Low"/>
    <n v="0"/>
    <n v="0"/>
    <n v="1"/>
    <x v="877"/>
  </r>
  <r>
    <x v="1260"/>
    <s v="KNYUC MART Mini Electric Handy Room Heater Compact Plug-in, The Wall Outlet 400 Watts, Handy Air Warmer Blower Adjustable Timer Digital Display"/>
    <x v="4"/>
    <s v="Heating,Cooling&amp;AirQuality|RoomHeaters|FanHeaters"/>
    <x v="4"/>
    <n v="778"/>
    <n v="999"/>
    <n v="7992"/>
    <x v="47"/>
    <x v="8"/>
    <n v="8"/>
    <s v="Medium"/>
    <n v="0"/>
    <n v="1"/>
    <n v="0"/>
    <x v="324"/>
  </r>
  <r>
    <x v="1261"/>
    <s v="INKULTURE Stainless_Steel Measuring Cups &amp; Spoon Combo "/>
    <x v="4"/>
    <s v="Kitchen&amp;HomeAppliances|Coffee,Tea&amp;Espresso|CoffeeMakerAccessories|MeasuringSpoons"/>
    <x v="4"/>
    <n v="279"/>
    <n v="699"/>
    <n v="1625874"/>
    <x v="13"/>
    <x v="4"/>
    <n v="2326"/>
    <s v="Medium"/>
    <n v="0"/>
    <n v="0"/>
    <n v="1"/>
    <x v="206"/>
  </r>
  <r>
    <x v="1262"/>
    <s v="Macmillan Aquafresh 5 Micron PS-05 10 in PP Spun Filter Candle Set for All Type RO Water Purifier 10 inch (4)"/>
    <x v="4"/>
    <s v="Kitchen&amp;HomeAppliances|WaterPurifiers&amp;Accessories|WaterPurifierAccessories"/>
    <x v="4"/>
    <n v="215"/>
    <n v="1499"/>
    <n v="1504996"/>
    <x v="40"/>
    <x v="2"/>
    <n v="1004"/>
    <s v="Medium"/>
    <n v="0"/>
    <n v="0"/>
    <n v="1"/>
    <x v="878"/>
  </r>
  <r>
    <x v="1263"/>
    <s v="Havells D'zire 1000 watt Dry Iron With American Heritage Sole Plate, Aerodynamic Design, Easy Grip Temperature Knob &amp; 2 years Warranty. (Mint)"/>
    <x v="4"/>
    <s v="Kitchen&amp;HomeAppliances|Vacuum,Cleaning&amp;Ironing|Irons,Steamers&amp;Accessories|Irons|DryIrons"/>
    <x v="4"/>
    <n v="889"/>
    <n v="1295"/>
    <n v="8288000"/>
    <x v="39"/>
    <x v="4"/>
    <n v="6400"/>
    <s v="Medium"/>
    <n v="0"/>
    <n v="1"/>
    <n v="0"/>
    <x v="251"/>
  </r>
  <r>
    <x v="1264"/>
    <s v="TE‚Ñ¢ Instant Electric Heating Hot and Cold Water Geyser Tap Water with Digital Display (White)"/>
    <x v="4"/>
    <s v="Heating,Cooling&amp;AirQuality|WaterHeaters&amp;Geysers|InstantWaterHeaters"/>
    <x v="4"/>
    <n v="1449"/>
    <n v="4999"/>
    <n v="314937"/>
    <x v="58"/>
    <x v="9"/>
    <n v="63"/>
    <s v="Medium"/>
    <n v="0"/>
    <n v="0"/>
    <n v="1"/>
    <x v="854"/>
  </r>
  <r>
    <x v="1265"/>
    <s v="ZIGMA WinoteK WinoteK Sun Instant Water Geyser, Water Heater, Portable Water Heater, Geysers Made of First Class ABS Plastic, automatic Reset Model, AE10-3 W (Yellow)"/>
    <x v="4"/>
    <s v="Heating,Cooling&amp;AirQuality|WaterHeaters&amp;Geysers|InstantWaterHeaters"/>
    <x v="4"/>
    <n v="1190"/>
    <n v="2550"/>
    <n v="3011550"/>
    <x v="3"/>
    <x v="11"/>
    <n v="1181"/>
    <s v="Medium"/>
    <n v="0"/>
    <n v="0"/>
    <n v="1"/>
    <x v="879"/>
  </r>
  <r>
    <x v="1266"/>
    <s v="KENT 11054 Alkaline Water Filter Pitcher 3.5 L | Chemical-Free Water with Balanced pH Levels 8.0 to 9.5 | Solves Acidity Issue | Equipped with Carbon and Sediment Filter - Grey"/>
    <x v="4"/>
    <s v="Kitchen&amp;HomeAppliances|WaterPurifiers&amp;Accessories|WaterFilters&amp;Purifiers"/>
    <x v="4"/>
    <n v="1799"/>
    <n v="1950"/>
    <n v="3681600"/>
    <x v="86"/>
    <x v="2"/>
    <n v="1888"/>
    <s v="Medium"/>
    <n v="0"/>
    <n v="1"/>
    <n v="0"/>
    <x v="880"/>
  </r>
  <r>
    <x v="1267"/>
    <s v="Sujata Dynamix DX Mixer Grinder, 900W, 3 Jars (White)"/>
    <x v="4"/>
    <s v="Kitchen&amp;HomeAppliances|SmallKitchenAppliances|MixerGrinders"/>
    <x v="4"/>
    <n v="6120"/>
    <n v="8478"/>
    <n v="55530900"/>
    <x v="28"/>
    <x v="13"/>
    <n v="6550"/>
    <s v="High"/>
    <n v="0"/>
    <n v="1"/>
    <n v="0"/>
    <x v="881"/>
  </r>
  <r>
    <x v="1268"/>
    <s v="Lifelong LLMG74 750 Watt Mixer Grinder with 3 Jars (White and Grey)"/>
    <x v="4"/>
    <s v="Kitchen&amp;HomeAppliances|SmallKitchenAppliances|MixerGrinders"/>
    <x v="4"/>
    <n v="1799"/>
    <n v="3299"/>
    <n v="6089954"/>
    <x v="32"/>
    <x v="11"/>
    <n v="1846"/>
    <s v="Medium"/>
    <n v="0"/>
    <n v="1"/>
    <n v="0"/>
    <x v="870"/>
  </r>
  <r>
    <x v="1269"/>
    <s v="TTK Prestige Limited Orion Mixer Grinder 500 Watts, 3 Jars (1200ml, 1000ml, 500ml) (Red)"/>
    <x v="4"/>
    <s v="Kitchen&amp;HomeAppliances|SmallKitchenAppliances|MixerGrinders"/>
    <x v="4"/>
    <n v="2199"/>
    <n v="3895"/>
    <n v="4226075"/>
    <x v="15"/>
    <x v="2"/>
    <n v="1085"/>
    <s v="Medium"/>
    <n v="0"/>
    <n v="1"/>
    <n v="0"/>
    <x v="3"/>
  </r>
  <r>
    <x v="1270"/>
    <s v="AGARO Regal Electric Rice Cooker, 3L Ceramic Inner Bowl, Cooks Up to 600 Gms Raw Rice, SS Steamer, Preset Cooking Functions, Preset Timer, Keep Warm Function, LED Display, Black"/>
    <x v="4"/>
    <s v="Kitchen&amp;HomeAppliances|SmallKitchenAppliances|Rice&amp;PastaCookers"/>
    <x v="4"/>
    <n v="3685"/>
    <n v="5495"/>
    <n v="1593550"/>
    <x v="9"/>
    <x v="3"/>
    <n v="290"/>
    <s v="Medium"/>
    <n v="0"/>
    <n v="1"/>
    <n v="0"/>
    <x v="882"/>
  </r>
  <r>
    <x v="1271"/>
    <s v="VAPJA¬Æ Portable Mini Juicer Cup Blender USB Rechargeable with 4 Blades "/>
    <x v="4"/>
    <s v="Kitchen&amp;HomeAppliances|SmallKitchenAppliances|JuicerMixerGrinders"/>
    <x v="4"/>
    <n v="649"/>
    <n v="999"/>
    <n v="3996"/>
    <x v="31"/>
    <x v="9"/>
    <n v="4"/>
    <s v="Medium"/>
    <n v="0"/>
    <n v="1"/>
    <n v="0"/>
    <x v="883"/>
  </r>
  <r>
    <x v="1272"/>
    <s v="Philips HD6975/00 25 Litre Digital Oven Toaster Grill, Grey, 25 liter"/>
    <x v="4"/>
    <s v="Kitchen&amp;HomeAppliances|SmallKitchenAppliances|OvenToasterGrills"/>
    <x v="4"/>
    <n v="8599"/>
    <n v="8995"/>
    <n v="87557330"/>
    <x v="83"/>
    <x v="5"/>
    <n v="9734"/>
    <s v="High"/>
    <n v="0"/>
    <n v="1"/>
    <n v="0"/>
    <x v="884"/>
  </r>
  <r>
    <x v="1273"/>
    <s v="Usha EI 3710 Heavy Weight 1000-Watt Dry Iron with Golden American Heritage Soleplate, 1.75 Kg(White)"/>
    <x v="4"/>
    <s v="Kitchen&amp;HomeAppliances|Vacuum,Cleaning&amp;Ironing|Irons,Steamers&amp;Accessories|Irons|DryIrons"/>
    <x v="4"/>
    <n v="1110"/>
    <n v="1599"/>
    <n v="6431178"/>
    <x v="39"/>
    <x v="4"/>
    <n v="4022"/>
    <s v="Medium"/>
    <n v="0"/>
    <n v="1"/>
    <n v="0"/>
    <x v="885"/>
  </r>
  <r>
    <x v="1274"/>
    <s v="Campfire Spring Chef Prolix Instant Portable Water Heater Geyser 1Ltr. "/>
    <x v="4"/>
    <s v="Heating,Cooling&amp;AirQuality|WaterHeaters&amp;Geysers|InstantWaterHeaters"/>
    <x v="4"/>
    <n v="1499"/>
    <n v="3500"/>
    <n v="9068500"/>
    <x v="48"/>
    <x v="16"/>
    <n v="2591"/>
    <s v="Medium"/>
    <n v="0"/>
    <n v="0"/>
    <n v="1"/>
    <x v="886"/>
  </r>
  <r>
    <x v="1275"/>
    <s v="Themisto TH-WS20 Digital Kitchen Weighing Scale Stainless Steel (5Kg)"/>
    <x v="4"/>
    <s v="Kitchen&amp;HomeAppliances|SmallKitchenAppliances|DigitalKitchenScales"/>
    <x v="4"/>
    <n v="759"/>
    <n v="1999"/>
    <n v="1063468"/>
    <x v="33"/>
    <x v="4"/>
    <n v="532"/>
    <s v="Medium"/>
    <n v="0"/>
    <n v="0"/>
    <n v="1"/>
    <x v="887"/>
  </r>
  <r>
    <x v="1276"/>
    <s v="FYA Handheld Vacuum Cleaner Cordless, Wireless Hand Vacuum&amp;Air Blower 2-in-1, Mini Portable Car Vacuum Cleaner with Powerful Suction, USB Rechargeable Vacuum "/>
    <x v="4"/>
    <s v="Kitchen&amp;HomeAppliances|Vacuum,Cleaning&amp;Ironing|Vacuums&amp;FloorCare|Vacuums|HandheldVacuums"/>
    <x v="4"/>
    <n v="2669"/>
    <n v="3199"/>
    <n v="831740"/>
    <x v="49"/>
    <x v="2"/>
    <n v="260"/>
    <s v="Medium"/>
    <n v="0"/>
    <n v="1"/>
    <n v="0"/>
    <x v="50"/>
  </r>
  <r>
    <x v="1277"/>
    <s v="Lifelong LLSM120G Sandwich Griller , Classic Pro 750 W Sandwich Maker with 4 Slice Non-Stick Fixed Plates "/>
    <x v="4"/>
    <s v="Kitchen&amp;HomeAppliances|SmallKitchenAppliances|SandwichMakers"/>
    <x v="4"/>
    <n v="929"/>
    <n v="1300"/>
    <n v="2173600"/>
    <x v="56"/>
    <x v="2"/>
    <n v="1672"/>
    <s v="Medium"/>
    <n v="0"/>
    <n v="1"/>
    <n v="0"/>
    <x v="888"/>
  </r>
  <r>
    <x v="1278"/>
    <s v="Kuber Industries Nylon Mesh Laundry Basket|Sturdy Material &amp; Durable Handles|Netted Lightweight Laundry Bag, Size 36 x 36 x 58, Capicity 30 Ltr (Pink)"/>
    <x v="4"/>
    <s v="HomeStorage&amp;Organization|LaundryOrganization|LaundryBaskets"/>
    <x v="4"/>
    <n v="199"/>
    <n v="399"/>
    <n v="3170055"/>
    <x v="8"/>
    <x v="7"/>
    <n v="7945"/>
    <s v="Very Low"/>
    <n v="1"/>
    <n v="0"/>
    <n v="0"/>
    <x v="889"/>
  </r>
  <r>
    <x v="1279"/>
    <s v="Bulfyss Plastic Sticky Lint Roller Hair Remover Cleaner Set of 5 Rolls 150 Sheets, 30 Sheets Each roll Lint Roller Remover "/>
    <x v="4"/>
    <s v="Kitchen&amp;HomeAppliances|Vacuum,Cleaning&amp;Ironing|Irons,Steamers&amp;Accessories|LintShavers"/>
    <x v="4"/>
    <n v="279"/>
    <n v="599"/>
    <n v="818833"/>
    <x v="3"/>
    <x v="12"/>
    <n v="1367"/>
    <s v="Medium"/>
    <n v="0"/>
    <n v="0"/>
    <n v="1"/>
    <x v="890"/>
  </r>
  <r>
    <x v="1280"/>
    <s v="T TOPLINE 180 W Electric Hand Mixer,Hand Blender , Egg Beater, Cake maker , Beater Cream Mix, Food Blender, Beater "/>
    <x v="4"/>
    <s v="Kitchen&amp;HomeAppliances|SmallKitchenAppliances|HandBlenders"/>
    <x v="4"/>
    <n v="549"/>
    <n v="999"/>
    <n v="1311687"/>
    <x v="32"/>
    <x v="1"/>
    <n v="1313"/>
    <s v="Medium"/>
    <n v="0"/>
    <n v="1"/>
    <n v="0"/>
    <x v="891"/>
  </r>
  <r>
    <x v="1281"/>
    <s v="Empty Mist Trigger Plastic Spray Bottle "/>
    <x v="4"/>
    <s v="HomeStorage&amp;Organization|LaundryOrganization|IroningAccessories|SprayBottles"/>
    <x v="4"/>
    <n v="85"/>
    <n v="199"/>
    <n v="42188"/>
    <x v="48"/>
    <x v="3"/>
    <n v="212"/>
    <s v="Very Low"/>
    <n v="0"/>
    <n v="0"/>
    <n v="1"/>
    <x v="892"/>
  </r>
  <r>
    <x v="1282"/>
    <s v="LONAXA Mini Travel Rechargeable Fruit Juicer - USB Electric Fruit &amp; Vegetable Juice Blender/Grinder "/>
    <x v="4"/>
    <s v="Kitchen&amp;HomeAppliances|SmallKitchenAppliances|JuicerMixerGrinders"/>
    <x v="4"/>
    <n v="499"/>
    <n v="1299"/>
    <n v="84435"/>
    <x v="33"/>
    <x v="2"/>
    <n v="65"/>
    <s v="Medium"/>
    <n v="0"/>
    <n v="0"/>
    <n v="1"/>
    <x v="893"/>
  </r>
  <r>
    <x v="1283"/>
    <s v="SUJATA Powermatic Plus, Juicer Mixer Grinder, 900 Watts, 2 Jars (White)"/>
    <x v="4"/>
    <s v="Kitchen&amp;HomeAppliances|SmallKitchenAppliances|JuicerMixerGrinders"/>
    <x v="4"/>
    <n v="5865"/>
    <n v="7776"/>
    <n v="21282912"/>
    <x v="23"/>
    <x v="5"/>
    <n v="2737"/>
    <s v="High"/>
    <n v="0"/>
    <n v="1"/>
    <n v="0"/>
    <x v="18"/>
  </r>
  <r>
    <x v="1284"/>
    <s v="AGARO Royal Double Layered Kettle, 1.5 Litres, Double Layered Cool Touch , Dry Boiling Protection, Black"/>
    <x v="4"/>
    <s v="Kitchen&amp;HomeAppliances|SmallKitchenAppliances|Kettles&amp;HotWaterDispensers|ElectricKettles"/>
    <x v="4"/>
    <n v="1260"/>
    <n v="2299"/>
    <n v="126445"/>
    <x v="32"/>
    <x v="4"/>
    <n v="55"/>
    <s v="Medium"/>
    <n v="0"/>
    <n v="1"/>
    <n v="0"/>
    <x v="894"/>
  </r>
  <r>
    <x v="1285"/>
    <s v="Cafe JEI French Press Coffee and Tea Maker 600ml with 4 Level Filtration System, Heat Resistant Borosilicate Glass (Black, 600ml)"/>
    <x v="4"/>
    <s v="Kitchen&amp;HomeAppliances|Coffee,Tea&amp;Espresso|CoffeePresses"/>
    <x v="4"/>
    <n v="1099"/>
    <n v="1500"/>
    <n v="1597500"/>
    <x v="35"/>
    <x v="6"/>
    <n v="1065"/>
    <s v="Medium"/>
    <n v="0"/>
    <n v="1"/>
    <n v="0"/>
    <x v="895"/>
  </r>
  <r>
    <x v="1286"/>
    <s v="Borosil Prime Grill Sandwich Maker (Grey)"/>
    <x v="4"/>
    <s v="Kitchen&amp;HomeAppliances|SmallKitchenAppliances|SandwichMakers"/>
    <x v="4"/>
    <n v="1928"/>
    <n v="2590"/>
    <n v="6156430"/>
    <x v="55"/>
    <x v="1"/>
    <n v="2377"/>
    <s v="Medium"/>
    <n v="0"/>
    <n v="1"/>
    <n v="0"/>
    <x v="896"/>
  </r>
  <r>
    <x v="1287"/>
    <s v="Candes 10 Litre Perfecto 5 Star Rated Automatic Instant Storage Electric Water Heater with Special Metal Body Anti Rust Coating With Installation Kit, 2KW Geyser (Ivory)"/>
    <x v="4"/>
    <s v="Heating,Cooling&amp;AirQuality|WaterHeaters&amp;Geysers|StorageWaterHeaters"/>
    <x v="4"/>
    <n v="3249"/>
    <n v="6299"/>
    <n v="16182131"/>
    <x v="61"/>
    <x v="2"/>
    <n v="2569"/>
    <s v="Medium"/>
    <n v="0"/>
    <n v="1"/>
    <n v="0"/>
    <x v="897"/>
  </r>
  <r>
    <x v="1288"/>
    <s v="Prestige PSMFB 800 Watt Sandwich Toaster with Fixed Plates, Black"/>
    <x v="4"/>
    <s v="Kitchen&amp;HomeAppliances|SmallKitchenAppliances|SandwichMakers"/>
    <x v="4"/>
    <n v="1199"/>
    <n v="1795"/>
    <n v="10710765"/>
    <x v="9"/>
    <x v="0"/>
    <n v="5967"/>
    <s v="Medium"/>
    <n v="0"/>
    <n v="1"/>
    <n v="0"/>
    <x v="898"/>
  </r>
  <r>
    <x v="1289"/>
    <s v="iBELL MPK120L Premium Stainless Steel Multi Purpose Kettle/Cooker with Inner Pot 1.2 Litre (Silver)"/>
    <x v="4"/>
    <s v="Kitchen&amp;HomeAppliances|SmallKitchenAppliances|Kettles&amp;HotWaterDispensers|ElectricKettles"/>
    <x v="4"/>
    <n v="1456"/>
    <n v="3190"/>
    <n v="5665440"/>
    <x v="34"/>
    <x v="3"/>
    <n v="1776"/>
    <s v="Medium"/>
    <n v="0"/>
    <n v="0"/>
    <n v="1"/>
    <x v="66"/>
  </r>
  <r>
    <x v="1290"/>
    <s v="Maharaja Whiteline Odacio Plus 550-Watt Juicer Mixer Grinder with 3 Jars (Black/Silver)"/>
    <x v="4"/>
    <s v="Kitchen&amp;HomeAppliances|SmallKitchenAppliances|JuicerMixerGrinders"/>
    <x v="4"/>
    <n v="3349"/>
    <n v="4799"/>
    <n v="20155800"/>
    <x v="77"/>
    <x v="7"/>
    <n v="4200"/>
    <s v="Medium"/>
    <n v="0"/>
    <n v="1"/>
    <n v="0"/>
    <x v="372"/>
  </r>
  <r>
    <x v="1291"/>
    <s v="Shakti Technology S3 High Pressure Car Washer Machine 1800 Watts and Pressure 120 Bar "/>
    <x v="4"/>
    <s v="Kitchen&amp;HomeAppliances|Vacuum,Cleaning&amp;Ironing|PressureWashers,Steam&amp;WindowCleaners"/>
    <x v="4"/>
    <n v="4899"/>
    <n v="8999"/>
    <n v="2672703"/>
    <x v="18"/>
    <x v="3"/>
    <n v="297"/>
    <s v="Medium"/>
    <n v="0"/>
    <n v="1"/>
    <n v="0"/>
    <x v="899"/>
  </r>
  <r>
    <x v="1292"/>
    <s v="Cello Quick Boil Popular Electric Kettle 1 Litre 1200 Watts | Stainless Steel body | Boiler "/>
    <x v="4"/>
    <s v="Kitchen&amp;HomeAppliances|SmallKitchenAppliances|Kettles&amp;HotWaterDispensers|Kettle&amp;ToasterSets"/>
    <x v="4"/>
    <n v="1199"/>
    <n v="1899"/>
    <n v="7326342"/>
    <x v="42"/>
    <x v="0"/>
    <n v="3858"/>
    <s v="Medium"/>
    <n v="0"/>
    <n v="1"/>
    <n v="0"/>
    <x v="900"/>
  </r>
  <r>
    <x v="1293"/>
    <s v="AGARO Glory Cool Mist Ultrasonic Humidifier, 4.5Litres, For Large Area, Room, Home, Office, Adjustable Mist Output, Ceramic Ball Filter, Ultra Quiet, 360¬∞ Rotatable Nozzle, Auto Shut Off, Grey"/>
    <x v="4"/>
    <s v="Heating,Cooling&amp;AirQuality|Humidifiers"/>
    <x v="4"/>
    <n v="3290"/>
    <n v="5799"/>
    <n v="974232"/>
    <x v="1"/>
    <x v="4"/>
    <n v="168"/>
    <s v="Medium"/>
    <n v="0"/>
    <n v="1"/>
    <n v="0"/>
    <x v="901"/>
  </r>
  <r>
    <x v="1294"/>
    <s v="Wolpin 1 Lint Roller with 60 Sheets Remove Clothes Lint Dog Hair Dust (19 x 13 cm) Orange"/>
    <x v="4"/>
    <s v="Kitchen&amp;HomeAppliances|Vacuum,Cleaning&amp;Ironing|Irons,Steamers&amp;Accessories|LintShavers"/>
    <x v="4"/>
    <n v="179"/>
    <n v="799"/>
    <n v="80699"/>
    <x v="38"/>
    <x v="9"/>
    <n v="101"/>
    <s v="Very Low"/>
    <n v="0"/>
    <n v="0"/>
    <n v="1"/>
    <x v="902"/>
  </r>
  <r>
    <x v="1295"/>
    <s v="Abode Kitchen Essential Measuring Cup &amp; Spoon "/>
    <x v="4"/>
    <s v="Kitchen&amp;HomeAppliances|Coffee,Tea&amp;Espresso|CoffeeMakerAccessories|MeasuringSpoons"/>
    <x v="4"/>
    <n v="149"/>
    <n v="300"/>
    <n v="1222200"/>
    <x v="8"/>
    <x v="3"/>
    <n v="4074"/>
    <s v="Very Low"/>
    <n v="1"/>
    <n v="0"/>
    <n v="0"/>
    <x v="497"/>
  </r>
  <r>
    <x v="1296"/>
    <s v="Sujata Supermix, Mixer Grinder, 900 Watts, 3 Jars (White)"/>
    <x v="4"/>
    <s v="Kitchen&amp;HomeAppliances|SmallKitchenAppliances|MixerGrinders"/>
    <x v="4"/>
    <n v="5490"/>
    <n v="7200"/>
    <n v="10137600"/>
    <x v="66"/>
    <x v="6"/>
    <n v="1408"/>
    <s v="High"/>
    <n v="0"/>
    <n v="1"/>
    <n v="0"/>
    <x v="903"/>
  </r>
  <r>
    <x v="1297"/>
    <s v="CARDEX Digital Kitchen Weighing Machine Multipurpose Electronic Weight Scale With Back Lite LCD Display "/>
    <x v="4"/>
    <s v="Kitchen&amp;HomeAppliances|SmallKitchenAppliances|DigitalKitchenScales"/>
    <x v="4"/>
    <n v="379"/>
    <n v="389"/>
    <n v="1454471"/>
    <x v="90"/>
    <x v="0"/>
    <n v="3739"/>
    <s v="Medium"/>
    <n v="0"/>
    <n v="1"/>
    <n v="0"/>
    <x v="18"/>
  </r>
  <r>
    <x v="1298"/>
    <s v="V-Guard Zenora RO+UF+MB Water Purifier | Suitable "/>
    <x v="4"/>
    <s v="Kitchen&amp;HomeAppliances|WaterPurifiers&amp;Accessories|WaterFilters&amp;Purifiers"/>
    <x v="4"/>
    <n v="8699"/>
    <n v="13049"/>
    <n v="76871659"/>
    <x v="9"/>
    <x v="4"/>
    <n v="5891"/>
    <s v="High"/>
    <n v="0"/>
    <n v="1"/>
    <n v="0"/>
    <x v="904"/>
  </r>
  <r>
    <x v="1299"/>
    <s v="Bajaj Rex DLX 750 W 4 Jars Mixer Grinder, White and Blue"/>
    <x v="4"/>
    <s v="Kitchen&amp;HomeAppliances|SmallKitchenAppliances|MixerGrinders"/>
    <x v="4"/>
    <n v="3042"/>
    <n v="5999"/>
    <n v="4661223"/>
    <x v="76"/>
    <x v="1"/>
    <n v="777"/>
    <s v="Medium"/>
    <n v="0"/>
    <n v="1"/>
    <n v="0"/>
    <x v="3"/>
  </r>
  <r>
    <x v="1300"/>
    <s v="KENT 16051 Hand Blender 300 W | 5 Variable Speed Control | Multiple Beaters &amp; Dough Hooks | Turbo Function"/>
    <x v="4"/>
    <s v="Kitchen&amp;HomeAppliances|SmallKitchenAppliances|HandBlenders"/>
    <x v="4"/>
    <n v="1745"/>
    <n v="2400"/>
    <n v="33984000"/>
    <x v="35"/>
    <x v="0"/>
    <n v="14160"/>
    <s v="Medium"/>
    <n v="0"/>
    <n v="1"/>
    <n v="0"/>
    <x v="905"/>
  </r>
  <r>
    <x v="1301"/>
    <s v="Prestige PIC 15.0+ 1900-Watt Induction Cooktop (Black)"/>
    <x v="4"/>
    <s v="Kitchen&amp;HomeAppliances|SmallKitchenAppliances|InductionCooktop"/>
    <x v="4"/>
    <n v="3180"/>
    <n v="5295"/>
    <n v="36636105"/>
    <x v="54"/>
    <x v="0"/>
    <n v="6919"/>
    <s v="Medium"/>
    <n v="0"/>
    <n v="1"/>
    <n v="0"/>
    <x v="906"/>
  </r>
  <r>
    <x v="1302"/>
    <s v="Aqua d pure Active Copper 12-L RO+UV Water Filter Purifier "/>
    <x v="4"/>
    <s v="Kitchen&amp;HomeAppliances|WaterPurifiers&amp;Accessories|WaterFilters&amp;Purifiers"/>
    <x v="4"/>
    <n v="4999"/>
    <n v="24999"/>
    <n v="7174713"/>
    <x v="27"/>
    <x v="6"/>
    <n v="287"/>
    <s v="Medium"/>
    <n v="0"/>
    <n v="0"/>
    <n v="1"/>
    <x v="18"/>
  </r>
  <r>
    <x v="1303"/>
    <s v="PrettyKrafts Laundry Square Shape Basket Bag/Foldable/Multipurpose/Carry Handles/Slanting Lid "/>
    <x v="4"/>
    <s v="HomeStorage&amp;Organization|LaundryOrganization|LaundryBaskets"/>
    <x v="4"/>
    <n v="390"/>
    <n v="799"/>
    <n v="229313"/>
    <x v="24"/>
    <x v="11"/>
    <n v="287"/>
    <s v="Medium"/>
    <n v="0"/>
    <n v="0"/>
    <n v="1"/>
    <x v="907"/>
  </r>
  <r>
    <x v="1304"/>
    <s v="Libra Roti Maker Electric Automatic | chapati Maker Electric Automatic | roti Maker Machine with 900 Watts "/>
    <x v="4"/>
    <s v="Kitchen&amp;HomeAppliances|SmallKitchenAppliances|RotiMakers"/>
    <x v="4"/>
    <n v="1999"/>
    <n v="2999"/>
    <n v="1163612"/>
    <x v="9"/>
    <x v="5"/>
    <n v="388"/>
    <s v="Medium"/>
    <n v="0"/>
    <n v="1"/>
    <n v="0"/>
    <x v="54"/>
  </r>
  <r>
    <x v="1305"/>
    <s v="Glen 3 in 1 Electric Multi Cooker - Steam, Cook &amp; Egg Boiler with 350 W (SA 3035MC) - 350 Watts"/>
    <x v="4"/>
    <s v="Kitchen&amp;HomeAppliances|SmallKitchenAppliances|EggBoilers"/>
    <x v="4"/>
    <n v="1624"/>
    <n v="2495"/>
    <n v="2063365"/>
    <x v="31"/>
    <x v="3"/>
    <n v="827"/>
    <s v="Medium"/>
    <n v="0"/>
    <n v="1"/>
    <n v="0"/>
    <x v="908"/>
  </r>
  <r>
    <x v="1306"/>
    <s v="Dynore Stainless Steel Set of 4 Measuring Cup and 4 Measuring Spoon"/>
    <x v="4"/>
    <s v="Kitchen&amp;HomeAppliances|Coffee,Tea&amp;Espresso|CoffeeMakerAccessories|MeasuringSpoons"/>
    <x v="4"/>
    <n v="184"/>
    <n v="450"/>
    <n v="2236950"/>
    <x v="53"/>
    <x v="0"/>
    <n v="4971"/>
    <s v="Very Low"/>
    <n v="0"/>
    <n v="0"/>
    <n v="1"/>
    <x v="909"/>
  </r>
  <r>
    <x v="1307"/>
    <s v="Lint Remover For Clothes With 1 Year Warranty Fabric Shaver Lint Shaver "/>
    <x v="4"/>
    <s v="Kitchen&amp;HomeAppliances|Vacuum,Cleaning&amp;Ironing|Irons,Steamers&amp;Accessories|LintShavers"/>
    <x v="4"/>
    <n v="445"/>
    <n v="999"/>
    <n v="228771"/>
    <x v="10"/>
    <x v="4"/>
    <n v="229"/>
    <s v="Medium"/>
    <n v="0"/>
    <n v="0"/>
    <n v="1"/>
    <x v="910"/>
  </r>
  <r>
    <x v="1308"/>
    <s v="Monitor AC Stand/Heavy Duty Air Conditioner Outdoor Unit Mounting Bracket"/>
    <x v="4"/>
    <s v="Heating,Cooling&amp;AirQuality|Parts&amp;Accessories|FanParts&amp;Accessories"/>
    <x v="4"/>
    <n v="699"/>
    <n v="1690"/>
    <n v="5955560"/>
    <x v="53"/>
    <x v="3"/>
    <n v="3524"/>
    <s v="Medium"/>
    <n v="0"/>
    <n v="0"/>
    <n v="1"/>
    <x v="26"/>
  </r>
  <r>
    <x v="1309"/>
    <s v="iBELL Induction Cooktop, 2000W with Auto Shut Off and Overheat Protection, BIS Certified, Black"/>
    <x v="4"/>
    <s v="Kitchen&amp;HomeAppliances|SmallKitchenAppliances|InductionCooktop"/>
    <x v="4"/>
    <n v="1601"/>
    <n v="3890"/>
    <n v="606840"/>
    <x v="53"/>
    <x v="0"/>
    <n v="156"/>
    <s v="Medium"/>
    <n v="0"/>
    <n v="0"/>
    <n v="1"/>
    <x v="911"/>
  </r>
  <r>
    <x v="1310"/>
    <s v="KENT POWP-Sediment Filter 10'' Thread WCAP"/>
    <x v="4"/>
    <s v="Kitchen&amp;HomeAppliances|WaterPurifiers&amp;Accessories|WaterPurifierAccessories"/>
    <x v="4"/>
    <n v="231"/>
    <n v="260"/>
    <n v="127400"/>
    <x v="68"/>
    <x v="3"/>
    <n v="490"/>
    <s v="Medium"/>
    <n v="0"/>
    <n v="1"/>
    <n v="0"/>
    <x v="3"/>
  </r>
  <r>
    <x v="1311"/>
    <s v="LACOPINE Mini Pocket Size Lint Roller (White)"/>
    <x v="4"/>
    <s v="Kitchen&amp;HomeAppliances|Vacuum,Cleaning&amp;Ironing|Irons,Steamers&amp;Accessories|LintShavers"/>
    <x v="4"/>
    <n v="369"/>
    <n v="599"/>
    <n v="49118"/>
    <x v="16"/>
    <x v="2"/>
    <n v="82"/>
    <s v="Medium"/>
    <n v="0"/>
    <n v="1"/>
    <n v="0"/>
    <x v="912"/>
  </r>
  <r>
    <x v="1312"/>
    <s v="iBELL SEK170BM Premium Electric Kettle, 1.7 Litre, Stainless Steel with Coating,1500W Auto Cut-Off, Silver with Black"/>
    <x v="4"/>
    <s v="Kitchen&amp;HomeAppliances|SmallKitchenAppliances|Kettles&amp;HotWaterDispensers|ElectricKettles"/>
    <x v="4"/>
    <n v="809"/>
    <n v="1950"/>
    <n v="1384500"/>
    <x v="53"/>
    <x v="2"/>
    <n v="710"/>
    <s v="Medium"/>
    <n v="0"/>
    <n v="0"/>
    <n v="1"/>
    <x v="3"/>
  </r>
  <r>
    <x v="1313"/>
    <s v="Activa Easy Mix Nutri Mixer Grinder 500 Watt | Long Lasting Shock Proof ABS Body | Heavy Duty Motor With Nano - Grinding Technology"/>
    <x v="4"/>
    <s v="Kitchen&amp;HomeAppliances|SmallKitchenAppliances|MixerGrinders"/>
    <x v="4"/>
    <n v="1199"/>
    <n v="2990"/>
    <n v="397670"/>
    <x v="13"/>
    <x v="11"/>
    <n v="133"/>
    <s v="Medium"/>
    <n v="0"/>
    <n v="0"/>
    <n v="1"/>
    <x v="913"/>
  </r>
  <r>
    <x v="1314"/>
    <s v="Sujata Dynamix, Mixer Grinder, 900 Watts, 3 Jars (White)"/>
    <x v="4"/>
    <s v="Kitchen&amp;HomeAppliances|SmallKitchenAppliances|MixerGrinders"/>
    <x v="4"/>
    <n v="6120"/>
    <n v="8073"/>
    <n v="22208823"/>
    <x v="66"/>
    <x v="13"/>
    <n v="2751"/>
    <s v="High"/>
    <n v="0"/>
    <n v="1"/>
    <n v="0"/>
    <x v="3"/>
  </r>
  <r>
    <x v="1315"/>
    <s v="Wipro Vesta 1380W Cordless Steam Iron Quick heat up with 20gm/ min Steam Burst, Scratch resistant Ceramic soleplate ,Vertical and Horizontal Ironing, Steam burst of upto .8g/ shot"/>
    <x v="4"/>
    <s v="Kitchen&amp;HomeAppliances|Vacuum,Cleaning&amp;Ironing|Irons,Steamers&amp;Accessories|Irons|SteamIrons"/>
    <x v="4"/>
    <n v="1799"/>
    <n v="2599"/>
    <n v="2003829"/>
    <x v="39"/>
    <x v="9"/>
    <n v="771"/>
    <s v="Medium"/>
    <n v="0"/>
    <n v="1"/>
    <n v="0"/>
    <x v="914"/>
  </r>
  <r>
    <x v="1316"/>
    <s v="Mi Robot Vacuum-Mop P, Best-in-class Laser Navigation in 10-20K INR price band, Intelligent mapping, Robotic Floor Cleaner with 2 in 1 Mopping and Vacuum, App Control (WiFi, Alexa,GA), Strong suction"/>
    <x v="4"/>
    <s v="Kitchen&amp;HomeAppliances|Vacuum,Cleaning&amp;Ironing|Vacuums&amp;FloorCare|Vacuums|RoboticVacuums"/>
    <x v="4"/>
    <n v="18999"/>
    <n v="29999"/>
    <n v="76077464"/>
    <x v="42"/>
    <x v="3"/>
    <n v="2536"/>
    <s v="Very High"/>
    <n v="0"/>
    <n v="1"/>
    <n v="0"/>
    <x v="915"/>
  </r>
  <r>
    <x v="1317"/>
    <s v="Havells Ventil Air DX 200mm Exhaust Fan (White)"/>
    <x v="4"/>
    <s v="Heating,Cooling&amp;AirQuality|Fans|ExhaustFans"/>
    <x v="4"/>
    <n v="1999"/>
    <n v="2360"/>
    <n v="18410360"/>
    <x v="59"/>
    <x v="0"/>
    <n v="7801"/>
    <s v="Medium"/>
    <n v="0"/>
    <n v="1"/>
    <n v="0"/>
    <x v="26"/>
  </r>
  <r>
    <x v="1318"/>
    <s v="AGARO Royal Stand 1000W Mixer with 5L SS Bowl and 8 Speed Setting, Includes Whisking Cone, Mixing Beater &amp; Dough Hook, and Splash Guard, 2 Years Warranty, (Black), Medium (33554)"/>
    <x v="4"/>
    <s v="Kitchen&amp;HomeAppliances|SmallKitchenAppliances|StandMixers"/>
    <x v="4"/>
    <n v="5999"/>
    <n v="11495"/>
    <n v="6138330"/>
    <x v="61"/>
    <x v="4"/>
    <n v="534"/>
    <s v="High"/>
    <n v="0"/>
    <n v="1"/>
    <n v="0"/>
    <x v="916"/>
  </r>
  <r>
    <x v="1319"/>
    <s v="Crompton Highspeed Markle Prime 1200 mm (48 inch) Anti-Dust Ceiling Fan with Energy Efficient 55W Motor (Burgundy)"/>
    <x v="4"/>
    <s v="Heating,Cooling&amp;AirQuality|Fans|CeilingFans"/>
    <x v="4"/>
    <n v="2599"/>
    <n v="4780"/>
    <n v="4292440"/>
    <x v="18"/>
    <x v="2"/>
    <n v="898"/>
    <s v="Medium"/>
    <n v="0"/>
    <n v="1"/>
    <n v="0"/>
    <x v="917"/>
  </r>
  <r>
    <x v="1320"/>
    <s v="Lifelong LLWM105 750-Watt Belgian Waffle Maker "/>
    <x v="4"/>
    <s v="Kitchen&amp;HomeAppliances|SmallKitchenAppliances|WaffleMakers&amp;Irons"/>
    <x v="4"/>
    <n v="1199"/>
    <n v="2400"/>
    <n v="2884800"/>
    <x v="8"/>
    <x v="2"/>
    <n v="1202"/>
    <s v="Medium"/>
    <n v="1"/>
    <n v="0"/>
    <n v="0"/>
    <x v="918"/>
  </r>
  <r>
    <x v="1321"/>
    <s v="Kuber Industries Waterproof Round Laundry Bag/Hamper|Polka Dots Print Print with Handles|Foldable Bin &amp; 45 Liter Capicity|Size 37 x 37 x 49, Pack of 1(Black &amp; White)- CTKTC044992"/>
    <x v="4"/>
    <s v="HomeStorage&amp;Organization|LaundryOrganization|LaundryBaskets"/>
    <x v="4"/>
    <n v="219"/>
    <n v="249"/>
    <n v="275892"/>
    <x v="89"/>
    <x v="1"/>
    <n v="1108"/>
    <s v="Medium"/>
    <n v="0"/>
    <n v="1"/>
    <n v="0"/>
    <x v="81"/>
  </r>
  <r>
    <x v="1322"/>
    <s v="Portable, Handy Compact Plug-in Portable Digital Electric Heater Fan Wall-Outlet Handy Air Warmer Blower Adjustable Timer Digital Display Heater "/>
    <x v="4"/>
    <s v="Heating,Cooling&amp;AirQuality|RoomHeaters|FanHeaters"/>
    <x v="4"/>
    <n v="799"/>
    <n v="1199"/>
    <n v="20383"/>
    <x v="9"/>
    <x v="5"/>
    <n v="17"/>
    <s v="Medium"/>
    <n v="0"/>
    <n v="1"/>
    <n v="0"/>
    <x v="251"/>
  </r>
  <r>
    <x v="1323"/>
    <s v="Karcher WD3 EU Wet and Dry Vacuum Cleaner, 1000 Watts Powerful Suction, 17 L Capacity, Blower Function, Easy Filter Removal "/>
    <x v="4"/>
    <s v="Kitchen&amp;HomeAppliances|Vacuum,Cleaning&amp;Ironing|Vacuums&amp;FloorCare|Vacuums|Wet-DryVacuums"/>
    <x v="4"/>
    <n v="6199"/>
    <n v="10999"/>
    <n v="114708571"/>
    <x v="15"/>
    <x v="0"/>
    <n v="10429"/>
    <s v="High"/>
    <n v="0"/>
    <n v="1"/>
    <n v="0"/>
    <x v="919"/>
  </r>
  <r>
    <x v="1324"/>
    <s v="INALSA Air Fryer Digital 4L Nutri Fry - 1400W with Smart AirCrisp Technology| 8-Preset Menu, Touch Control &amp; Digital Display|Variable Temperature &amp; Timer Control|Free Recipe book|2 Yr Warranty (Black)"/>
    <x v="4"/>
    <s v="Kitchen&amp;HomeAppliances|SmallKitchenAppliances|DeepFatFryers|AirFryers"/>
    <x v="4"/>
    <n v="6790"/>
    <n v="10995"/>
    <n v="35096040"/>
    <x v="16"/>
    <x v="6"/>
    <n v="3192"/>
    <s v="High"/>
    <n v="0"/>
    <n v="1"/>
    <n v="0"/>
    <x v="251"/>
  </r>
  <r>
    <x v="1325"/>
    <s v="AmazonBasics High Speed 55 Watt Oscillating Pedestal Fan, 400mm Sweep Length, White (Without Remote)"/>
    <x v="4"/>
    <s v="Heating,Cooling&amp;AirQuality|Fans|PedestalFans"/>
    <x v="4"/>
    <n v="1983"/>
    <n v="3300"/>
    <n v="19380900"/>
    <x v="54"/>
    <x v="3"/>
    <n v="5873"/>
    <s v="Medium"/>
    <n v="0"/>
    <n v="1"/>
    <n v="0"/>
    <x v="920"/>
  </r>
  <r>
    <x v="1326"/>
    <s v="Eco Crystal J 5 inch Cartridge (Pack of 2)"/>
    <x v="4"/>
    <s v="Kitchen&amp;HomeAppliances|WaterPurifiers&amp;Accessories|WaterPurifierAccessories"/>
    <x v="4"/>
    <n v="199"/>
    <n v="400"/>
    <n v="551600"/>
    <x v="8"/>
    <x v="3"/>
    <n v="1379"/>
    <s v="Very Low"/>
    <n v="1"/>
    <n v="0"/>
    <n v="0"/>
    <x v="18"/>
  </r>
  <r>
    <x v="1327"/>
    <s v="Borosil Rio 1.5 L Electric Kettle, Stainless Steel Inner Body, Boil Water For Tea, Coffee, Soup, Silver"/>
    <x v="4"/>
    <s v="Kitchen&amp;HomeAppliances|SmallKitchenAppliances|Kettles&amp;HotWaterDispensers|ElectricKettles"/>
    <x v="4"/>
    <n v="1180"/>
    <n v="1440"/>
    <n v="2198880"/>
    <x v="75"/>
    <x v="0"/>
    <n v="1527"/>
    <s v="Medium"/>
    <n v="0"/>
    <n v="1"/>
    <n v="0"/>
    <x v="382"/>
  </r>
  <r>
    <x v="1328"/>
    <s v="Havells Ambrose 1200mm Ceiling Fan (Pearl White Wood)"/>
    <x v="4"/>
    <s v="Heating,Cooling&amp;AirQuality|Fans|CeilingFans"/>
    <x v="4"/>
    <n v="2199"/>
    <n v="3045"/>
    <n v="8178870"/>
    <x v="28"/>
    <x v="0"/>
    <n v="2686"/>
    <s v="Medium"/>
    <n v="0"/>
    <n v="1"/>
    <n v="0"/>
    <x v="921"/>
  </r>
  <r>
    <x v="1329"/>
    <s v="PHILIPS Drip Coffee Maker HD7432/20, 0.6 L, Ideal "/>
    <x v="4"/>
    <s v="Kitchen&amp;HomeAppliances|Coffee,Tea&amp;Espresso|DripCoffeeMachines"/>
    <x v="4"/>
    <n v="2999"/>
    <n v="3595"/>
    <n v="639910"/>
    <x v="49"/>
    <x v="1"/>
    <n v="178"/>
    <s v="Medium"/>
    <n v="0"/>
    <n v="1"/>
    <n v="0"/>
    <x v="922"/>
  </r>
  <r>
    <x v="1330"/>
    <s v="Eureka Forbes Euroclean Paper Vacuum Cleaner Dust Bags "/>
    <x v="4"/>
    <s v="Kitchen&amp;HomeAppliances|Vacuum,Cleaning&amp;Ironing|Vacuums&amp;FloorCare|VacuumAccessories|VacuumBags|HandheldBags"/>
    <x v="4"/>
    <n v="253"/>
    <n v="500"/>
    <n v="1332000"/>
    <x v="76"/>
    <x v="4"/>
    <n v="2664"/>
    <s v="Medium"/>
    <n v="0"/>
    <n v="1"/>
    <n v="0"/>
    <x v="923"/>
  </r>
  <r>
    <x v="1331"/>
    <s v="Larrito wooden Cool Mist Humidifiers Essential Oil Diffuser Aroma Air Humidifier with Colorful Change "/>
    <x v="4"/>
    <s v="Heating,Cooling&amp;AirQuality|Humidifiers"/>
    <x v="4"/>
    <n v="499"/>
    <n v="799"/>
    <n v="169388"/>
    <x v="16"/>
    <x v="9"/>
    <n v="212"/>
    <s v="Medium"/>
    <n v="0"/>
    <n v="1"/>
    <n v="0"/>
    <x v="924"/>
  </r>
  <r>
    <x v="1332"/>
    <s v="Hilton Quartz Heater 400/800-Watt ISI 2 Rods Multi Mode Heater Long Lasting Quick Heating Extremely Warm (Grey)"/>
    <x v="4"/>
    <s v="Heating,Cooling&amp;AirQuality|RoomHeaters|ElectricHeaters"/>
    <x v="4"/>
    <n v="1149"/>
    <n v="1899"/>
    <n v="45576"/>
    <x v="17"/>
    <x v="12"/>
    <n v="24"/>
    <s v="Medium"/>
    <n v="0"/>
    <n v="1"/>
    <n v="0"/>
    <x v="18"/>
  </r>
  <r>
    <x v="1333"/>
    <s v="Syska SDI-07 1000 W Stellar with Golden American Heritage Soleplate Dry Iron (Blue)"/>
    <x v="4"/>
    <s v="Kitchen&amp;HomeAppliances|Vacuum,Cleaning&amp;Ironing|Irons,Steamers&amp;Accessories|Irons|DryIrons"/>
    <x v="4"/>
    <n v="457"/>
    <n v="799"/>
    <n v="1492532"/>
    <x v="1"/>
    <x v="4"/>
    <n v="1868"/>
    <s v="Medium"/>
    <n v="0"/>
    <n v="1"/>
    <n v="0"/>
    <x v="925"/>
  </r>
  <r>
    <x v="1334"/>
    <s v="IKEA Milk Frother "/>
    <x v="4"/>
    <s v="Kitchen&amp;HomeAppliances|Coffee,Tea&amp;Espresso|MilkFrothers"/>
    <x v="4"/>
    <n v="229"/>
    <n v="399"/>
    <n v="179949"/>
    <x v="1"/>
    <x v="9"/>
    <n v="451"/>
    <s v="Medium"/>
    <n v="0"/>
    <n v="1"/>
    <n v="0"/>
    <x v="926"/>
  </r>
  <r>
    <x v="1335"/>
    <s v="IONIX Tap filter Multilayer | Activated Carbon Faucet Water Filters Universal Interface Home Kitchen Faucet Tap Water Clean Purifier Filter Cartridge Five Layer Water Filter-Pack of 1"/>
    <x v="4"/>
    <s v="Kitchen&amp;HomeAppliances|WaterPurifiers&amp;Accessories|WaterPurifierAccessories"/>
    <x v="4"/>
    <n v="199"/>
    <n v="699"/>
    <n v="111141"/>
    <x v="22"/>
    <x v="25"/>
    <n v="159"/>
    <s v="Very Low"/>
    <n v="0"/>
    <n v="0"/>
    <n v="1"/>
    <x v="927"/>
  </r>
  <r>
    <x v="1336"/>
    <s v="Kitchengenix's Mini Waffle Maker 4 Inch- 350 Watts: Stainless Steel Non-Stick Electric Iron Machine "/>
    <x v="4"/>
    <s v="Kitchen&amp;HomeAppliances|SmallKitchenAppliances|WaffleMakers&amp;Irons"/>
    <x v="4"/>
    <n v="899"/>
    <n v="1999"/>
    <n v="77961"/>
    <x v="10"/>
    <x v="0"/>
    <n v="39"/>
    <s v="Medium"/>
    <n v="0"/>
    <n v="0"/>
    <n v="1"/>
    <x v="928"/>
  </r>
  <r>
    <x v="1337"/>
    <s v="Bajaj HM-01 Powerful 250W Hand Mixer, Black"/>
    <x v="4"/>
    <s v="Kitchen&amp;HomeAppliances|SmallKitchenAppliances|HandMixers"/>
    <x v="4"/>
    <n v="1499"/>
    <n v="2199"/>
    <n v="14361669"/>
    <x v="44"/>
    <x v="5"/>
    <n v="6531"/>
    <s v="Medium"/>
    <n v="0"/>
    <n v="1"/>
    <n v="0"/>
    <x v="929"/>
  </r>
  <r>
    <x v="1338"/>
    <s v="KNOWZA Electric Handheld Milk Wand Mixer Frother "/>
    <x v="4"/>
    <s v="Kitchen&amp;HomeAppliances|SmallKitchenAppliances|HandBlenders"/>
    <x v="4"/>
    <n v="426"/>
    <n v="999"/>
    <n v="221778"/>
    <x v="48"/>
    <x v="3"/>
    <n v="222"/>
    <s v="Medium"/>
    <n v="0"/>
    <n v="0"/>
    <n v="1"/>
    <x v="3"/>
  </r>
  <r>
    <x v="1339"/>
    <s v="Usha Hc 812 T Thermo Fan Room Heater"/>
    <x v="4"/>
    <s v="Heating,Cooling&amp;AirQuality|RoomHeaters|FanHeaters"/>
    <x v="4"/>
    <n v="2320"/>
    <n v="3290"/>
    <n v="641550"/>
    <x v="56"/>
    <x v="11"/>
    <n v="195"/>
    <s v="Medium"/>
    <n v="0"/>
    <n v="1"/>
    <n v="0"/>
    <x v="930"/>
  </r>
  <r>
    <x v="1340"/>
    <s v="akiara - Makes life easy Mini Sewing Machine "/>
    <x v="4"/>
    <s v="Kitchen&amp;HomeAppliances|SewingMachines&amp;Accessories|Sewing&amp;EmbroideryMachines"/>
    <x v="4"/>
    <n v="1563"/>
    <n v="3098"/>
    <n v="7072734"/>
    <x v="8"/>
    <x v="12"/>
    <n v="2283"/>
    <s v="Medium"/>
    <n v="1"/>
    <n v="0"/>
    <n v="0"/>
    <x v="931"/>
  </r>
  <r>
    <x v="1341"/>
    <s v="USHA 1212 PTC with Adjustable Thermostat Fan Heater (Black/Brown, 1500-Watts)."/>
    <x v="4"/>
    <s v="Heating,Cooling&amp;AirQuality|RoomHeaters|ElectricHeaters"/>
    <x v="4"/>
    <n v="3488"/>
    <n v="4990"/>
    <n v="5623730"/>
    <x v="77"/>
    <x v="3"/>
    <n v="1127"/>
    <s v="Medium"/>
    <n v="0"/>
    <n v="1"/>
    <n v="0"/>
    <x v="932"/>
  </r>
  <r>
    <x v="1342"/>
    <s v="4 in 1 Handheld Electric Vegetable Cutter Set,Wireless Food Processor Electric Food Chopper "/>
    <x v="4"/>
    <s v="Kitchen&amp;HomeAppliances|SmallKitchenAppliances|MiniFoodProcessors&amp;Choppers"/>
    <x v="4"/>
    <n v="498"/>
    <n v="1200"/>
    <n v="135600"/>
    <x v="53"/>
    <x v="14"/>
    <n v="113"/>
    <s v="Medium"/>
    <n v="0"/>
    <n v="0"/>
    <n v="1"/>
    <x v="933"/>
  </r>
  <r>
    <x v="1343"/>
    <s v="Philips HD9306/06 1.5-Litre Electric Kettle (Multicolor)"/>
    <x v="4"/>
    <s v="Kitchen&amp;HomeAppliances|SmallKitchenAppliances|Kettles&amp;HotWaterDispensers|ElectricKettles"/>
    <x v="4"/>
    <n v="2695"/>
    <n v="2695"/>
    <n v="6786010"/>
    <x v="26"/>
    <x v="5"/>
    <n v="2518"/>
    <s v="Medium"/>
    <n v="0"/>
    <n v="1"/>
    <n v="0"/>
    <x v="934"/>
  </r>
  <r>
    <x v="1344"/>
    <s v="Libra Room Heater "/>
    <x v="4"/>
    <s v="Heating,Cooling&amp;AirQuality|RoomHeaters|ElectricHeaters"/>
    <x v="4"/>
    <n v="949"/>
    <n v="2299"/>
    <n v="1264450"/>
    <x v="53"/>
    <x v="9"/>
    <n v="550"/>
    <s v="Medium"/>
    <n v="0"/>
    <n v="0"/>
    <n v="1"/>
    <x v="935"/>
  </r>
  <r>
    <x v="1345"/>
    <s v="NGI Store 2 Pieces Pet Hair Removers "/>
    <x v="4"/>
    <s v="Kitchen&amp;HomeAppliances|Vacuum,Cleaning&amp;Ironing|Irons,Steamers&amp;Accessories|LintShavers"/>
    <x v="4"/>
    <n v="199"/>
    <n v="999"/>
    <n v="1998"/>
    <x v="27"/>
    <x v="19"/>
    <n v="2"/>
    <s v="Very Low"/>
    <n v="0"/>
    <n v="0"/>
    <n v="1"/>
    <x v="936"/>
  </r>
  <r>
    <x v="1346"/>
    <s v="Noir Aqua - 5pcs PP Spun Filter + 1 Spanner | "/>
    <x v="4"/>
    <s v="Kitchen&amp;HomeAppliances|WaterPurifiers&amp;Accessories|WaterPurifierAccessories"/>
    <x v="4"/>
    <n v="379"/>
    <n v="919"/>
    <n v="1001710"/>
    <x v="53"/>
    <x v="1"/>
    <n v="1090"/>
    <s v="Medium"/>
    <n v="0"/>
    <n v="0"/>
    <n v="1"/>
    <x v="937"/>
  </r>
  <r>
    <x v="1347"/>
    <s v="Prestige Delight PRWO Electric Rice Cooker (1 L, White)"/>
    <x v="4"/>
    <s v="Kitchen&amp;HomeAppliances|SmallKitchenAppliances|Rice&amp;PastaCookers"/>
    <x v="4"/>
    <n v="2280"/>
    <n v="3045"/>
    <n v="12539310"/>
    <x v="23"/>
    <x v="3"/>
    <n v="4118"/>
    <s v="Medium"/>
    <n v="0"/>
    <n v="1"/>
    <n v="0"/>
    <x v="185"/>
  </r>
  <r>
    <x v="1348"/>
    <s v="Bajaj Majesty RX10 2000 Watts Heat Convector Room Heater (White, ISI Approved)"/>
    <x v="4"/>
    <s v="Heating,Cooling&amp;AirQuality|RoomHeaters|HeatConvectors"/>
    <x v="4"/>
    <n v="2219"/>
    <n v="3080"/>
    <n v="1441440"/>
    <x v="28"/>
    <x v="9"/>
    <n v="468"/>
    <s v="Medium"/>
    <n v="0"/>
    <n v="1"/>
    <n v="0"/>
    <x v="518"/>
  </r>
  <r>
    <x v="1349"/>
    <s v="Havells Ventil Air DSP 230mm Exhaust Fan (Pista Green)"/>
    <x v="4"/>
    <s v="Heating,Cooling&amp;AirQuality|Fans|ExhaustFans"/>
    <x v="4"/>
    <n v="1399"/>
    <n v="1890"/>
    <n v="15178590"/>
    <x v="55"/>
    <x v="1"/>
    <n v="8031"/>
    <s v="Medium"/>
    <n v="0"/>
    <n v="1"/>
    <n v="0"/>
    <x v="938"/>
  </r>
  <r>
    <x v="1350"/>
    <s v="Borosil Jumbo 1000-Watt Grill Sandwich Maker (Black)"/>
    <x v="4"/>
    <s v="Kitchen&amp;HomeAppliances|SmallKitchenAppliances|SandwichMakers"/>
    <x v="4"/>
    <n v="2863"/>
    <n v="3690"/>
    <n v="25782030"/>
    <x v="47"/>
    <x v="4"/>
    <n v="6987"/>
    <s v="Medium"/>
    <n v="0"/>
    <n v="1"/>
    <n v="0"/>
    <x v="93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84"/>
  </r>
  <r>
    <x v="1"/>
    <n v="0"/>
  </r>
  <r>
    <x v="2"/>
    <n v="1060"/>
  </r>
  <r>
    <x v="3"/>
    <n v="122"/>
  </r>
  <r>
    <x v="4"/>
    <n v="1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24D9F6-FB56-4DAE-99DF-35F559F4D3E2}" name="PivotTable1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E27:AF33" firstHeaderRow="1" firstDataRow="1" firstDataCol="1"/>
  <pivotFields count="2">
    <pivotField axis="axisRow" showAll="0">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Sum of Counts" fld="1"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E5049C-DD38-4C2C-9ED6-8A3B35A9A16B}"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T13:U23"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numFmtId="167" showAll="0"/>
    <pivotField numFmtId="167" showAll="0"/>
    <pivotField numFmtId="167" showAll="0"/>
    <pivotField numFmtId="9" showAll="0"/>
    <pivotField dataField="1"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Rating" fld="9" subtotal="count" baseField="2" baseItem="0"/>
  </dataFields>
  <chartFormats count="3">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4BDA58-74F3-475C-A4A7-F8DCC88E164F}"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rowHeaderCaption="Product category">
  <location ref="D8:D14" firstHeaderRow="1" firstDataRow="1" firstDataCol="1" rowPageCount="1" colPageCount="1"/>
  <pivotFields count="16">
    <pivotField showAll="0"/>
    <pivotField showAll="0"/>
    <pivotField showAll="0">
      <items count="10">
        <item x="7"/>
        <item x="0"/>
        <item x="1"/>
        <item x="8"/>
        <item x="4"/>
        <item x="5"/>
        <item x="2"/>
        <item x="3"/>
        <item x="6"/>
        <item t="default"/>
      </items>
    </pivotField>
    <pivotField showAll="0"/>
    <pivotField axis="axisRow" showAll="0">
      <items count="6">
        <item x="1"/>
        <item x="4"/>
        <item x="3"/>
        <item x="2"/>
        <item x="0"/>
        <item t="default"/>
      </items>
    </pivotField>
    <pivotField showAll="0"/>
    <pivotField showAll="0"/>
    <pivotField showAll="0"/>
    <pivotField axis="axisPage"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9B2D06-D62B-4780-8125-7F6C10462CD7}"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Product Category">
  <location ref="M63:N69" firstHeaderRow="1" firstDataRow="1" firstDataCol="1" rowPageCount="1" colPageCount="1"/>
  <pivotFields count="16">
    <pivotField showAll="0"/>
    <pivotField showAll="0"/>
    <pivotField axis="axisRow" showAll="0" measureFilter="1">
      <items count="10">
        <item x="7"/>
        <item x="0"/>
        <item x="1"/>
        <item x="8"/>
        <item x="4"/>
        <item x="5"/>
        <item x="2"/>
        <item x="3"/>
        <item x="6"/>
        <item t="default"/>
      </items>
    </pivotField>
    <pivotField showAll="0"/>
    <pivotField numFmtId="167" showAll="0"/>
    <pivotField numFmtId="167" showAll="0"/>
    <pivotField numFmtId="167" showAll="0"/>
    <pivotField numFmtId="9" showAll="0"/>
    <pivotField dataField="1" showAll="0"/>
    <pivotField showAll="0"/>
    <pivotField showAll="0"/>
    <pivotField showAll="0"/>
    <pivotField showAll="0"/>
    <pivotField showAll="0"/>
    <pivotField showAll="0"/>
    <pivotField axis="axisPage" showAll="0">
      <items count="941">
        <item x="203"/>
        <item x="393"/>
        <item x="457"/>
        <item x="891"/>
        <item x="494"/>
        <item x="661"/>
        <item x="69"/>
        <item x="485"/>
        <item x="934"/>
        <item x="700"/>
        <item x="650"/>
        <item x="209"/>
        <item x="555"/>
        <item x="117"/>
        <item x="300"/>
        <item x="1"/>
        <item x="550"/>
        <item x="803"/>
        <item x="170"/>
        <item x="183"/>
        <item x="342"/>
        <item x="769"/>
        <item x="867"/>
        <item x="787"/>
        <item x="51"/>
        <item x="823"/>
        <item x="580"/>
        <item x="600"/>
        <item x="665"/>
        <item x="521"/>
        <item x="46"/>
        <item x="856"/>
        <item x="233"/>
        <item x="895"/>
        <item x="475"/>
        <item x="486"/>
        <item x="528"/>
        <item x="925"/>
        <item x="610"/>
        <item x="134"/>
        <item x="464"/>
        <item x="691"/>
        <item x="802"/>
        <item x="178"/>
        <item x="758"/>
        <item x="390"/>
        <item x="93"/>
        <item x="594"/>
        <item x="901"/>
        <item x="4"/>
        <item x="883"/>
        <item x="545"/>
        <item x="336"/>
        <item x="75"/>
        <item x="444"/>
        <item x="427"/>
        <item x="373"/>
        <item x="553"/>
        <item x="202"/>
        <item x="381"/>
        <item x="554"/>
        <item x="145"/>
        <item x="825"/>
        <item x="906"/>
        <item x="603"/>
        <item x="329"/>
        <item x="131"/>
        <item x="894"/>
        <item x="194"/>
        <item x="477"/>
        <item x="536"/>
        <item x="241"/>
        <item x="378"/>
        <item x="351"/>
        <item x="274"/>
        <item x="857"/>
        <item x="281"/>
        <item x="677"/>
        <item x="817"/>
        <item x="622"/>
        <item x="881"/>
        <item x="811"/>
        <item x="201"/>
        <item x="249"/>
        <item x="869"/>
        <item x="230"/>
        <item x="222"/>
        <item x="586"/>
        <item x="625"/>
        <item x="380"/>
        <item x="150"/>
        <item x="325"/>
        <item x="434"/>
        <item x="355"/>
        <item x="492"/>
        <item x="221"/>
        <item x="126"/>
        <item x="45"/>
        <item x="361"/>
        <item x="845"/>
        <item x="141"/>
        <item x="56"/>
        <item x="762"/>
        <item x="748"/>
        <item x="312"/>
        <item x="344"/>
        <item x="923"/>
        <item x="388"/>
        <item x="350"/>
        <item x="710"/>
        <item x="454"/>
        <item x="865"/>
        <item x="888"/>
        <item x="302"/>
        <item x="261"/>
        <item x="403"/>
        <item x="335"/>
        <item x="689"/>
        <item x="157"/>
        <item x="608"/>
        <item x="715"/>
        <item x="216"/>
        <item x="91"/>
        <item x="21"/>
        <item x="416"/>
        <item x="437"/>
        <item x="443"/>
        <item x="694"/>
        <item x="387"/>
        <item x="612"/>
        <item x="654"/>
        <item x="745"/>
        <item x="674"/>
        <item x="111"/>
        <item x="533"/>
        <item x="877"/>
        <item x="436"/>
        <item x="189"/>
        <item x="235"/>
        <item x="571"/>
        <item x="467"/>
        <item x="152"/>
        <item x="196"/>
        <item x="768"/>
        <item x="714"/>
        <item x="706"/>
        <item x="474"/>
        <item x="933"/>
        <item x="125"/>
        <item x="118"/>
        <item x="323"/>
        <item x="340"/>
        <item x="391"/>
        <item x="253"/>
        <item x="523"/>
        <item x="582"/>
        <item x="30"/>
        <item x="465"/>
        <item x="368"/>
        <item x="438"/>
        <item x="815"/>
        <item x="606"/>
        <item x="732"/>
        <item x="731"/>
        <item x="783"/>
        <item x="33"/>
        <item x="345"/>
        <item x="428"/>
        <item x="98"/>
        <item x="236"/>
        <item x="782"/>
        <item x="62"/>
        <item x="508"/>
        <item x="442"/>
        <item x="754"/>
        <item x="417"/>
        <item x="756"/>
        <item x="34"/>
        <item x="243"/>
        <item x="94"/>
        <item x="439"/>
        <item x="904"/>
        <item x="928"/>
        <item x="268"/>
        <item x="262"/>
        <item x="785"/>
        <item x="667"/>
        <item x="66"/>
        <item x="737"/>
        <item x="637"/>
        <item x="653"/>
        <item x="866"/>
        <item x="930"/>
        <item x="534"/>
        <item x="874"/>
        <item x="376"/>
        <item x="753"/>
        <item x="256"/>
        <item x="382"/>
        <item x="880"/>
        <item x="576"/>
        <item x="124"/>
        <item x="790"/>
        <item x="68"/>
        <item x="197"/>
        <item x="214"/>
        <item x="733"/>
        <item x="938"/>
        <item x="552"/>
        <item x="359"/>
        <item x="89"/>
        <item x="524"/>
        <item x="384"/>
        <item x="74"/>
        <item x="271"/>
        <item x="886"/>
        <item x="824"/>
        <item x="224"/>
        <item x="496"/>
        <item x="517"/>
        <item x="41"/>
        <item x="357"/>
        <item x="918"/>
        <item x="198"/>
        <item x="448"/>
        <item x="122"/>
        <item x="657"/>
        <item x="248"/>
        <item x="450"/>
        <item x="32"/>
        <item x="219"/>
        <item x="537"/>
        <item x="206"/>
        <item x="18"/>
        <item x="678"/>
        <item x="456"/>
        <item x="286"/>
        <item x="611"/>
        <item x="425"/>
        <item x="191"/>
        <item x="332"/>
        <item x="684"/>
        <item x="547"/>
        <item x="158"/>
        <item x="377"/>
        <item x="526"/>
        <item x="640"/>
        <item x="160"/>
        <item x="16"/>
        <item x="798"/>
        <item x="270"/>
        <item x="770"/>
        <item x="725"/>
        <item x="133"/>
        <item x="242"/>
        <item x="109"/>
        <item x="909"/>
        <item x="463"/>
        <item x="810"/>
        <item x="14"/>
        <item x="466"/>
        <item x="9"/>
        <item x="507"/>
        <item x="138"/>
        <item x="482"/>
        <item x="836"/>
        <item x="490"/>
        <item x="663"/>
        <item x="734"/>
        <item x="421"/>
        <item x="609"/>
        <item x="409"/>
        <item x="831"/>
        <item x="712"/>
        <item x="755"/>
        <item x="57"/>
        <item x="589"/>
        <item x="317"/>
        <item x="777"/>
        <item x="680"/>
        <item x="70"/>
        <item x="218"/>
        <item x="742"/>
        <item x="406"/>
        <item x="441"/>
        <item x="260"/>
        <item x="688"/>
        <item x="104"/>
        <item x="601"/>
        <item x="598"/>
        <item x="493"/>
        <item x="759"/>
        <item x="264"/>
        <item x="102"/>
        <item x="645"/>
        <item x="530"/>
        <item x="572"/>
        <item x="3"/>
        <item x="764"/>
        <item x="17"/>
        <item x="773"/>
        <item x="627"/>
        <item x="257"/>
        <item x="155"/>
        <item x="726"/>
        <item x="40"/>
        <item x="424"/>
        <item x="397"/>
        <item x="778"/>
        <item x="581"/>
        <item x="793"/>
        <item x="459"/>
        <item x="595"/>
        <item x="721"/>
        <item x="638"/>
        <item x="659"/>
        <item x="805"/>
        <item x="574"/>
        <item x="504"/>
        <item x="616"/>
        <item x="658"/>
        <item x="539"/>
        <item x="870"/>
        <item x="567"/>
        <item x="205"/>
        <item x="166"/>
        <item x="348"/>
        <item x="917"/>
        <item x="85"/>
        <item x="142"/>
        <item x="383"/>
        <item x="920"/>
        <item x="499"/>
        <item x="136"/>
        <item x="113"/>
        <item x="151"/>
        <item x="763"/>
        <item x="292"/>
        <item x="223"/>
        <item x="570"/>
        <item x="419"/>
        <item x="244"/>
        <item x="259"/>
        <item x="331"/>
        <item x="2"/>
        <item x="245"/>
        <item x="664"/>
        <item x="58"/>
        <item x="850"/>
        <item x="291"/>
        <item x="871"/>
        <item x="801"/>
        <item x="306"/>
        <item x="685"/>
        <item x="36"/>
        <item x="73"/>
        <item x="72"/>
        <item x="147"/>
        <item x="181"/>
        <item x="767"/>
        <item x="592"/>
        <item x="452"/>
        <item x="163"/>
        <item x="789"/>
        <item x="54"/>
        <item x="587"/>
        <item x="369"/>
        <item x="724"/>
        <item x="913"/>
        <item x="385"/>
        <item x="360"/>
        <item x="568"/>
        <item x="285"/>
        <item x="514"/>
        <item x="502"/>
        <item x="12"/>
        <item x="27"/>
        <item x="556"/>
        <item x="629"/>
        <item x="702"/>
        <item x="446"/>
        <item x="489"/>
        <item x="356"/>
        <item x="162"/>
        <item x="320"/>
        <item x="912"/>
        <item x="108"/>
        <item x="808"/>
        <item x="153"/>
        <item x="192"/>
        <item x="418"/>
        <item x="830"/>
        <item x="559"/>
        <item x="279"/>
        <item x="299"/>
        <item x="776"/>
        <item x="414"/>
        <item x="916"/>
        <item x="707"/>
        <item x="757"/>
        <item x="535"/>
        <item x="683"/>
        <item x="784"/>
        <item x="722"/>
        <item x="672"/>
        <item x="804"/>
        <item x="561"/>
        <item x="673"/>
        <item x="116"/>
        <item x="699"/>
        <item x="250"/>
        <item x="679"/>
        <item x="80"/>
        <item x="500"/>
        <item x="864"/>
        <item x="641"/>
        <item x="914"/>
        <item x="298"/>
        <item x="258"/>
        <item x="932"/>
        <item x="426"/>
        <item x="693"/>
        <item x="596"/>
        <item x="771"/>
        <item x="924"/>
        <item x="217"/>
        <item x="614"/>
        <item x="542"/>
        <item x="212"/>
        <item x="929"/>
        <item x="82"/>
        <item x="634"/>
        <item x="701"/>
        <item x="844"/>
        <item x="97"/>
        <item x="49"/>
        <item x="229"/>
        <item x="705"/>
        <item x="885"/>
        <item x="619"/>
        <item x="687"/>
        <item x="882"/>
        <item x="862"/>
        <item x="505"/>
        <item x="911"/>
        <item x="695"/>
        <item x="13"/>
        <item x="585"/>
        <item x="816"/>
        <item x="833"/>
        <item x="849"/>
        <item x="411"/>
        <item x="591"/>
        <item x="53"/>
        <item x="127"/>
        <item x="796"/>
        <item x="868"/>
        <item x="304"/>
        <item x="255"/>
        <item x="577"/>
        <item x="649"/>
        <item x="506"/>
        <item x="692"/>
        <item x="670"/>
        <item x="314"/>
        <item x="364"/>
        <item x="430"/>
        <item x="476"/>
        <item x="76"/>
        <item x="130"/>
        <item x="318"/>
        <item x="47"/>
        <item x="841"/>
        <item x="512"/>
        <item x="284"/>
        <item x="5"/>
        <item x="10"/>
        <item x="35"/>
        <item x="146"/>
        <item x="899"/>
        <item x="800"/>
        <item x="43"/>
        <item x="814"/>
        <item x="135"/>
        <item x="313"/>
        <item x="367"/>
        <item x="697"/>
        <item x="272"/>
        <item x="25"/>
        <item x="511"/>
        <item x="632"/>
        <item x="643"/>
        <item x="379"/>
        <item x="821"/>
        <item x="604"/>
        <item x="188"/>
        <item x="240"/>
        <item x="408"/>
        <item x="578"/>
        <item x="703"/>
        <item x="795"/>
        <item x="719"/>
        <item x="910"/>
        <item x="246"/>
        <item x="749"/>
        <item x="766"/>
        <item x="820"/>
        <item x="6"/>
        <item x="404"/>
        <item x="159"/>
        <item x="468"/>
        <item x="88"/>
        <item x="884"/>
        <item x="818"/>
        <item x="560"/>
        <item x="137"/>
        <item x="402"/>
        <item x="584"/>
        <item x="472"/>
        <item x="349"/>
        <item x="876"/>
        <item x="305"/>
        <item x="515"/>
        <item x="488"/>
        <item x="451"/>
        <item x="400"/>
        <item x="311"/>
        <item x="513"/>
        <item x="698"/>
        <item x="289"/>
        <item x="366"/>
        <item x="903"/>
        <item x="780"/>
        <item x="730"/>
        <item x="642"/>
        <item x="156"/>
        <item x="639"/>
        <item x="26"/>
        <item x="432"/>
        <item x="907"/>
        <item x="247"/>
        <item x="347"/>
        <item x="597"/>
        <item x="422"/>
        <item x="615"/>
        <item x="67"/>
        <item x="478"/>
        <item x="746"/>
        <item x="741"/>
        <item x="834"/>
        <item x="690"/>
        <item x="875"/>
        <item x="660"/>
        <item x="563"/>
        <item x="171"/>
        <item x="280"/>
        <item x="251"/>
        <item x="59"/>
        <item x="520"/>
        <item x="893"/>
        <item x="681"/>
        <item x="498"/>
        <item x="779"/>
        <item x="752"/>
        <item x="908"/>
        <item x="199"/>
        <item x="140"/>
        <item x="826"/>
        <item x="200"/>
        <item x="231"/>
        <item x="813"/>
        <item x="455"/>
        <item x="853"/>
        <item x="711"/>
        <item x="723"/>
        <item x="898"/>
        <item x="71"/>
        <item x="447"/>
        <item x="282"/>
        <item x="739"/>
        <item x="527"/>
        <item x="290"/>
        <item x="370"/>
        <item x="263"/>
        <item x="341"/>
        <item x="558"/>
        <item x="855"/>
        <item x="501"/>
        <item x="372"/>
        <item x="772"/>
        <item x="161"/>
        <item x="173"/>
        <item x="177"/>
        <item x="765"/>
        <item x="546"/>
        <item x="210"/>
        <item x="238"/>
        <item x="892"/>
        <item x="822"/>
        <item x="902"/>
        <item x="469"/>
        <item x="543"/>
        <item x="234"/>
        <item x="483"/>
        <item x="829"/>
        <item x="254"/>
        <item x="386"/>
        <item x="185"/>
        <item x="297"/>
        <item x="791"/>
        <item x="23"/>
        <item x="900"/>
        <item x="840"/>
        <item x="301"/>
        <item x="854"/>
        <item x="843"/>
        <item x="792"/>
        <item x="211"/>
        <item x="713"/>
        <item x="931"/>
        <item x="873"/>
        <item x="321"/>
        <item x="470"/>
        <item x="399"/>
        <item x="396"/>
        <item x="277"/>
        <item x="806"/>
        <item x="751"/>
        <item x="549"/>
        <item x="148"/>
        <item x="267"/>
        <item x="788"/>
        <item x="747"/>
        <item x="37"/>
        <item x="337"/>
        <item x="630"/>
        <item x="588"/>
        <item x="675"/>
        <item x="115"/>
        <item x="859"/>
        <item x="548"/>
        <item x="848"/>
        <item x="631"/>
        <item x="431"/>
        <item x="861"/>
        <item x="835"/>
        <item x="562"/>
        <item x="540"/>
        <item x="132"/>
        <item x="669"/>
        <item x="307"/>
        <item x="599"/>
        <item x="77"/>
        <item x="327"/>
        <item x="228"/>
        <item x="168"/>
        <item x="827"/>
        <item x="275"/>
        <item x="651"/>
        <item x="112"/>
        <item x="872"/>
        <item x="809"/>
        <item x="226"/>
        <item x="575"/>
        <item x="462"/>
        <item x="648"/>
        <item x="935"/>
        <item x="807"/>
        <item x="154"/>
        <item x="718"/>
        <item x="31"/>
        <item x="481"/>
        <item x="727"/>
        <item x="919"/>
        <item x="666"/>
        <item x="65"/>
        <item x="334"/>
        <item x="175"/>
        <item x="573"/>
        <item x="646"/>
        <item x="296"/>
        <item x="729"/>
        <item x="516"/>
        <item x="590"/>
        <item x="617"/>
        <item x="103"/>
        <item x="544"/>
        <item x="435"/>
        <item x="324"/>
        <item x="294"/>
        <item x="328"/>
        <item x="225"/>
        <item x="309"/>
        <item x="213"/>
        <item x="365"/>
        <item x="106"/>
        <item x="193"/>
        <item x="269"/>
        <item x="420"/>
        <item x="308"/>
        <item x="937"/>
        <item x="628"/>
        <item x="926"/>
        <item x="315"/>
        <item x="620"/>
        <item x="114"/>
        <item x="797"/>
        <item x="92"/>
        <item x="878"/>
        <item x="828"/>
        <item x="905"/>
        <item x="164"/>
        <item x="101"/>
        <item x="0"/>
        <item x="740"/>
        <item x="532"/>
        <item x="662"/>
        <item x="288"/>
        <item x="621"/>
        <item x="839"/>
        <item x="190"/>
        <item x="812"/>
        <item x="686"/>
        <item x="896"/>
        <item x="44"/>
        <item x="165"/>
        <item x="851"/>
        <item x="799"/>
        <item x="503"/>
        <item x="525"/>
        <item x="330"/>
        <item x="897"/>
        <item x="668"/>
        <item x="522"/>
        <item x="445"/>
        <item x="84"/>
        <item x="339"/>
        <item x="237"/>
        <item x="78"/>
        <item x="232"/>
        <item x="479"/>
        <item x="538"/>
        <item x="819"/>
        <item x="15"/>
        <item x="471"/>
        <item x="362"/>
        <item x="922"/>
        <item x="786"/>
        <item x="473"/>
        <item x="927"/>
        <item x="593"/>
        <item x="187"/>
        <item x="87"/>
        <item x="343"/>
        <item x="794"/>
        <item x="215"/>
        <item x="415"/>
        <item x="60"/>
        <item x="607"/>
        <item x="95"/>
        <item x="371"/>
        <item x="774"/>
        <item x="278"/>
        <item x="120"/>
        <item x="186"/>
        <item x="346"/>
        <item x="728"/>
        <item x="440"/>
        <item x="635"/>
        <item x="42"/>
        <item x="172"/>
        <item x="326"/>
        <item x="837"/>
        <item x="28"/>
        <item x="579"/>
        <item x="227"/>
        <item x="405"/>
        <item x="401"/>
        <item x="333"/>
        <item x="283"/>
        <item x="832"/>
        <item x="129"/>
        <item x="716"/>
        <item x="480"/>
        <item x="176"/>
        <item x="890"/>
        <item x="266"/>
        <item x="220"/>
        <item x="529"/>
        <item x="395"/>
        <item x="407"/>
        <item x="750"/>
        <item x="709"/>
        <item x="293"/>
        <item x="167"/>
        <item x="63"/>
        <item x="107"/>
        <item x="551"/>
        <item x="602"/>
        <item x="889"/>
        <item x="838"/>
        <item x="644"/>
        <item x="195"/>
        <item x="717"/>
        <item x="123"/>
        <item x="352"/>
        <item x="858"/>
        <item x="676"/>
        <item x="842"/>
        <item x="936"/>
        <item x="38"/>
        <item x="564"/>
        <item x="647"/>
        <item x="50"/>
        <item x="613"/>
        <item x="338"/>
        <item x="433"/>
        <item x="605"/>
        <item x="487"/>
        <item x="781"/>
        <item x="179"/>
        <item x="287"/>
        <item x="79"/>
        <item x="497"/>
        <item x="738"/>
        <item x="239"/>
        <item x="96"/>
        <item x="319"/>
        <item x="760"/>
        <item x="761"/>
        <item x="775"/>
        <item x="423"/>
        <item x="847"/>
        <item x="410"/>
        <item x="518"/>
        <item x="354"/>
        <item x="671"/>
        <item x="429"/>
        <item x="491"/>
        <item x="265"/>
        <item x="310"/>
        <item x="139"/>
        <item x="55"/>
        <item x="24"/>
        <item x="921"/>
        <item x="144"/>
        <item x="180"/>
        <item x="64"/>
        <item x="682"/>
        <item x="618"/>
        <item x="184"/>
        <item x="182"/>
        <item x="569"/>
        <item x="519"/>
        <item x="652"/>
        <item x="509"/>
        <item x="449"/>
        <item x="295"/>
        <item x="86"/>
        <item x="375"/>
        <item x="704"/>
        <item x="583"/>
        <item x="656"/>
        <item x="744"/>
        <item x="484"/>
        <item x="99"/>
        <item x="412"/>
        <item x="174"/>
        <item x="636"/>
        <item x="541"/>
        <item x="879"/>
        <item x="531"/>
        <item x="887"/>
        <item x="633"/>
        <item x="169"/>
        <item x="149"/>
        <item x="61"/>
        <item x="316"/>
        <item x="20"/>
        <item x="19"/>
        <item x="204"/>
        <item x="100"/>
        <item x="623"/>
        <item x="743"/>
        <item x="11"/>
        <item x="358"/>
        <item x="915"/>
        <item x="39"/>
        <item x="83"/>
        <item x="413"/>
        <item x="392"/>
        <item x="119"/>
        <item x="90"/>
        <item x="8"/>
        <item x="939"/>
        <item x="207"/>
        <item x="273"/>
        <item x="863"/>
        <item x="363"/>
        <item x="276"/>
        <item x="143"/>
        <item x="453"/>
        <item x="460"/>
        <item x="398"/>
        <item x="322"/>
        <item x="81"/>
        <item x="353"/>
        <item x="389"/>
        <item x="461"/>
        <item x="252"/>
        <item x="303"/>
        <item x="7"/>
        <item x="708"/>
        <item x="655"/>
        <item x="735"/>
        <item x="566"/>
        <item x="29"/>
        <item x="860"/>
        <item x="128"/>
        <item x="208"/>
        <item x="110"/>
        <item x="624"/>
        <item x="48"/>
        <item x="458"/>
        <item x="557"/>
        <item x="626"/>
        <item x="22"/>
        <item x="105"/>
        <item x="374"/>
        <item x="696"/>
        <item x="394"/>
        <item x="852"/>
        <item x="52"/>
        <item x="121"/>
        <item x="495"/>
        <item x="510"/>
        <item x="720"/>
        <item x="846"/>
        <item x="565"/>
        <item x="736"/>
        <item t="default"/>
      </items>
    </pivotField>
  </pivotFields>
  <rowFields count="1">
    <field x="2"/>
  </rowFields>
  <rowItems count="6">
    <i>
      <x v="1"/>
    </i>
    <i>
      <x v="2"/>
    </i>
    <i>
      <x v="4"/>
    </i>
    <i>
      <x v="5"/>
    </i>
    <i>
      <x v="7"/>
    </i>
    <i t="grand">
      <x/>
    </i>
  </rowItems>
  <colItems count="1">
    <i/>
  </colItems>
  <pageFields count="1">
    <pageField fld="15" hier="-1"/>
  </pageFields>
  <dataFields count="1">
    <dataField name="Sum of Rating" fld="8" baseField="2" baseItem="0">
      <extLst>
        <ext xmlns:x14="http://schemas.microsoft.com/office/spreadsheetml/2009/9/main" uri="{E15A36E0-9728-4e99-A89B-3F7291B0FE68}">
          <x14:dataField pivotShowAs="rankDescending"/>
        </ext>
      </extLst>
    </dataField>
  </dataFields>
  <formats count="2">
    <format dxfId="7">
      <pivotArea outline="0" collapsedLevelsAreSubtotals="1" fieldPosition="0"/>
    </format>
    <format dxfId="6">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F55F40-7B08-464F-8CF5-93AA3794189B}" name="PivotTable2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Segment">
  <location ref="B39:C45" firstHeaderRow="1" firstDataRow="1" firstDataCol="1" rowPageCount="1" colPageCount="1"/>
  <pivotFields count="16">
    <pivotField showAll="0"/>
    <pivotField showAll="0"/>
    <pivotField axis="axisPage" showAll="0">
      <items count="10">
        <item x="7"/>
        <item x="0"/>
        <item x="1"/>
        <item x="8"/>
        <item x="4"/>
        <item x="5"/>
        <item x="2"/>
        <item x="3"/>
        <item x="6"/>
        <item t="default"/>
      </items>
    </pivotField>
    <pivotField showAll="0"/>
    <pivotField axis="axisRow" showAll="0">
      <items count="6">
        <item x="1"/>
        <item x="4"/>
        <item x="3"/>
        <item x="2"/>
        <item x="0"/>
        <item t="default"/>
      </items>
    </pivotField>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2" hier="-1"/>
  </pageFields>
  <dataFields count="1">
    <dataField name="Sum of Discounted price" fld="5" baseField="0" baseItem="0" numFmtId="167"/>
  </dataFields>
  <formats count="2">
    <format dxfId="9">
      <pivotArea outline="0" collapsedLevelsAreSubtotals="1" fieldPosition="0"/>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060BA4-79E1-4A0C-A10B-3BA6B56DF976}"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Product Category">
  <location ref="G63:H73"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numFmtId="167" showAll="0"/>
    <pivotField numFmtId="167" showAll="0"/>
    <pivotField numFmtId="167" showAll="0"/>
    <pivotField numFmtId="9" showAll="0"/>
    <pivotField dataField="1"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Rating" fld="8" subtotal="average" baseField="0" baseItem="0" numFmtId="169"/>
  </dataFields>
  <formats count="1">
    <format dxfId="10">
      <pivotArea outline="0" collapsedLevelsAreSubtotals="1" fieldPosition="0"/>
    </format>
  </formats>
  <chartFormats count="20">
    <chartFormat chart="8" format="31" series="1">
      <pivotArea type="data" outline="0" fieldPosition="0">
        <references count="1">
          <reference field="4294967294" count="1" selected="0">
            <x v="0"/>
          </reference>
        </references>
      </pivotArea>
    </chartFormat>
    <chartFormat chart="8" format="32">
      <pivotArea type="data" outline="0" fieldPosition="0">
        <references count="2">
          <reference field="4294967294" count="1" selected="0">
            <x v="0"/>
          </reference>
          <reference field="2" count="1" selected="0">
            <x v="0"/>
          </reference>
        </references>
      </pivotArea>
    </chartFormat>
    <chartFormat chart="8" format="33">
      <pivotArea type="data" outline="0" fieldPosition="0">
        <references count="2">
          <reference field="4294967294" count="1" selected="0">
            <x v="0"/>
          </reference>
          <reference field="2" count="1" selected="0">
            <x v="1"/>
          </reference>
        </references>
      </pivotArea>
    </chartFormat>
    <chartFormat chart="8" format="34">
      <pivotArea type="data" outline="0" fieldPosition="0">
        <references count="2">
          <reference field="4294967294" count="1" selected="0">
            <x v="0"/>
          </reference>
          <reference field="2" count="1" selected="0">
            <x v="2"/>
          </reference>
        </references>
      </pivotArea>
    </chartFormat>
    <chartFormat chart="8" format="35">
      <pivotArea type="data" outline="0" fieldPosition="0">
        <references count="2">
          <reference field="4294967294" count="1" selected="0">
            <x v="0"/>
          </reference>
          <reference field="2" count="1" selected="0">
            <x v="3"/>
          </reference>
        </references>
      </pivotArea>
    </chartFormat>
    <chartFormat chart="8" format="36">
      <pivotArea type="data" outline="0" fieldPosition="0">
        <references count="2">
          <reference field="4294967294" count="1" selected="0">
            <x v="0"/>
          </reference>
          <reference field="2" count="1" selected="0">
            <x v="4"/>
          </reference>
        </references>
      </pivotArea>
    </chartFormat>
    <chartFormat chart="8" format="37">
      <pivotArea type="data" outline="0" fieldPosition="0">
        <references count="2">
          <reference field="4294967294" count="1" selected="0">
            <x v="0"/>
          </reference>
          <reference field="2" count="1" selected="0">
            <x v="5"/>
          </reference>
        </references>
      </pivotArea>
    </chartFormat>
    <chartFormat chart="8" format="38">
      <pivotArea type="data" outline="0" fieldPosition="0">
        <references count="2">
          <reference field="4294967294" count="1" selected="0">
            <x v="0"/>
          </reference>
          <reference field="2" count="1" selected="0">
            <x v="6"/>
          </reference>
        </references>
      </pivotArea>
    </chartFormat>
    <chartFormat chart="8" format="39">
      <pivotArea type="data" outline="0" fieldPosition="0">
        <references count="2">
          <reference field="4294967294" count="1" selected="0">
            <x v="0"/>
          </reference>
          <reference field="2" count="1" selected="0">
            <x v="7"/>
          </reference>
        </references>
      </pivotArea>
    </chartFormat>
    <chartFormat chart="8" format="40">
      <pivotArea type="data" outline="0" fieldPosition="0">
        <references count="2">
          <reference field="4294967294" count="1" selected="0">
            <x v="0"/>
          </reference>
          <reference field="2" count="1" selected="0">
            <x v="8"/>
          </reference>
        </references>
      </pivotArea>
    </chartFormat>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2" count="1" selected="0">
            <x v="0"/>
          </reference>
        </references>
      </pivotArea>
    </chartFormat>
    <chartFormat chart="13" format="13">
      <pivotArea type="data" outline="0" fieldPosition="0">
        <references count="2">
          <reference field="4294967294" count="1" selected="0">
            <x v="0"/>
          </reference>
          <reference field="2" count="1" selected="0">
            <x v="1"/>
          </reference>
        </references>
      </pivotArea>
    </chartFormat>
    <chartFormat chart="13" format="14">
      <pivotArea type="data" outline="0" fieldPosition="0">
        <references count="2">
          <reference field="4294967294" count="1" selected="0">
            <x v="0"/>
          </reference>
          <reference field="2" count="1" selected="0">
            <x v="2"/>
          </reference>
        </references>
      </pivotArea>
    </chartFormat>
    <chartFormat chart="13" format="15">
      <pivotArea type="data" outline="0" fieldPosition="0">
        <references count="2">
          <reference field="4294967294" count="1" selected="0">
            <x v="0"/>
          </reference>
          <reference field="2" count="1" selected="0">
            <x v="3"/>
          </reference>
        </references>
      </pivotArea>
    </chartFormat>
    <chartFormat chart="13" format="16">
      <pivotArea type="data" outline="0" fieldPosition="0">
        <references count="2">
          <reference field="4294967294" count="1" selected="0">
            <x v="0"/>
          </reference>
          <reference field="2" count="1" selected="0">
            <x v="4"/>
          </reference>
        </references>
      </pivotArea>
    </chartFormat>
    <chartFormat chart="13" format="17">
      <pivotArea type="data" outline="0" fieldPosition="0">
        <references count="2">
          <reference field="4294967294" count="1" selected="0">
            <x v="0"/>
          </reference>
          <reference field="2" count="1" selected="0">
            <x v="5"/>
          </reference>
        </references>
      </pivotArea>
    </chartFormat>
    <chartFormat chart="13" format="18">
      <pivotArea type="data" outline="0" fieldPosition="0">
        <references count="2">
          <reference field="4294967294" count="1" selected="0">
            <x v="0"/>
          </reference>
          <reference field="2" count="1" selected="0">
            <x v="6"/>
          </reference>
        </references>
      </pivotArea>
    </chartFormat>
    <chartFormat chart="13" format="19">
      <pivotArea type="data" outline="0" fieldPosition="0">
        <references count="2">
          <reference field="4294967294" count="1" selected="0">
            <x v="0"/>
          </reference>
          <reference field="2" count="1" selected="0">
            <x v="7"/>
          </reference>
        </references>
      </pivotArea>
    </chartFormat>
    <chartFormat chart="13"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EA0241-D635-4FD9-A325-C2C466DDFEA7}" name="PivotTable2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Segment">
  <location ref="D49:E55" firstHeaderRow="1" firstDataRow="1" firstDataCol="1" rowPageCount="1" colPageCount="1"/>
  <pivotFields count="16">
    <pivotField showAll="0"/>
    <pivotField showAll="0"/>
    <pivotField axis="axisPage" showAll="0">
      <items count="10">
        <item x="7"/>
        <item x="0"/>
        <item x="1"/>
        <item x="8"/>
        <item x="4"/>
        <item x="5"/>
        <item x="2"/>
        <item x="3"/>
        <item x="6"/>
        <item t="default"/>
      </items>
    </pivotField>
    <pivotField showAll="0"/>
    <pivotField axis="axisRow" showAll="0">
      <items count="6">
        <item x="1"/>
        <item x="4"/>
        <item x="3"/>
        <item x="2"/>
        <item x="0"/>
        <item t="default"/>
      </items>
    </pivotField>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2" hier="-1"/>
  </pageFields>
  <dataFields count="1">
    <dataField name="Sum of Discounted price" fld="5" baseField="0" baseItem="0" numFmtId="167"/>
  </dataFields>
  <formats count="2">
    <format dxfId="12">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2353FD-8237-4323-B0F4-001179E04083}"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Product category">
  <location ref="G2:I12" firstHeaderRow="0"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Actual price" fld="6" baseField="0" baseItem="0" numFmtId="168"/>
    <dataField name="Sum of Discounted price" fld="5" baseField="0" baseItem="0" numFmtId="167"/>
  </dataFields>
  <formats count="6">
    <format dxfId="18">
      <pivotArea dataOnly="0" outline="0" fieldPosition="0">
        <references count="1">
          <reference field="4294967294" count="1">
            <x v="1"/>
          </reference>
        </references>
      </pivotArea>
    </format>
    <format dxfId="17">
      <pivotArea dataOnly="0" outline="0" fieldPosition="0">
        <references count="1">
          <reference field="4294967294" count="1">
            <x v="0"/>
          </reference>
        </references>
      </pivotArea>
    </format>
    <format dxfId="16">
      <pivotArea outline="0" collapsedLevelsAreSubtotals="1" fieldPosition="0">
        <references count="1">
          <reference field="4294967294" count="1" selected="0">
            <x v="0"/>
          </reference>
        </references>
      </pivotArea>
    </format>
    <format dxfId="15">
      <pivotArea outline="0" collapsedLevelsAreSubtotals="1" fieldPosition="0">
        <references count="1">
          <reference field="4294967294" count="1" selected="0">
            <x v="1"/>
          </reference>
        </references>
      </pivotArea>
    </format>
    <format dxfId="14">
      <pivotArea collapsedLevelsAreSubtotals="1" fieldPosition="0">
        <references count="2">
          <reference field="4294967294" count="1" selected="0">
            <x v="0"/>
          </reference>
          <reference field="2" count="0"/>
        </references>
      </pivotArea>
    </format>
    <format dxfId="13">
      <pivotArea field="2" grandRow="1" outline="0" collapsedLevelsAreSubtotals="1" axis="axisRow" fieldPosition="0">
        <references count="1">
          <reference field="4294967294" count="1" selected="0">
            <x v="0"/>
          </reference>
        </references>
      </pivotArea>
    </format>
  </formats>
  <chartFormats count="20">
    <chartFormat chart="6" format="22" series="1">
      <pivotArea type="data" outline="0" fieldPosition="0">
        <references count="1">
          <reference field="4294967294" count="1" selected="0">
            <x v="0"/>
          </reference>
        </references>
      </pivotArea>
    </chartFormat>
    <chartFormat chart="6" format="32" series="1">
      <pivotArea type="data" outline="0" fieldPosition="0">
        <references count="1">
          <reference field="4294967294" count="1" selected="0">
            <x v="1"/>
          </reference>
        </references>
      </pivotArea>
    </chartFormat>
    <chartFormat chart="6" format="42">
      <pivotArea type="data" outline="0" fieldPosition="0">
        <references count="2">
          <reference field="4294967294" count="1" selected="0">
            <x v="0"/>
          </reference>
          <reference field="2" count="1" selected="0">
            <x v="0"/>
          </reference>
        </references>
      </pivotArea>
    </chartFormat>
    <chartFormat chart="6" format="43">
      <pivotArea type="data" outline="0" fieldPosition="0">
        <references count="2">
          <reference field="4294967294" count="1" selected="0">
            <x v="0"/>
          </reference>
          <reference field="2" count="1" selected="0">
            <x v="1"/>
          </reference>
        </references>
      </pivotArea>
    </chartFormat>
    <chartFormat chart="6" format="44">
      <pivotArea type="data" outline="0" fieldPosition="0">
        <references count="2">
          <reference field="4294967294" count="1" selected="0">
            <x v="0"/>
          </reference>
          <reference field="2" count="1" selected="0">
            <x v="2"/>
          </reference>
        </references>
      </pivotArea>
    </chartFormat>
    <chartFormat chart="6" format="45">
      <pivotArea type="data" outline="0" fieldPosition="0">
        <references count="2">
          <reference field="4294967294" count="1" selected="0">
            <x v="0"/>
          </reference>
          <reference field="2" count="1" selected="0">
            <x v="3"/>
          </reference>
        </references>
      </pivotArea>
    </chartFormat>
    <chartFormat chart="6" format="46">
      <pivotArea type="data" outline="0" fieldPosition="0">
        <references count="2">
          <reference field="4294967294" count="1" selected="0">
            <x v="0"/>
          </reference>
          <reference field="2" count="1" selected="0">
            <x v="4"/>
          </reference>
        </references>
      </pivotArea>
    </chartFormat>
    <chartFormat chart="6" format="47">
      <pivotArea type="data" outline="0" fieldPosition="0">
        <references count="2">
          <reference field="4294967294" count="1" selected="0">
            <x v="0"/>
          </reference>
          <reference field="2" count="1" selected="0">
            <x v="5"/>
          </reference>
        </references>
      </pivotArea>
    </chartFormat>
    <chartFormat chart="6" format="48">
      <pivotArea type="data" outline="0" fieldPosition="0">
        <references count="2">
          <reference field="4294967294" count="1" selected="0">
            <x v="0"/>
          </reference>
          <reference field="2" count="1" selected="0">
            <x v="6"/>
          </reference>
        </references>
      </pivotArea>
    </chartFormat>
    <chartFormat chart="6" format="49">
      <pivotArea type="data" outline="0" fieldPosition="0">
        <references count="2">
          <reference field="4294967294" count="1" selected="0">
            <x v="0"/>
          </reference>
          <reference field="2" count="1" selected="0">
            <x v="7"/>
          </reference>
        </references>
      </pivotArea>
    </chartFormat>
    <chartFormat chart="6" format="50">
      <pivotArea type="data" outline="0" fieldPosition="0">
        <references count="2">
          <reference field="4294967294" count="1" selected="0">
            <x v="0"/>
          </reference>
          <reference field="2" count="1" selected="0">
            <x v="8"/>
          </reference>
        </references>
      </pivotArea>
    </chartFormat>
    <chartFormat chart="6" format="51">
      <pivotArea type="data" outline="0" fieldPosition="0">
        <references count="2">
          <reference field="4294967294" count="1" selected="0">
            <x v="1"/>
          </reference>
          <reference field="2" count="1" selected="0">
            <x v="0"/>
          </reference>
        </references>
      </pivotArea>
    </chartFormat>
    <chartFormat chart="6" format="52">
      <pivotArea type="data" outline="0" fieldPosition="0">
        <references count="2">
          <reference field="4294967294" count="1" selected="0">
            <x v="1"/>
          </reference>
          <reference field="2" count="1" selected="0">
            <x v="1"/>
          </reference>
        </references>
      </pivotArea>
    </chartFormat>
    <chartFormat chart="6" format="53">
      <pivotArea type="data" outline="0" fieldPosition="0">
        <references count="2">
          <reference field="4294967294" count="1" selected="0">
            <x v="1"/>
          </reference>
          <reference field="2" count="1" selected="0">
            <x v="2"/>
          </reference>
        </references>
      </pivotArea>
    </chartFormat>
    <chartFormat chart="6" format="54">
      <pivotArea type="data" outline="0" fieldPosition="0">
        <references count="2">
          <reference field="4294967294" count="1" selected="0">
            <x v="1"/>
          </reference>
          <reference field="2" count="1" selected="0">
            <x v="3"/>
          </reference>
        </references>
      </pivotArea>
    </chartFormat>
    <chartFormat chart="6" format="55">
      <pivotArea type="data" outline="0" fieldPosition="0">
        <references count="2">
          <reference field="4294967294" count="1" selected="0">
            <x v="1"/>
          </reference>
          <reference field="2" count="1" selected="0">
            <x v="4"/>
          </reference>
        </references>
      </pivotArea>
    </chartFormat>
    <chartFormat chart="6" format="56">
      <pivotArea type="data" outline="0" fieldPosition="0">
        <references count="2">
          <reference field="4294967294" count="1" selected="0">
            <x v="1"/>
          </reference>
          <reference field="2" count="1" selected="0">
            <x v="5"/>
          </reference>
        </references>
      </pivotArea>
    </chartFormat>
    <chartFormat chart="6" format="57">
      <pivotArea type="data" outline="0" fieldPosition="0">
        <references count="2">
          <reference field="4294967294" count="1" selected="0">
            <x v="1"/>
          </reference>
          <reference field="2" count="1" selected="0">
            <x v="6"/>
          </reference>
        </references>
      </pivotArea>
    </chartFormat>
    <chartFormat chart="6" format="58">
      <pivotArea type="data" outline="0" fieldPosition="0">
        <references count="2">
          <reference field="4294967294" count="1" selected="0">
            <x v="1"/>
          </reference>
          <reference field="2" count="1" selected="0">
            <x v="7"/>
          </reference>
        </references>
      </pivotArea>
    </chartFormat>
    <chartFormat chart="6" format="59">
      <pivotArea type="data" outline="0" fieldPosition="0">
        <references count="2">
          <reference field="4294967294" count="1" selected="0">
            <x v="1"/>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C08545-99F2-475E-AE07-4EF49C180A19}"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rowHeaderCaption="Product category">
  <location ref="D18:E24" firstHeaderRow="1" firstDataRow="1" firstDataCol="1"/>
  <pivotFields count="16">
    <pivotField showAll="0"/>
    <pivotField showAll="0"/>
    <pivotField showAll="0">
      <items count="10">
        <item x="7"/>
        <item x="0"/>
        <item x="1"/>
        <item x="8"/>
        <item x="4"/>
        <item x="5"/>
        <item x="2"/>
        <item x="3"/>
        <item x="6"/>
        <item t="default"/>
      </items>
    </pivotField>
    <pivotField showAll="0"/>
    <pivotField axis="axisRow" showAll="0" measureFilter="1">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6">
    <i>
      <x/>
    </i>
    <i>
      <x v="1"/>
    </i>
    <i>
      <x v="2"/>
    </i>
    <i>
      <x v="3"/>
    </i>
    <i>
      <x v="4"/>
    </i>
    <i t="grand">
      <x/>
    </i>
  </rowItems>
  <colItems count="1">
    <i/>
  </colItems>
  <dataFields count="1">
    <dataField name="Count of Review title" fld="15" subtotal="count" baseField="0" baseItem="0"/>
  </dataFields>
  <pivotTableStyleInfo name="PivotStyleLight16" showRowHeaders="1" showColHeaders="1" showRowStripes="0" showColStripes="0" showLastColumn="1"/>
  <filters count="1">
    <filter fld="4"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5B4CD0-F954-4FB7-9459-9D736A257CC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Product Category">
  <location ref="N17:P27" firstHeaderRow="0" firstDataRow="1" firstDataCol="1"/>
  <pivotFields count="16">
    <pivotField showAll="0"/>
    <pivotField showAll="0"/>
    <pivotField axis="axisRow" showAll="0">
      <items count="10">
        <item x="7"/>
        <item x="0"/>
        <item x="1"/>
        <item x="8"/>
        <item x="4"/>
        <item x="5"/>
        <item x="2"/>
        <item x="3"/>
        <item x="6"/>
        <item t="default"/>
      </items>
    </pivotField>
    <pivotField showAll="0"/>
    <pivotField numFmtId="167" showAll="0"/>
    <pivotField numFmtId="167" showAll="0"/>
    <pivotField numFmtId="167" showAll="0"/>
    <pivotField dataField="1" numFmtId="9"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Discount percentage" fld="7" baseField="2" baseItem="0" numFmtId="2"/>
    <dataField name="Average of Discount percentage2" fld="7" subtotal="average" baseField="2" baseItem="0" numFmtId="9"/>
  </dataFields>
  <formats count="3">
    <format dxfId="21">
      <pivotArea outline="0" collapsedLevelsAreSubtotals="1" fieldPosition="0"/>
    </format>
    <format dxfId="20">
      <pivotArea outline="0" collapsedLevelsAreSubtotals="1" fieldPosition="0">
        <references count="1">
          <reference field="4294967294" count="1" selected="0">
            <x v="0"/>
          </reference>
        </references>
      </pivotArea>
    </format>
    <format dxfId="19">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58EFEF-73F5-4456-94DB-338694722302}" name="PivotTable3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ID">
  <location ref="C64:D1416" firstHeaderRow="1" firstDataRow="1" firstDataCol="1"/>
  <pivotFields count="16">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10">
        <item x="7"/>
        <item x="0"/>
        <item x="1"/>
        <item x="8"/>
        <item x="4"/>
        <item x="5"/>
        <item x="2"/>
        <item x="3"/>
        <item x="6"/>
        <item t="default"/>
      </items>
    </pivotField>
    <pivotField showAll="0"/>
    <pivotField showAll="0"/>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Sum of Discounted price" fld="5"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8F795C-B865-46A6-B7E0-31861F99E4B6}" name="PivotTable2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ustomer Segment">
  <location ref="G39:H45" firstHeaderRow="1" firstDataRow="1" firstDataCol="1" rowPageCount="1" colPageCount="1"/>
  <pivotFields count="16">
    <pivotField showAll="0"/>
    <pivotField showAll="0"/>
    <pivotField axis="axisPage" multipleItemSelectionAllowed="1" showAll="0">
      <items count="10">
        <item x="7"/>
        <item x="0"/>
        <item x="1"/>
        <item x="8"/>
        <item x="4"/>
        <item x="5"/>
        <item x="2"/>
        <item x="3"/>
        <item x="6"/>
        <item t="default"/>
      </items>
    </pivotField>
    <pivotField showAll="0"/>
    <pivotField axis="axisRow" showAll="0">
      <items count="6">
        <item x="1"/>
        <item x="4"/>
        <item x="3"/>
        <item x="2"/>
        <item x="0"/>
        <item t="default"/>
      </items>
    </pivotField>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2" hier="-1"/>
  </pageFields>
  <dataFields count="1">
    <dataField name="Sum of Discounted price" fld="5" baseField="0" baseItem="0" numFmtId="167"/>
  </dataFields>
  <formats count="2">
    <format dxfId="23">
      <pivotArea outline="0" collapsedLevelsAreSubtotals="1" fieldPosition="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6CC590-EC7C-4888-8F32-5F2DA9AED5DC}"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location ref="A2:B3" firstHeaderRow="0" firstDataRow="1" firstDataCol="0"/>
  <pivotFields count="16">
    <pivotField showAll="0"/>
    <pivotField showAll="0"/>
    <pivotField showAll="0">
      <items count="10">
        <item x="7"/>
        <item x="0"/>
        <item x="1"/>
        <item x="8"/>
        <item x="4"/>
        <item x="5"/>
        <item x="2"/>
        <item x="3"/>
        <item x="6"/>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Discounted price" fld="5" baseField="0" baseItem="0" numFmtId="167"/>
    <dataField name="Average of Discounted price" fld="5" subtotal="average" baseField="0" baseItem="1"/>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C69E177-D134-4EFC-9726-6C8CA7650D37}"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Product category">
  <location ref="H15:I25"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Total potential Revenue" fld="7" baseField="0" baseItem="0" numFmtId="166"/>
  </dataFields>
  <formats count="4">
    <format dxfId="28">
      <pivotArea grandRow="1" outline="0" collapsedLevelsAreSubtotals="1" fieldPosition="0"/>
    </format>
    <format dxfId="27">
      <pivotArea dataOnly="0" outline="0" axis="axisValues" fieldPosition="0"/>
    </format>
    <format dxfId="26">
      <pivotArea dataOnly="0" labelOnly="1" outline="0" axis="axisValues" fieldPosition="0"/>
    </format>
    <format dxfId="25">
      <pivotArea outline="0" collapsedLevelsAreSubtotals="1" fieldPosition="0"/>
    </format>
  </formats>
  <chartFormats count="15">
    <chartFormat chart="2"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1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2" count="1" selected="0">
            <x v="0"/>
          </reference>
        </references>
      </pivotArea>
    </chartFormat>
    <chartFormat chart="11" format="22">
      <pivotArea type="data" outline="0" fieldPosition="0">
        <references count="2">
          <reference field="4294967294" count="1" selected="0">
            <x v="0"/>
          </reference>
          <reference field="2" count="1" selected="0">
            <x v="1"/>
          </reference>
        </references>
      </pivotArea>
    </chartFormat>
    <chartFormat chart="11" format="23">
      <pivotArea type="data" outline="0" fieldPosition="0">
        <references count="2">
          <reference field="4294967294" count="1" selected="0">
            <x v="0"/>
          </reference>
          <reference field="2" count="1" selected="0">
            <x v="2"/>
          </reference>
        </references>
      </pivotArea>
    </chartFormat>
    <chartFormat chart="11" format="24">
      <pivotArea type="data" outline="0" fieldPosition="0">
        <references count="2">
          <reference field="4294967294" count="1" selected="0">
            <x v="0"/>
          </reference>
          <reference field="2" count="1" selected="0">
            <x v="3"/>
          </reference>
        </references>
      </pivotArea>
    </chartFormat>
    <chartFormat chart="11" format="25">
      <pivotArea type="data" outline="0" fieldPosition="0">
        <references count="2">
          <reference field="4294967294" count="1" selected="0">
            <x v="0"/>
          </reference>
          <reference field="2" count="1" selected="0">
            <x v="4"/>
          </reference>
        </references>
      </pivotArea>
    </chartFormat>
    <chartFormat chart="11" format="26">
      <pivotArea type="data" outline="0" fieldPosition="0">
        <references count="2">
          <reference field="4294967294" count="1" selected="0">
            <x v="0"/>
          </reference>
          <reference field="2" count="1" selected="0">
            <x v="5"/>
          </reference>
        </references>
      </pivotArea>
    </chartFormat>
    <chartFormat chart="11" format="27">
      <pivotArea type="data" outline="0" fieldPosition="0">
        <references count="2">
          <reference field="4294967294" count="1" selected="0">
            <x v="0"/>
          </reference>
          <reference field="2" count="1" selected="0">
            <x v="6"/>
          </reference>
        </references>
      </pivotArea>
    </chartFormat>
    <chartFormat chart="11" format="28">
      <pivotArea type="data" outline="0" fieldPosition="0">
        <references count="2">
          <reference field="4294967294" count="1" selected="0">
            <x v="0"/>
          </reference>
          <reference field="2" count="1" selected="0">
            <x v="7"/>
          </reference>
        </references>
      </pivotArea>
    </chartFormat>
    <chartFormat chart="11" format="29">
      <pivotArea type="data" outline="0" fieldPosition="0">
        <references count="2">
          <reference field="4294967294" count="1" selected="0">
            <x v="0"/>
          </reference>
          <reference field="2" count="1" selected="0">
            <x v="8"/>
          </reference>
        </references>
      </pivotArea>
    </chartFormat>
    <chartFormat chart="14" format="3">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3B18E94-8298-4699-8F8B-9854CBC33513}"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Product Category">
  <location ref="J64:K74"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numFmtId="167" showAll="0"/>
    <pivotField numFmtId="167" showAll="0"/>
    <pivotField numFmtId="167" showAll="0"/>
    <pivotField numFmtId="9" showAll="0"/>
    <pivotField dataField="1"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 fld="8" baseField="2" baseItem="0">
      <extLst>
        <ext xmlns:x14="http://schemas.microsoft.com/office/spreadsheetml/2009/9/main" uri="{E15A36E0-9728-4e99-A89B-3F7291B0FE68}">
          <x14:dataField pivotShowAs="rankDescending"/>
        </ext>
      </extLst>
    </dataField>
  </dataFields>
  <formats count="2">
    <format dxfId="30">
      <pivotArea outline="0" collapsedLevelsAreSubtotals="1" fieldPosition="0"/>
    </format>
    <format dxfId="29">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8AB46F7-1E83-4750-98A4-22434E6E202B}"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Product Category">
  <location ref="J51:J61"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numFmtId="167" showAll="0"/>
    <pivotField numFmtId="167" showAll="0"/>
    <pivotField numFmtId="167" showAll="0"/>
    <pivotField numFmtId="9"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3AD0855-3E2E-44CB-A12D-2F3C49114F50}" name="PivotTable2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6:B7" firstHeaderRow="1" firstDataRow="1" firstDataCol="0"/>
  <pivotFields count="16">
    <pivotField showAll="0"/>
    <pivotField showAll="0"/>
    <pivotField showAll="0">
      <items count="10">
        <item x="7"/>
        <item x="0"/>
        <item x="1"/>
        <item x="8"/>
        <item x="4"/>
        <item x="5"/>
        <item x="2"/>
        <item x="3"/>
        <item x="6"/>
        <item t="default"/>
      </items>
    </pivotField>
    <pivotField showAll="0"/>
    <pivotField showAll="0"/>
    <pivotField numFmtId="167" showAll="0"/>
    <pivotField numFmtId="167" showAll="0"/>
    <pivotField numFmtId="167" showAll="0"/>
    <pivotField numFmtId="9" showAll="0"/>
    <pivotField showAll="0"/>
    <pivotField showAll="0"/>
    <pivotField showAll="0"/>
    <pivotField showAll="0"/>
    <pivotField showAll="0"/>
    <pivotField showAll="0"/>
    <pivotField dataField="1" showAll="0"/>
  </pivotFields>
  <rowItems count="1">
    <i/>
  </rowItems>
  <colItems count="1">
    <i/>
  </colItems>
  <dataFields count="1">
    <dataField name="Count of Review title"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291E3D8-DCE0-47D2-8925-811F8B357896}"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rowHeaderCaption="Product category">
  <location ref="N37:N38" firstHeaderRow="1" firstDataRow="1" firstDataCol="0" rowPageCount="1" colPageCount="1"/>
  <pivotFields count="16">
    <pivotField showAll="0"/>
    <pivotField showAll="0"/>
    <pivotField showAll="0">
      <items count="10">
        <item x="7"/>
        <item x="0"/>
        <item x="1"/>
        <item x="8"/>
        <item x="4"/>
        <item x="5"/>
        <item x="2"/>
        <item x="3"/>
        <item x="6"/>
        <item t="default"/>
      </items>
    </pivotField>
    <pivotField showAll="0"/>
    <pivotField showAll="0"/>
    <pivotField dataField="1" showAll="0"/>
    <pivotField showAll="0"/>
    <pivotField showAll="0"/>
    <pivotField showAll="0"/>
    <pivotField axis="axisPage"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s>
  <rowItems count="1">
    <i/>
  </rowItems>
  <colItems count="1">
    <i/>
  </colItems>
  <pageFields count="1">
    <pageField fld="9" hier="-1"/>
  </pageFields>
  <dataFields count="1">
    <dataField name="Sum of Discounted price" fld="5" baseField="0" baseItem="0" numFmtId="167"/>
  </dataFields>
  <formats count="2">
    <format dxfId="32">
      <pivotArea outline="0" collapsedLevelsAreSubtotals="1" fieldPosition="0"/>
    </format>
    <format dxfId="31">
      <pivotArea dataOnly="0" labelOnly="1" outline="0" axis="axisValues" fieldPosition="0"/>
    </format>
  </formats>
  <chartFormats count="5">
    <chartFormat chart="2"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DAB4483-DE12-4E54-B725-9324FD54A839}" name="PivotTable2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Customer Segment">
  <location ref="G51:H57" firstHeaderRow="1" firstDataRow="1" firstDataCol="1" rowPageCount="1" colPageCount="1"/>
  <pivotFields count="16">
    <pivotField showAll="0"/>
    <pivotField showAll="0"/>
    <pivotField axis="axisPage" multipleItemSelectionAllowed="1" showAll="0">
      <items count="10">
        <item x="7"/>
        <item x="0"/>
        <item x="1"/>
        <item x="8"/>
        <item x="4"/>
        <item x="5"/>
        <item x="2"/>
        <item x="3"/>
        <item x="6"/>
        <item t="default"/>
      </items>
    </pivotField>
    <pivotField showAll="0"/>
    <pivotField axis="axisRow" showAll="0">
      <items count="6">
        <item x="1"/>
        <item x="4"/>
        <item x="3"/>
        <item x="2"/>
        <item x="0"/>
        <item t="default"/>
      </items>
    </pivotField>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2" hier="-1"/>
  </pageFields>
  <dataFields count="1">
    <dataField name="Sum of Discounted price" fld="5" baseField="0" baseItem="0" numFmtId="167"/>
  </dataFields>
  <formats count="2">
    <format dxfId="34">
      <pivotArea outline="0" collapsedLevelsAreSubtotals="1" fieldPosition="0"/>
    </format>
    <format dxfId="33">
      <pivotArea dataOnly="0" labelOnly="1" outline="0" axis="axisValues" fieldPosition="0"/>
    </format>
  </formats>
  <chartFormats count="25">
    <chartFormat chart="3" format="0"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4" count="1" selected="0">
            <x v="0"/>
          </reference>
        </references>
      </pivotArea>
    </chartFormat>
    <chartFormat chart="6" format="14">
      <pivotArea type="data" outline="0" fieldPosition="0">
        <references count="2">
          <reference field="4294967294" count="1" selected="0">
            <x v="0"/>
          </reference>
          <reference field="4" count="1" selected="0">
            <x v="1"/>
          </reference>
        </references>
      </pivotArea>
    </chartFormat>
    <chartFormat chart="6" format="15">
      <pivotArea type="data" outline="0" fieldPosition="0">
        <references count="2">
          <reference field="4294967294" count="1" selected="0">
            <x v="0"/>
          </reference>
          <reference field="4" count="1" selected="0">
            <x v="2"/>
          </reference>
        </references>
      </pivotArea>
    </chartFormat>
    <chartFormat chart="6" format="16">
      <pivotArea type="data" outline="0" fieldPosition="0">
        <references count="2">
          <reference field="4294967294" count="1" selected="0">
            <x v="0"/>
          </reference>
          <reference field="4" count="1" selected="0">
            <x v="3"/>
          </reference>
        </references>
      </pivotArea>
    </chartFormat>
    <chartFormat chart="6" format="17">
      <pivotArea type="data" outline="0" fieldPosition="0">
        <references count="2">
          <reference field="4294967294" count="1" selected="0">
            <x v="0"/>
          </reference>
          <reference field="4" count="1" selected="0">
            <x v="4"/>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4" count="1" selected="0">
            <x v="0"/>
          </reference>
        </references>
      </pivotArea>
    </chartFormat>
    <chartFormat chart="8" format="14">
      <pivotArea type="data" outline="0" fieldPosition="0">
        <references count="2">
          <reference field="4294967294" count="1" selected="0">
            <x v="0"/>
          </reference>
          <reference field="4" count="1" selected="0">
            <x v="1"/>
          </reference>
        </references>
      </pivotArea>
    </chartFormat>
    <chartFormat chart="8" format="15">
      <pivotArea type="data" outline="0" fieldPosition="0">
        <references count="2">
          <reference field="4294967294" count="1" selected="0">
            <x v="0"/>
          </reference>
          <reference field="4" count="1" selected="0">
            <x v="2"/>
          </reference>
        </references>
      </pivotArea>
    </chartFormat>
    <chartFormat chart="8" format="16">
      <pivotArea type="data" outline="0" fieldPosition="0">
        <references count="2">
          <reference field="4294967294" count="1" selected="0">
            <x v="0"/>
          </reference>
          <reference field="4" count="1" selected="0">
            <x v="3"/>
          </reference>
        </references>
      </pivotArea>
    </chartFormat>
    <chartFormat chart="8" format="17">
      <pivotArea type="data" outline="0" fieldPosition="0">
        <references count="2">
          <reference field="4294967294" count="1" selected="0">
            <x v="0"/>
          </reference>
          <reference field="4" count="1" selected="0">
            <x v="4"/>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4" count="1" selected="0">
            <x v="0"/>
          </reference>
        </references>
      </pivotArea>
    </chartFormat>
    <chartFormat chart="10" format="9">
      <pivotArea type="data" outline="0" fieldPosition="0">
        <references count="2">
          <reference field="4294967294" count="1" selected="0">
            <x v="0"/>
          </reference>
          <reference field="4" count="1" selected="0">
            <x v="1"/>
          </reference>
        </references>
      </pivotArea>
    </chartFormat>
    <chartFormat chart="10" format="10">
      <pivotArea type="data" outline="0" fieldPosition="0">
        <references count="2">
          <reference field="4294967294" count="1" selected="0">
            <x v="0"/>
          </reference>
          <reference field="4" count="1" selected="0">
            <x v="2"/>
          </reference>
        </references>
      </pivotArea>
    </chartFormat>
    <chartFormat chart="10" format="11">
      <pivotArea type="data" outline="0" fieldPosition="0">
        <references count="2">
          <reference field="4294967294" count="1" selected="0">
            <x v="0"/>
          </reference>
          <reference field="4" count="1" selected="0">
            <x v="3"/>
          </reference>
        </references>
      </pivotArea>
    </chartFormat>
    <chartFormat chart="10" format="12">
      <pivotArea type="data" outline="0" fieldPosition="0">
        <references count="2">
          <reference field="4294967294" count="1" selected="0">
            <x v="0"/>
          </reference>
          <reference field="4" count="1" selected="0">
            <x v="4"/>
          </reference>
        </references>
      </pivotArea>
    </chartFormat>
    <chartFormat chart="14" format="24" series="1">
      <pivotArea type="data" outline="0" fieldPosition="0">
        <references count="1">
          <reference field="4294967294" count="1" selected="0">
            <x v="0"/>
          </reference>
        </references>
      </pivotArea>
    </chartFormat>
    <chartFormat chart="14" format="25">
      <pivotArea type="data" outline="0" fieldPosition="0">
        <references count="2">
          <reference field="4294967294" count="1" selected="0">
            <x v="0"/>
          </reference>
          <reference field="4" count="1" selected="0">
            <x v="0"/>
          </reference>
        </references>
      </pivotArea>
    </chartFormat>
    <chartFormat chart="14" format="26">
      <pivotArea type="data" outline="0" fieldPosition="0">
        <references count="2">
          <reference field="4294967294" count="1" selected="0">
            <x v="0"/>
          </reference>
          <reference field="4" count="1" selected="0">
            <x v="1"/>
          </reference>
        </references>
      </pivotArea>
    </chartFormat>
    <chartFormat chart="14" format="27">
      <pivotArea type="data" outline="0" fieldPosition="0">
        <references count="2">
          <reference field="4294967294" count="1" selected="0">
            <x v="0"/>
          </reference>
          <reference field="4" count="1" selected="0">
            <x v="2"/>
          </reference>
        </references>
      </pivotArea>
    </chartFormat>
    <chartFormat chart="14" format="28">
      <pivotArea type="data" outline="0" fieldPosition="0">
        <references count="2">
          <reference field="4294967294" count="1" selected="0">
            <x v="0"/>
          </reference>
          <reference field="4" count="1" selected="0">
            <x v="3"/>
          </reference>
        </references>
      </pivotArea>
    </chartFormat>
    <chartFormat chart="14" format="29">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86D5A0B-35EA-44AB-96DA-2A66E06C7EA9}" name="PivotTable2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Product category">
  <location ref="M43:O53" firstHeaderRow="0"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Product Percentage count (50%)" fld="12" baseField="0" baseItem="0"/>
    <dataField name="Sum of ProductPercentage count (&gt; 50%)" fld="14" baseField="0" baseItem="0"/>
  </dataFields>
  <formats count="4">
    <format dxfId="38">
      <pivotArea grandRow="1" outline="0" collapsedLevelsAreSubtotals="1" fieldPosition="0"/>
    </format>
    <format dxfId="37">
      <pivotArea dataOnly="0" outline="0" axis="axisValues" fieldPosition="0"/>
    </format>
    <format dxfId="36">
      <pivotArea dataOnly="0" labelOnly="1" outline="0" axis="axisValues" fieldPosition="0"/>
    </format>
    <format dxfId="35">
      <pivotArea outline="0" collapsedLevelsAreSubtotals="1" fieldPosition="0"/>
    </format>
  </formats>
  <chartFormats count="6">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C5BD87D-0897-4B4A-B091-86CE5ED0FBD7}"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location ref="D2:D3" firstHeaderRow="1" firstDataRow="1" firstDataCol="0"/>
  <pivotFields count="16">
    <pivotField showAll="0"/>
    <pivotField showAll="0"/>
    <pivotField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Count of Rating count" fld="1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678D7B0-0E27-4E03-A921-C9FF9AA67274}"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colHeaderCaption="Discount Level Count">
  <location ref="F247:F248" firstHeaderRow="1" firstDataRow="1" firstDataCol="0"/>
  <pivotFields count="2">
    <pivotField showAll="0">
      <items count="6">
        <item x="0"/>
        <item x="1"/>
        <item x="2"/>
        <item x="3"/>
        <item x="4"/>
        <item t="default"/>
      </items>
    </pivotField>
    <pivotField dataField="1" showAll="0"/>
  </pivotFields>
  <rowItems count="1">
    <i/>
  </rowItems>
  <colItems count="1">
    <i/>
  </colItems>
  <dataFields count="1">
    <dataField name="Sum of Counts" fld="1" baseField="0" baseItem="0"/>
  </dataFields>
  <chartFormats count="4">
    <chartFormat chart="2" format="15"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B030E43-A8C6-4568-A440-B5F72672A7B1}"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38:K48" firstHeaderRow="1" firstDataRow="1" firstDataCol="1" rowPageCount="1" colPageCount="1"/>
  <pivotFields count="16">
    <pivotField showAll="0"/>
    <pivotField showAll="0"/>
    <pivotField axis="axisRow" showAll="0">
      <items count="10">
        <item x="7"/>
        <item x="0"/>
        <item x="1"/>
        <item x="8"/>
        <item x="4"/>
        <item x="5"/>
        <item x="2"/>
        <item x="3"/>
        <item x="6"/>
        <item t="default"/>
      </items>
    </pivotField>
    <pivotField showAll="0"/>
    <pivotField showAll="0"/>
    <pivotField numFmtId="167" showAll="0"/>
    <pivotField numFmtId="167" showAll="0"/>
    <pivotField numFmtId="167" showAll="0"/>
    <pivotField numFmtId="9" showAll="0"/>
    <pivotField dataField="1" showAll="0"/>
    <pivotField showAll="0"/>
    <pivotField showAll="0"/>
    <pivotField showAll="0"/>
    <pivotField showAll="0"/>
    <pivotField showAll="0"/>
    <pivotField axis="axisPage" showAll="0">
      <items count="941">
        <item x="203"/>
        <item x="393"/>
        <item x="457"/>
        <item x="891"/>
        <item x="494"/>
        <item x="661"/>
        <item x="69"/>
        <item x="485"/>
        <item x="934"/>
        <item x="700"/>
        <item x="650"/>
        <item x="209"/>
        <item x="555"/>
        <item x="117"/>
        <item x="300"/>
        <item x="1"/>
        <item x="550"/>
        <item x="803"/>
        <item x="170"/>
        <item x="183"/>
        <item x="342"/>
        <item x="769"/>
        <item x="867"/>
        <item x="787"/>
        <item x="51"/>
        <item x="823"/>
        <item x="580"/>
        <item x="600"/>
        <item x="665"/>
        <item x="521"/>
        <item x="46"/>
        <item x="856"/>
        <item x="233"/>
        <item x="895"/>
        <item x="475"/>
        <item x="486"/>
        <item x="528"/>
        <item x="925"/>
        <item x="610"/>
        <item x="134"/>
        <item x="464"/>
        <item x="691"/>
        <item x="802"/>
        <item x="178"/>
        <item x="758"/>
        <item x="390"/>
        <item x="93"/>
        <item x="594"/>
        <item x="901"/>
        <item x="4"/>
        <item x="883"/>
        <item x="545"/>
        <item x="336"/>
        <item x="75"/>
        <item x="444"/>
        <item x="427"/>
        <item x="373"/>
        <item x="553"/>
        <item x="202"/>
        <item x="381"/>
        <item x="554"/>
        <item x="145"/>
        <item x="825"/>
        <item x="906"/>
        <item x="603"/>
        <item x="329"/>
        <item x="131"/>
        <item x="894"/>
        <item x="194"/>
        <item x="477"/>
        <item x="536"/>
        <item x="241"/>
        <item x="378"/>
        <item x="351"/>
        <item x="274"/>
        <item x="857"/>
        <item x="281"/>
        <item x="677"/>
        <item x="817"/>
        <item x="622"/>
        <item x="881"/>
        <item x="811"/>
        <item x="201"/>
        <item x="249"/>
        <item x="869"/>
        <item x="230"/>
        <item x="222"/>
        <item x="586"/>
        <item x="625"/>
        <item x="380"/>
        <item x="150"/>
        <item x="325"/>
        <item x="434"/>
        <item x="355"/>
        <item x="492"/>
        <item x="221"/>
        <item x="126"/>
        <item x="45"/>
        <item x="361"/>
        <item x="845"/>
        <item x="141"/>
        <item x="56"/>
        <item x="762"/>
        <item x="748"/>
        <item x="312"/>
        <item x="344"/>
        <item x="923"/>
        <item x="388"/>
        <item x="350"/>
        <item x="710"/>
        <item x="454"/>
        <item x="865"/>
        <item x="888"/>
        <item x="302"/>
        <item x="261"/>
        <item x="403"/>
        <item x="335"/>
        <item x="689"/>
        <item x="157"/>
        <item x="608"/>
        <item x="715"/>
        <item x="216"/>
        <item x="91"/>
        <item x="21"/>
        <item x="416"/>
        <item x="437"/>
        <item x="443"/>
        <item x="694"/>
        <item x="387"/>
        <item x="612"/>
        <item x="654"/>
        <item x="745"/>
        <item x="674"/>
        <item x="111"/>
        <item x="533"/>
        <item x="877"/>
        <item x="436"/>
        <item x="189"/>
        <item x="235"/>
        <item x="571"/>
        <item x="467"/>
        <item x="152"/>
        <item x="196"/>
        <item x="768"/>
        <item x="714"/>
        <item x="706"/>
        <item x="474"/>
        <item x="933"/>
        <item x="125"/>
        <item x="118"/>
        <item x="323"/>
        <item x="340"/>
        <item x="391"/>
        <item x="253"/>
        <item x="523"/>
        <item x="582"/>
        <item x="30"/>
        <item x="465"/>
        <item x="368"/>
        <item x="438"/>
        <item x="815"/>
        <item x="606"/>
        <item x="732"/>
        <item x="731"/>
        <item x="783"/>
        <item x="33"/>
        <item x="345"/>
        <item x="428"/>
        <item x="98"/>
        <item x="236"/>
        <item x="782"/>
        <item x="62"/>
        <item x="508"/>
        <item x="442"/>
        <item x="754"/>
        <item x="417"/>
        <item x="756"/>
        <item x="34"/>
        <item x="243"/>
        <item x="94"/>
        <item x="439"/>
        <item x="904"/>
        <item x="928"/>
        <item x="268"/>
        <item x="262"/>
        <item x="785"/>
        <item x="667"/>
        <item x="66"/>
        <item x="737"/>
        <item x="637"/>
        <item x="653"/>
        <item x="866"/>
        <item x="930"/>
        <item x="534"/>
        <item x="874"/>
        <item x="376"/>
        <item x="753"/>
        <item x="256"/>
        <item x="382"/>
        <item x="880"/>
        <item x="576"/>
        <item x="124"/>
        <item x="790"/>
        <item x="68"/>
        <item x="197"/>
        <item x="214"/>
        <item x="733"/>
        <item x="938"/>
        <item x="552"/>
        <item x="359"/>
        <item x="89"/>
        <item x="524"/>
        <item x="384"/>
        <item x="74"/>
        <item x="271"/>
        <item x="886"/>
        <item x="824"/>
        <item x="224"/>
        <item x="496"/>
        <item x="517"/>
        <item x="41"/>
        <item x="357"/>
        <item x="918"/>
        <item x="198"/>
        <item x="448"/>
        <item x="122"/>
        <item x="657"/>
        <item x="248"/>
        <item x="450"/>
        <item x="32"/>
        <item x="219"/>
        <item x="537"/>
        <item x="206"/>
        <item x="18"/>
        <item x="678"/>
        <item x="456"/>
        <item x="286"/>
        <item x="611"/>
        <item x="425"/>
        <item x="191"/>
        <item x="332"/>
        <item x="684"/>
        <item x="547"/>
        <item x="158"/>
        <item x="377"/>
        <item x="526"/>
        <item x="640"/>
        <item x="160"/>
        <item x="16"/>
        <item x="798"/>
        <item x="270"/>
        <item x="770"/>
        <item x="725"/>
        <item x="133"/>
        <item x="242"/>
        <item x="109"/>
        <item x="909"/>
        <item x="463"/>
        <item x="810"/>
        <item x="14"/>
        <item x="466"/>
        <item x="9"/>
        <item x="507"/>
        <item x="138"/>
        <item x="482"/>
        <item x="836"/>
        <item x="490"/>
        <item x="663"/>
        <item x="734"/>
        <item x="421"/>
        <item x="609"/>
        <item x="409"/>
        <item x="831"/>
        <item x="712"/>
        <item x="755"/>
        <item x="57"/>
        <item x="589"/>
        <item x="317"/>
        <item x="777"/>
        <item x="680"/>
        <item x="70"/>
        <item x="218"/>
        <item x="742"/>
        <item x="406"/>
        <item x="441"/>
        <item x="260"/>
        <item x="688"/>
        <item x="104"/>
        <item x="601"/>
        <item x="598"/>
        <item x="493"/>
        <item x="759"/>
        <item x="264"/>
        <item x="102"/>
        <item x="645"/>
        <item x="530"/>
        <item x="572"/>
        <item x="3"/>
        <item x="764"/>
        <item x="17"/>
        <item x="773"/>
        <item x="627"/>
        <item x="257"/>
        <item x="155"/>
        <item x="726"/>
        <item x="40"/>
        <item x="424"/>
        <item x="397"/>
        <item x="778"/>
        <item x="581"/>
        <item x="793"/>
        <item x="459"/>
        <item x="595"/>
        <item x="721"/>
        <item x="638"/>
        <item x="659"/>
        <item x="805"/>
        <item x="574"/>
        <item x="504"/>
        <item x="616"/>
        <item x="658"/>
        <item x="539"/>
        <item x="870"/>
        <item x="567"/>
        <item x="205"/>
        <item x="166"/>
        <item x="348"/>
        <item x="917"/>
        <item x="85"/>
        <item x="142"/>
        <item x="383"/>
        <item x="920"/>
        <item x="499"/>
        <item x="136"/>
        <item x="113"/>
        <item x="151"/>
        <item x="763"/>
        <item x="292"/>
        <item x="223"/>
        <item x="570"/>
        <item x="419"/>
        <item x="244"/>
        <item x="259"/>
        <item x="331"/>
        <item x="2"/>
        <item x="245"/>
        <item x="664"/>
        <item x="58"/>
        <item x="850"/>
        <item x="291"/>
        <item x="871"/>
        <item x="801"/>
        <item x="306"/>
        <item x="685"/>
        <item x="36"/>
        <item x="73"/>
        <item x="72"/>
        <item x="147"/>
        <item x="181"/>
        <item x="767"/>
        <item x="592"/>
        <item x="452"/>
        <item x="163"/>
        <item x="789"/>
        <item x="54"/>
        <item x="587"/>
        <item x="369"/>
        <item x="724"/>
        <item x="913"/>
        <item x="385"/>
        <item x="360"/>
        <item x="568"/>
        <item x="285"/>
        <item x="514"/>
        <item x="502"/>
        <item x="12"/>
        <item x="27"/>
        <item x="556"/>
        <item x="629"/>
        <item x="702"/>
        <item x="446"/>
        <item x="489"/>
        <item x="356"/>
        <item x="162"/>
        <item x="320"/>
        <item x="912"/>
        <item x="108"/>
        <item x="808"/>
        <item x="153"/>
        <item x="192"/>
        <item x="418"/>
        <item x="830"/>
        <item x="559"/>
        <item x="279"/>
        <item x="299"/>
        <item x="776"/>
        <item x="414"/>
        <item x="916"/>
        <item x="707"/>
        <item x="757"/>
        <item x="535"/>
        <item x="683"/>
        <item x="784"/>
        <item x="722"/>
        <item x="672"/>
        <item x="804"/>
        <item x="561"/>
        <item x="673"/>
        <item x="116"/>
        <item x="699"/>
        <item x="250"/>
        <item x="679"/>
        <item x="80"/>
        <item x="500"/>
        <item x="864"/>
        <item x="641"/>
        <item x="914"/>
        <item x="298"/>
        <item x="258"/>
        <item x="932"/>
        <item x="426"/>
        <item x="693"/>
        <item x="596"/>
        <item x="771"/>
        <item x="924"/>
        <item x="217"/>
        <item x="614"/>
        <item x="542"/>
        <item x="212"/>
        <item x="929"/>
        <item x="82"/>
        <item x="634"/>
        <item x="701"/>
        <item x="844"/>
        <item x="97"/>
        <item x="49"/>
        <item x="229"/>
        <item x="705"/>
        <item x="885"/>
        <item x="619"/>
        <item x="687"/>
        <item x="882"/>
        <item x="862"/>
        <item x="505"/>
        <item x="911"/>
        <item x="695"/>
        <item x="13"/>
        <item x="585"/>
        <item x="816"/>
        <item x="833"/>
        <item x="849"/>
        <item x="411"/>
        <item x="591"/>
        <item x="53"/>
        <item x="127"/>
        <item x="796"/>
        <item x="868"/>
        <item x="304"/>
        <item x="255"/>
        <item x="577"/>
        <item x="649"/>
        <item x="506"/>
        <item x="692"/>
        <item x="670"/>
        <item x="314"/>
        <item x="364"/>
        <item x="430"/>
        <item x="476"/>
        <item x="76"/>
        <item x="130"/>
        <item x="318"/>
        <item x="47"/>
        <item x="841"/>
        <item x="512"/>
        <item x="284"/>
        <item x="5"/>
        <item x="10"/>
        <item x="35"/>
        <item x="146"/>
        <item x="899"/>
        <item x="800"/>
        <item x="43"/>
        <item x="814"/>
        <item x="135"/>
        <item x="313"/>
        <item x="367"/>
        <item x="697"/>
        <item x="272"/>
        <item x="25"/>
        <item x="511"/>
        <item x="632"/>
        <item x="643"/>
        <item x="379"/>
        <item x="821"/>
        <item x="604"/>
        <item x="188"/>
        <item x="240"/>
        <item x="408"/>
        <item x="578"/>
        <item x="703"/>
        <item x="795"/>
        <item x="719"/>
        <item x="910"/>
        <item x="246"/>
        <item x="749"/>
        <item x="766"/>
        <item x="820"/>
        <item x="6"/>
        <item x="404"/>
        <item x="159"/>
        <item x="468"/>
        <item x="88"/>
        <item x="884"/>
        <item x="818"/>
        <item x="560"/>
        <item x="137"/>
        <item x="402"/>
        <item x="584"/>
        <item x="472"/>
        <item x="349"/>
        <item x="876"/>
        <item x="305"/>
        <item x="515"/>
        <item x="488"/>
        <item x="451"/>
        <item x="400"/>
        <item x="311"/>
        <item x="513"/>
        <item x="698"/>
        <item x="289"/>
        <item x="366"/>
        <item x="903"/>
        <item x="780"/>
        <item x="730"/>
        <item x="642"/>
        <item x="156"/>
        <item x="639"/>
        <item x="26"/>
        <item x="432"/>
        <item x="907"/>
        <item x="247"/>
        <item x="347"/>
        <item x="597"/>
        <item x="422"/>
        <item x="615"/>
        <item x="67"/>
        <item x="478"/>
        <item x="746"/>
        <item x="741"/>
        <item x="834"/>
        <item x="690"/>
        <item x="875"/>
        <item x="660"/>
        <item x="563"/>
        <item x="171"/>
        <item x="280"/>
        <item x="251"/>
        <item x="59"/>
        <item x="520"/>
        <item x="893"/>
        <item x="681"/>
        <item x="498"/>
        <item x="779"/>
        <item x="752"/>
        <item x="908"/>
        <item x="199"/>
        <item x="140"/>
        <item x="826"/>
        <item x="200"/>
        <item x="231"/>
        <item x="813"/>
        <item x="455"/>
        <item x="853"/>
        <item x="711"/>
        <item x="723"/>
        <item x="898"/>
        <item x="71"/>
        <item x="447"/>
        <item x="282"/>
        <item x="739"/>
        <item x="527"/>
        <item x="290"/>
        <item x="370"/>
        <item x="263"/>
        <item x="341"/>
        <item x="558"/>
        <item x="855"/>
        <item x="501"/>
        <item x="372"/>
        <item x="772"/>
        <item x="161"/>
        <item x="173"/>
        <item x="177"/>
        <item x="765"/>
        <item x="546"/>
        <item x="210"/>
        <item x="238"/>
        <item x="892"/>
        <item x="822"/>
        <item x="902"/>
        <item x="469"/>
        <item x="543"/>
        <item x="234"/>
        <item x="483"/>
        <item x="829"/>
        <item x="254"/>
        <item x="386"/>
        <item x="185"/>
        <item x="297"/>
        <item x="791"/>
        <item x="23"/>
        <item x="900"/>
        <item x="840"/>
        <item x="301"/>
        <item x="854"/>
        <item x="843"/>
        <item x="792"/>
        <item x="211"/>
        <item x="713"/>
        <item x="931"/>
        <item x="873"/>
        <item x="321"/>
        <item x="470"/>
        <item x="399"/>
        <item x="396"/>
        <item x="277"/>
        <item x="806"/>
        <item x="751"/>
        <item x="549"/>
        <item x="148"/>
        <item x="267"/>
        <item x="788"/>
        <item x="747"/>
        <item x="37"/>
        <item x="337"/>
        <item x="630"/>
        <item x="588"/>
        <item x="675"/>
        <item x="115"/>
        <item x="859"/>
        <item x="548"/>
        <item x="848"/>
        <item x="631"/>
        <item x="431"/>
        <item x="861"/>
        <item x="835"/>
        <item x="562"/>
        <item x="540"/>
        <item x="132"/>
        <item x="669"/>
        <item x="307"/>
        <item x="599"/>
        <item x="77"/>
        <item x="327"/>
        <item x="228"/>
        <item x="168"/>
        <item x="827"/>
        <item x="275"/>
        <item x="651"/>
        <item x="112"/>
        <item x="872"/>
        <item x="809"/>
        <item x="226"/>
        <item x="575"/>
        <item x="462"/>
        <item x="648"/>
        <item x="935"/>
        <item x="807"/>
        <item x="154"/>
        <item x="718"/>
        <item x="31"/>
        <item x="481"/>
        <item x="727"/>
        <item x="919"/>
        <item x="666"/>
        <item x="65"/>
        <item x="334"/>
        <item x="175"/>
        <item x="573"/>
        <item x="646"/>
        <item x="296"/>
        <item x="729"/>
        <item x="516"/>
        <item x="590"/>
        <item x="617"/>
        <item x="103"/>
        <item x="544"/>
        <item x="435"/>
        <item x="324"/>
        <item x="294"/>
        <item x="328"/>
        <item x="225"/>
        <item x="309"/>
        <item x="213"/>
        <item x="365"/>
        <item x="106"/>
        <item x="193"/>
        <item x="269"/>
        <item x="420"/>
        <item x="308"/>
        <item x="937"/>
        <item x="628"/>
        <item x="926"/>
        <item x="315"/>
        <item x="620"/>
        <item x="114"/>
        <item x="797"/>
        <item x="92"/>
        <item x="878"/>
        <item x="828"/>
        <item x="905"/>
        <item x="164"/>
        <item x="101"/>
        <item x="0"/>
        <item x="740"/>
        <item x="532"/>
        <item x="662"/>
        <item x="288"/>
        <item x="621"/>
        <item x="839"/>
        <item x="190"/>
        <item x="812"/>
        <item x="686"/>
        <item x="896"/>
        <item x="44"/>
        <item x="165"/>
        <item x="851"/>
        <item x="799"/>
        <item x="503"/>
        <item x="525"/>
        <item x="330"/>
        <item x="897"/>
        <item x="668"/>
        <item x="522"/>
        <item x="445"/>
        <item x="84"/>
        <item x="339"/>
        <item x="237"/>
        <item x="78"/>
        <item x="232"/>
        <item x="479"/>
        <item x="538"/>
        <item x="819"/>
        <item x="15"/>
        <item x="471"/>
        <item x="362"/>
        <item x="922"/>
        <item x="786"/>
        <item x="473"/>
        <item x="927"/>
        <item x="593"/>
        <item x="187"/>
        <item x="87"/>
        <item x="343"/>
        <item x="794"/>
        <item x="215"/>
        <item x="415"/>
        <item x="60"/>
        <item x="607"/>
        <item x="95"/>
        <item x="371"/>
        <item x="774"/>
        <item x="278"/>
        <item x="120"/>
        <item x="186"/>
        <item x="346"/>
        <item x="728"/>
        <item x="440"/>
        <item x="635"/>
        <item x="42"/>
        <item x="172"/>
        <item x="326"/>
        <item x="837"/>
        <item x="28"/>
        <item x="579"/>
        <item x="227"/>
        <item x="405"/>
        <item x="401"/>
        <item x="333"/>
        <item x="283"/>
        <item x="832"/>
        <item x="129"/>
        <item x="716"/>
        <item x="480"/>
        <item x="176"/>
        <item x="890"/>
        <item x="266"/>
        <item x="220"/>
        <item x="529"/>
        <item x="395"/>
        <item x="407"/>
        <item x="750"/>
        <item x="709"/>
        <item x="293"/>
        <item x="167"/>
        <item x="63"/>
        <item x="107"/>
        <item x="551"/>
        <item x="602"/>
        <item x="889"/>
        <item x="838"/>
        <item x="644"/>
        <item x="195"/>
        <item x="717"/>
        <item x="123"/>
        <item x="352"/>
        <item x="858"/>
        <item x="676"/>
        <item x="842"/>
        <item x="936"/>
        <item x="38"/>
        <item x="564"/>
        <item x="647"/>
        <item x="50"/>
        <item x="613"/>
        <item x="338"/>
        <item x="433"/>
        <item x="605"/>
        <item x="487"/>
        <item x="781"/>
        <item x="179"/>
        <item x="287"/>
        <item x="79"/>
        <item x="497"/>
        <item x="738"/>
        <item x="239"/>
        <item x="96"/>
        <item x="319"/>
        <item x="760"/>
        <item x="761"/>
        <item x="775"/>
        <item x="423"/>
        <item x="847"/>
        <item x="410"/>
        <item x="518"/>
        <item x="354"/>
        <item x="671"/>
        <item x="429"/>
        <item x="491"/>
        <item x="265"/>
        <item x="310"/>
        <item x="139"/>
        <item x="55"/>
        <item x="24"/>
        <item x="921"/>
        <item x="144"/>
        <item x="180"/>
        <item x="64"/>
        <item x="682"/>
        <item x="618"/>
        <item x="184"/>
        <item x="182"/>
        <item x="569"/>
        <item x="519"/>
        <item x="652"/>
        <item x="509"/>
        <item x="449"/>
        <item x="295"/>
        <item x="86"/>
        <item x="375"/>
        <item x="704"/>
        <item x="583"/>
        <item x="656"/>
        <item x="744"/>
        <item x="484"/>
        <item x="99"/>
        <item x="412"/>
        <item x="174"/>
        <item x="636"/>
        <item x="541"/>
        <item x="879"/>
        <item x="531"/>
        <item x="887"/>
        <item x="633"/>
        <item x="169"/>
        <item x="149"/>
        <item x="61"/>
        <item x="316"/>
        <item x="20"/>
        <item x="19"/>
        <item x="204"/>
        <item x="100"/>
        <item x="623"/>
        <item x="743"/>
        <item x="11"/>
        <item x="358"/>
        <item x="915"/>
        <item x="39"/>
        <item x="83"/>
        <item x="413"/>
        <item x="392"/>
        <item x="119"/>
        <item x="90"/>
        <item x="8"/>
        <item x="939"/>
        <item x="207"/>
        <item x="273"/>
        <item x="863"/>
        <item x="363"/>
        <item x="276"/>
        <item x="143"/>
        <item x="453"/>
        <item x="460"/>
        <item x="398"/>
        <item x="322"/>
        <item x="81"/>
        <item x="353"/>
        <item x="389"/>
        <item x="461"/>
        <item x="252"/>
        <item x="303"/>
        <item x="7"/>
        <item x="708"/>
        <item x="655"/>
        <item x="735"/>
        <item x="566"/>
        <item x="29"/>
        <item x="860"/>
        <item x="128"/>
        <item x="208"/>
        <item x="110"/>
        <item x="624"/>
        <item x="48"/>
        <item x="458"/>
        <item x="557"/>
        <item x="626"/>
        <item x="22"/>
        <item x="105"/>
        <item x="374"/>
        <item x="696"/>
        <item x="394"/>
        <item x="852"/>
        <item x="52"/>
        <item x="121"/>
        <item x="495"/>
        <item x="510"/>
        <item x="720"/>
        <item x="846"/>
        <item x="565"/>
        <item x="736"/>
        <item t="default"/>
      </items>
    </pivotField>
  </pivotFields>
  <rowFields count="1">
    <field x="2"/>
  </rowFields>
  <rowItems count="10">
    <i>
      <x/>
    </i>
    <i>
      <x v="1"/>
    </i>
    <i>
      <x v="2"/>
    </i>
    <i>
      <x v="3"/>
    </i>
    <i>
      <x v="4"/>
    </i>
    <i>
      <x v="5"/>
    </i>
    <i>
      <x v="6"/>
    </i>
    <i>
      <x v="7"/>
    </i>
    <i>
      <x v="8"/>
    </i>
    <i t="grand">
      <x/>
    </i>
  </rowItems>
  <colItems count="1">
    <i/>
  </colItems>
  <pageFields count="1">
    <pageField fld="15" hier="-1"/>
  </pageFields>
  <dataFields count="1">
    <dataField name="Sum of Rating" fld="9"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044510D-A055-4A48-BEB3-A194BF6909B8}"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category">
  <location ref="K3:M13" firstHeaderRow="0"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 price" fld="6" subtotal="average" baseField="0" baseItem="0" numFmtId="167"/>
    <dataField name="Sum of Discounted price" fld="5" baseField="0" baseItem="0" numFmtId="166"/>
  </dataFields>
  <formats count="2">
    <format dxfId="40">
      <pivotArea outline="0" collapsedLevelsAreSubtotals="1" fieldPosition="0">
        <references count="1">
          <reference field="4294967294" count="1" selected="0">
            <x v="0"/>
          </reference>
        </references>
      </pivotArea>
    </format>
    <format dxfId="39">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191CD6E-C285-43C5-A0F8-E76311ED8252}"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location ref="K17:L27"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Actual pric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E4C3E86-348F-489F-B5EF-EC40E7E98B9C}" name="PivotTable2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Segment">
  <location ref="D39:E45" firstHeaderRow="1" firstDataRow="1" firstDataCol="1" rowPageCount="1" colPageCount="1"/>
  <pivotFields count="16">
    <pivotField showAll="0"/>
    <pivotField showAll="0"/>
    <pivotField axis="axisPage" showAll="0">
      <items count="10">
        <item x="7"/>
        <item x="0"/>
        <item x="1"/>
        <item x="8"/>
        <item x="4"/>
        <item x="5"/>
        <item x="2"/>
        <item x="3"/>
        <item x="6"/>
        <item t="default"/>
      </items>
    </pivotField>
    <pivotField showAll="0"/>
    <pivotField axis="axisRow" showAll="0">
      <items count="6">
        <item x="1"/>
        <item x="4"/>
        <item x="3"/>
        <item x="2"/>
        <item x="0"/>
        <item t="default"/>
      </items>
    </pivotField>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2" hier="-1"/>
  </pageFields>
  <dataFields count="1">
    <dataField name="Sum of Discounted price" fld="5" baseField="0" baseItem="0" numFmtId="167"/>
  </dataFields>
  <formats count="2">
    <format dxfId="42">
      <pivotArea outline="0" collapsedLevelsAreSubtotals="1" fieldPosition="0"/>
    </format>
    <format dxfId="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B2B88B-57D3-4A01-BD23-772845901EEA}" autoFormatId="16" applyNumberFormats="0" applyBorderFormats="0" applyFontFormats="0" applyPatternFormats="0" applyAlignmentFormats="0" applyWidthHeightFormats="0">
  <queryTableRefresh nextId="23">
    <queryTableFields count="16">
      <queryTableField id="1" name=" Product ID" tableColumnId="1"/>
      <queryTableField id="2" name=" Product name" tableColumnId="2"/>
      <queryTableField id="3" name="Category" tableColumnId="3"/>
      <queryTableField id="4" name="Product sub category" tableColumnId="4"/>
      <queryTableField id="5" name="Discounted price" tableColumnId="5"/>
      <queryTableField id="6" name="Actual price" tableColumnId="6"/>
      <queryTableField id="7" name="Total potential Revenue" tableColumnId="7"/>
      <queryTableField id="8" name="Discount percentage" tableColumnId="8"/>
      <queryTableField id="9" name="Rating" tableColumnId="9"/>
      <queryTableField id="10" name="Rating count" tableColumnId="10"/>
      <queryTableField id="12" name="Price range" tableColumnId="12"/>
      <queryTableField id="13" name="Product count 50%" tableColumnId="13"/>
      <queryTableField id="14" name="product count less than 50%(&lt;)" tableColumnId="14"/>
      <queryTableField id="15" name="product count greater than 50%(&gt;)" tableColumnId="15"/>
      <queryTableField id="21" name="Customer Segment" tableColumnId="16"/>
      <queryTableField id="20" name="Review titl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B989EB2-0886-4AD6-B108-50BD9B51157F}" sourceName="Product Category">
  <pivotTables>
    <pivotTable tabId="1" name="PivotTable1"/>
    <pivotTable tabId="1" name="PivotTable11"/>
    <pivotTable tabId="1" name="PivotTable18"/>
    <pivotTable tabId="1" name="PivotTable2"/>
    <pivotTable tabId="1" name="PivotTable20"/>
    <pivotTable tabId="1" name="PivotTable21"/>
    <pivotTable tabId="1" name="PivotTable22"/>
    <pivotTable tabId="1" name="PivotTable24"/>
    <pivotTable tabId="1" name="PivotTable25"/>
    <pivotTable tabId="1" name="PivotTable26"/>
    <pivotTable tabId="1" name="PivotTable27"/>
    <pivotTable tabId="1" name="PivotTable30"/>
    <pivotTable tabId="1" name="PivotTable4"/>
    <pivotTable tabId="1" name="PivotTable6"/>
    <pivotTable tabId="1" name="PivotTable8"/>
    <pivotTable tabId="1" name="PivotTable9"/>
    <pivotTable tabId="12" name="PivotTable8"/>
    <pivotTable tabId="1" name="PivotTable12"/>
    <pivotTable tabId="1" name="PivotTable3"/>
  </pivotTables>
  <data>
    <tabular pivotCacheId="1094819729">
      <items count="9">
        <i x="7" s="1"/>
        <i x="0" s="1"/>
        <i x="1" s="1"/>
        <i x="8" s="1"/>
        <i x="4" s="1"/>
        <i x="5" s="1"/>
        <i x="2"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rice_level" xr10:uid="{787AAA4A-EC9D-46DF-A43C-0F4BC60B1CE6}" sourceName="Discount price level">
  <pivotTables>
    <pivotTable tabId="2" name="PivotTable11"/>
    <pivotTable tabId="1" name="PivotTable7"/>
  </pivotTables>
  <data>
    <tabular pivotCacheId="333711551">
      <items count="5">
        <i x="0" s="1"/>
        <i x="1" s="1"/>
        <i x="2"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7F9311B2-9D0B-4514-A487-C7C0181D958A}" sourceName="Product Category">
  <pivotTables>
    <pivotTable tabId="1" name="PivotTable10"/>
    <pivotTable tabId="1" name="PivotTable17"/>
  </pivotTables>
  <data>
    <tabular pivotCacheId="723202610">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 price level" xr10:uid="{5BC2B5CF-ABF0-440E-8110-1A231B1A65B0}" cache="Slicer_Discount_price_level" caption="Discount price level"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97604DF8-2737-4314-8B98-76FDCAB0EF38}" cache="Slicer_Product_Category1" caption="Product 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C00241A7-75E4-484C-83B7-D826505FC02C}" cache="Slicer_Product_Category" caption="Product Category" style="Slicer Style 2" rowHeight="548640"/>
  <slicer name="Discount price level 1" xr10:uid="{12F37A0D-0588-43E3-BCB9-6266CEA025CA}" cache="Slicer_Discount_price_level" caption="Discount price level" style="Slicer Style 2" rowHeight="10972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6EB7C77-055B-46BF-9AA5-091413DD0705}" name="amazon_2" displayName="amazon_2" ref="A1:P1466" tableType="queryTable" totalsRowShown="0">
  <autoFilter ref="A1:P1466" xr:uid="{E6EB7C77-055B-46BF-9AA5-091413DD0705}"/>
  <tableColumns count="16">
    <tableColumn id="1" xr3:uid="{BB7EEC95-5134-402A-B2C1-29AB3863DBD6}" uniqueName="1" name=" Product ID" queryTableFieldId="1" dataDxfId="108"/>
    <tableColumn id="2" xr3:uid="{31837928-6D64-464A-824B-DBFC6FEAEAAF}" uniqueName="2" name=" Product name" queryTableFieldId="2" dataDxfId="107"/>
    <tableColumn id="3" xr3:uid="{FBEAD70E-7676-4B9D-AA8B-DED548D7D7ED}" uniqueName="3" name="Category" queryTableFieldId="3" dataDxfId="106"/>
    <tableColumn id="4" xr3:uid="{838D2F02-4FAF-43D6-84D7-79FD8F126F79}" uniqueName="4" name="Product sub category" queryTableFieldId="4" dataDxfId="105"/>
    <tableColumn id="5" xr3:uid="{A28D763B-65D5-4CF6-B483-E7641885551B}" uniqueName="5" name="Discounted price" queryTableFieldId="5"/>
    <tableColumn id="6" xr3:uid="{EEB6B369-FD92-47CA-8E21-A15A84A5FCAA}" uniqueName="6" name="Actual price" queryTableFieldId="6"/>
    <tableColumn id="7" xr3:uid="{18EEE33A-69C4-4208-86D5-08141C1AACBE}" uniqueName="7" name="Total potential Revenue" queryTableFieldId="7"/>
    <tableColumn id="8" xr3:uid="{0B698334-BC2F-4883-B74A-59286F108464}" uniqueName="8" name="Discount percentage" queryTableFieldId="8"/>
    <tableColumn id="9" xr3:uid="{8F86A9AC-54A7-4D0E-A554-50C85BE373CC}" uniqueName="9" name="Rating" queryTableFieldId="9"/>
    <tableColumn id="10" xr3:uid="{B29C889E-AD82-43A0-BD90-0297E3133430}" uniqueName="10" name="Rating count" queryTableFieldId="10"/>
    <tableColumn id="12" xr3:uid="{95AADB06-87D7-41BE-ABB3-B8A61515E459}" uniqueName="12" name="Price range" queryTableFieldId="12"/>
    <tableColumn id="13" xr3:uid="{3CC13D64-C13F-40BC-8CD6-0A21A41CEA51}" uniqueName="13" name="Product count 50%" queryTableFieldId="13"/>
    <tableColumn id="14" xr3:uid="{44990F78-C8A6-4E63-A918-BDD4DED58000}" uniqueName="14" name="product count less than 50%(&lt;)" queryTableFieldId="14"/>
    <tableColumn id="15" xr3:uid="{1CBB6673-F9C1-4770-A2CE-06507195A68E}" uniqueName="15" name="product count greater than 50%(&gt;)" queryTableFieldId="15"/>
    <tableColumn id="16" xr3:uid="{2DA5D824-FC97-4431-B083-C2D3DC859F44}" uniqueName="16" name="Customer Segment" queryTableFieldId="21"/>
    <tableColumn id="11" xr3:uid="{2420BDFE-910B-4349-AFBD-DD74F9140EA3}" uniqueName="11" name="Review title." queryTableFieldId="20" dataDxfId="10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3EF002-C58C-46B1-B669-E5E425BCF52C}" name="amazon" displayName="amazon" ref="A1:P1466" totalsRowShown="0" headerRowDxfId="103" dataDxfId="102">
  <autoFilter ref="A1:P1466" xr:uid="{443EF002-C58C-46B1-B669-E5E425BCF52C}"/>
  <tableColumns count="16">
    <tableColumn id="1" xr3:uid="{EC08CD7A-F60E-4F60-A75F-17447E53D312}" name=" Product ID" dataDxfId="101"/>
    <tableColumn id="2" xr3:uid="{ADAE8092-F23D-4E7F-B102-4912EA7EE0A0}" name=" Product Name" dataDxfId="100"/>
    <tableColumn id="3" xr3:uid="{D170DC6F-86A3-4FDC-84B7-28FE29A32D1A}" name="Product Category" dataDxfId="99"/>
    <tableColumn id="11" xr3:uid="{E103051B-C106-48D0-8511-33445ADA36E2}" name="Product sub category" dataDxfId="98"/>
    <tableColumn id="15" xr3:uid="{A869D806-DFDF-4609-ADF6-FDA42F453EE0}" name="Customer Segment" dataDxfId="97">
      <calculatedColumnFormula>IF(amazon[[#This Row],[Product Category]]="Computers&amp;Accessories", "Technology",
IF(amazon[[#This Row],[Product Category]]="Electronics", "Electronic supplies",
IF(amazon[[#This Row],[Product Category]]="Home&amp;Kitchen", "Homes supplies",
IF(amazon[[#This Row],[Product Category]]="OfficeProducts", "Office supplies", "Other"))))</calculatedColumnFormula>
    </tableColumn>
    <tableColumn id="4" xr3:uid="{23202850-AD00-4B1A-AA50-123C6493AEC3}" name="Discounted price" dataDxfId="96"/>
    <tableColumn id="5" xr3:uid="{F6F6A5AD-C043-4952-ACB5-7B46809A5590}" name="Actual price" dataDxfId="95"/>
    <tableColumn id="13" xr3:uid="{C28928EE-3A1E-4279-947A-2F34FFB5BE19}" name="Total potential Revenue" dataDxfId="94">
      <calculatedColumnFormula>PRODUCT(amazon[[#This Row],[Actual price]],amazon[[#This Row],[Rating count]])</calculatedColumnFormula>
    </tableColumn>
    <tableColumn id="6" xr3:uid="{7F63BA8C-4C95-4224-838D-2C0F2F300F82}" name="Discount percentage" dataDxfId="93" dataCellStyle="Percent"/>
    <tableColumn id="7" xr3:uid="{50755854-E065-45B2-95F5-758F56BDDCBF}" name="Rating" dataDxfId="92"/>
    <tableColumn id="8" xr3:uid="{C5A53548-8EAD-4A63-BBF1-56C890806B91}" name="Rating count" dataDxfId="91"/>
    <tableColumn id="10" xr3:uid="{20989C3B-E3D3-4C84-A6D9-0298570E4C38}" name="Discount Level(Price Range Bucket)" dataDxfId="90">
      <calculatedColumnFormula>IF(amazon[[#This Row],[Discounted price]]&lt;200, "Very Low",
 IF(amazon[[#This Row],[Discounted price]]&lt;5000, "Medium",
 IF(amazon[[#This Row],[Discounted price]]&lt;10000, "High",
 "Very High")))</calculatedColumnFormula>
    </tableColumn>
    <tableColumn id="9" xr3:uid="{E822D153-F3E5-4169-A831-124BD2BCD54F}" name="Product Percentage count (50%)" dataDxfId="89">
      <calculatedColumnFormula>COUNTIF(amazon[[#This Row],[Discount percentage]],$T$10)</calculatedColumnFormula>
    </tableColumn>
    <tableColumn id="12" xr3:uid="{F9DBE6C6-794F-4F28-A9C5-A490638DF047}" name="Product Percentage count  (&lt;50%)" dataDxfId="88">
      <calculatedColumnFormula>COUNTIF(amazon[[#This Row],[Discount percentage]],$T$12)</calculatedColumnFormula>
    </tableColumn>
    <tableColumn id="14" xr3:uid="{50B6F401-617F-48F2-9981-76C09C57E5FA}" name="ProductPercentage count (&gt; 50%)" dataDxfId="87">
      <calculatedColumnFormula>COUNTIF(amazon[[#This Row],[Discount percentage]],$T$11)</calculatedColumnFormula>
    </tableColumn>
    <tableColumn id="16" xr3:uid="{05D2A1D4-6368-4A1A-96E3-88DBDED0B36F}" name="Review title" dataDxfId="86"/>
  </tableColumns>
  <tableStyleInfo name="TableStyleMedium2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24CBADD-45A1-49DA-A17D-BB525F1FADB2}" name="Table8" displayName="Table8" ref="T10:T13" totalsRowShown="0">
  <autoFilter ref="T10:T13" xr:uid="{724CBADD-45A1-49DA-A17D-BB525F1FADB2}"/>
  <tableColumns count="1">
    <tableColumn id="1" xr3:uid="{F46269BB-EC20-4D15-AB12-50148D99980E}" nam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F5153B6-3EDB-42BD-A369-8AED5113FC48}" name="Table3" displayName="Table3" ref="X9:X15" totalsRowShown="0">
  <autoFilter ref="X9:X15" xr:uid="{DF5153B6-3EDB-42BD-A369-8AED5113FC48}"/>
  <tableColumns count="1">
    <tableColumn id="1" xr3:uid="{3D9BDD96-4987-47F7-B82B-943A33A6DE0D}" name="Customer segm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23CDD02-BEB6-4990-A831-89BD1BDDA33E}" name="Table9" displayName="Table9" ref="T15:V18" totalsRowShown="0">
  <autoFilter ref="T15:V18" xr:uid="{C23CDD02-BEB6-4990-A831-89BD1BDDA33E}"/>
  <tableColumns count="3">
    <tableColumn id="1" xr3:uid="{D79A6DC7-E662-42DB-89D3-AEAECF17E64E}" name="Discount level"/>
    <tableColumn id="2" xr3:uid="{68756EEA-DCC7-4644-AAFB-CDB09E7007D5}" name="Column1">
      <calculatedColumnFormula>VLOOKUP(Table9[[#This Row],[Discount level]],amazon[Discount Level(Price Range Bucket)],10,FALSE)</calculatedColumnFormula>
    </tableColumn>
    <tableColumn id="3" xr3:uid="{142A9D65-D4CB-4B0D-AE4B-B6ACCCF3EF99}" name="%">
      <calculatedColumnFormula>IF(J2&lt;=3.5,"30%",IF(J2&lt;=4.5,"40%",IF(J2&lt;=5,"50%")))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D6E0C1F-C066-4CF8-B195-528E2B58DC3C}" name="Table10" displayName="Table10" ref="T21:X28" totalsRowShown="0" headerRowDxfId="85" headerRowBorderDxfId="84" tableBorderDxfId="83" totalsRowBorderDxfId="82">
  <autoFilter ref="T21:X28" xr:uid="{ED6E0C1F-C066-4CF8-B195-528E2B58DC3C}"/>
  <tableColumns count="5">
    <tableColumn id="3" xr3:uid="{513EED81-1341-45EA-9E33-BE42465D6BCD}" name="range"/>
    <tableColumn id="1" xr3:uid="{A3F5CAC4-86F2-484F-84CF-B7769D2B70D6}" name="Discount level"/>
    <tableColumn id="2" xr3:uid="{4547D99A-CB3F-4EC0-AF2C-05C401842DEA}" name="%">
      <calculatedColumnFormula>IF($J$2&lt;=Table10[[#This Row],[Discount level]],"30%",IF($J$2&lt;=$U$23,"40%",IF($J$2&lt;=U24,"50%",IF($J$2&gt;=$U$23,"40%",))))</calculatedColumnFormula>
    </tableColumn>
    <tableColumn id="4" xr3:uid="{9C5BAAB1-7C64-4942-B25B-AFBF5A3009F3}" name="discouted price level"/>
    <tableColumn id="5" xr3:uid="{FBBA57FF-508A-41D8-919A-FD50D92BA6D6}" name="counts">
      <calculatedColumnFormula>COUNTIF(amazon[Discount Level(Price Range Bucket)],Table10[[#This Row],[discouted price level]])</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1E3C9D1-B754-46E0-9E1F-9D165A5EF689}" name="Table11" displayName="Table11" ref="AA22:AB27" totalsRowShown="0" tableBorderDxfId="81">
  <autoFilter ref="AA22:AB27" xr:uid="{E1E3C9D1-B754-46E0-9E1F-9D165A5EF689}"/>
  <sortState xmlns:xlrd2="http://schemas.microsoft.com/office/spreadsheetml/2017/richdata2" ref="AA23:AB27">
    <sortCondition ref="AA22:AA27"/>
  </sortState>
  <tableColumns count="2">
    <tableColumn id="1" xr3:uid="{D67A73B6-CA71-4EAF-AA2D-8038A6F59BD9}" name="Discount price level" dataDxfId="80"/>
    <tableColumn id="4" xr3:uid="{C863385D-08ED-4AA0-9F4C-172A22103BDE}" name="Counts" dataDxfId="79">
      <calculatedColumnFormula>COUNTIF(amazon[Discount Level(Price Range Bucket)],Table10[[#This Row],[discouted price level]])</calculatedColumnFormula>
    </tableColumn>
  </tableColumns>
  <tableStyleInfo name="TableStyleLight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9F61E2-33B8-4EE7-9072-3248592FB411}" name="Table4" displayName="Table4" ref="T4:U9" totalsRowShown="0">
  <autoFilter ref="T4:U9" xr:uid="{719F61E2-33B8-4EE7-9072-3248592FB411}"/>
  <tableColumns count="2">
    <tableColumn id="1" xr3:uid="{557B0717-DD5A-48BA-ACDB-E04AA7729A7F}" name="Rating "/>
    <tableColumn id="2" xr3:uid="{77DE4FD9-BFC2-4EFC-B8AD-77677C2836CE}" name="Percent">
      <calculatedColumnFormula>IF(' Amazon Data and Analysis'!J2&lt;Table4[[#This Row],[Rating ]], "10%", IF(' Amazon Data and Analysis'!J2&lt;$T$6, "20%", IF(' Amazon Data and Analysis'!J2&gt;$T$7, " 30%", IF(' Amazon Data and Analysis'!J2&lt;$T$8, " 40%", IF(' Amazon Data and Analysis'!J2&gt;=$T$9, " 50%")))))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11137BC-9977-45B3-98AF-2FD15E529294}" name="Table5" displayName="Table5" ref="Q2:S1281" totalsRowShown="0" tableBorderDxfId="44">
  <autoFilter ref="Q2:S1281" xr:uid="{211137BC-9977-45B3-98AF-2FD15E529294}"/>
  <tableColumns count="3">
    <tableColumn id="1" xr3:uid="{FA87DD4E-FFA5-4C28-879E-9BF9A4C9CFF1}" name="Rating" dataDxfId="43"/>
    <tableColumn id="2" xr3:uid="{32E8B194-36B3-4545-B26F-B0AF015CA174}" name="rating range">
      <calculatedColumnFormula>COUNTIF(Q2:Q1281,$Q$3)</calculatedColumnFormula>
    </tableColumn>
    <tableColumn id="3" xr3:uid="{92C01F32-0C1A-4615-A99D-4F3C42850FE8}" name="percentage">
      <calculatedColumnFormula>IF(R3&lt;="198","10%", IF(R3&gt;="199","20%", IF(R3&gt;="200","30%")))</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F36EFCB-D41B-4350-AE6E-4B7D147EFA92}" name="Table28" displayName="Table28" ref="C29:D35" totalsRowShown="0">
  <autoFilter ref="C29:D35" xr:uid="{FF36EFCB-D41B-4350-AE6E-4B7D147EFA92}"/>
  <tableColumns count="2">
    <tableColumn id="1" xr3:uid="{F419A9F8-4BB0-46E5-9934-5FBEEC300877}" name="Product Category" dataDxfId="5"/>
    <tableColumn id="2" xr3:uid="{D801D82F-6A14-45E8-936A-F43916F8C05F}" name="Count of Review Title"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drawing" Target="../drawings/drawing1.xml"/><Relationship Id="rId7" Type="http://schemas.openxmlformats.org/officeDocument/2006/relationships/table" Target="../tables/table5.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table" Target="../tables/table4.xml"/><Relationship Id="rId5" Type="http://schemas.openxmlformats.org/officeDocument/2006/relationships/table" Target="../tables/table3.xml"/><Relationship Id="rId10" Type="http://schemas.microsoft.com/office/2007/relationships/slicer" Target="../slicers/slicer1.xml"/><Relationship Id="rId4" Type="http://schemas.openxmlformats.org/officeDocument/2006/relationships/table" Target="../tables/table2.xml"/><Relationship Id="rId9" Type="http://schemas.openxmlformats.org/officeDocument/2006/relationships/table" Target="../tables/table7.xml"/></Relationships>
</file>

<file path=xl/worksheets/_rels/sheet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openxmlformats.org/officeDocument/2006/relationships/table" Target="../tables/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pivotTable" Target="../pivotTables/pivotTable15.xml"/><Relationship Id="rId18" Type="http://schemas.openxmlformats.org/officeDocument/2006/relationships/pivotTable" Target="../pivotTables/pivotTable20.xml"/><Relationship Id="rId26" Type="http://schemas.openxmlformats.org/officeDocument/2006/relationships/drawing" Target="../drawings/drawing2.xml"/><Relationship Id="rId3" Type="http://schemas.openxmlformats.org/officeDocument/2006/relationships/pivotTable" Target="../pivotTables/pivotTable5.xml"/><Relationship Id="rId21" Type="http://schemas.openxmlformats.org/officeDocument/2006/relationships/pivotTable" Target="../pivotTables/pivotTable23.xml"/><Relationship Id="rId7" Type="http://schemas.openxmlformats.org/officeDocument/2006/relationships/pivotTable" Target="../pivotTables/pivotTable9.xml"/><Relationship Id="rId12" Type="http://schemas.openxmlformats.org/officeDocument/2006/relationships/pivotTable" Target="../pivotTables/pivotTable14.xml"/><Relationship Id="rId17" Type="http://schemas.openxmlformats.org/officeDocument/2006/relationships/pivotTable" Target="../pivotTables/pivotTable19.xml"/><Relationship Id="rId25" Type="http://schemas.openxmlformats.org/officeDocument/2006/relationships/printerSettings" Target="../printerSettings/printerSettings3.bin"/><Relationship Id="rId2" Type="http://schemas.openxmlformats.org/officeDocument/2006/relationships/pivotTable" Target="../pivotTables/pivotTable4.xml"/><Relationship Id="rId16" Type="http://schemas.openxmlformats.org/officeDocument/2006/relationships/pivotTable" Target="../pivotTables/pivotTable18.xml"/><Relationship Id="rId20" Type="http://schemas.openxmlformats.org/officeDocument/2006/relationships/pivotTable" Target="../pivotTables/pivotTable22.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24" Type="http://schemas.openxmlformats.org/officeDocument/2006/relationships/pivotTable" Target="../pivotTables/pivotTable26.xml"/><Relationship Id="rId5" Type="http://schemas.openxmlformats.org/officeDocument/2006/relationships/pivotTable" Target="../pivotTables/pivotTable7.xml"/><Relationship Id="rId15" Type="http://schemas.openxmlformats.org/officeDocument/2006/relationships/pivotTable" Target="../pivotTables/pivotTable17.xml"/><Relationship Id="rId23" Type="http://schemas.openxmlformats.org/officeDocument/2006/relationships/pivotTable" Target="../pivotTables/pivotTable25.xml"/><Relationship Id="rId28" Type="http://schemas.microsoft.com/office/2007/relationships/slicer" Target="../slicers/slicer2.xml"/><Relationship Id="rId10" Type="http://schemas.openxmlformats.org/officeDocument/2006/relationships/pivotTable" Target="../pivotTables/pivotTable12.xml"/><Relationship Id="rId19" Type="http://schemas.openxmlformats.org/officeDocument/2006/relationships/pivotTable" Target="../pivotTables/pivotTable21.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openxmlformats.org/officeDocument/2006/relationships/pivotTable" Target="../pivotTables/pivotTable16.xml"/><Relationship Id="rId22" Type="http://schemas.openxmlformats.org/officeDocument/2006/relationships/pivotTable" Target="../pivotTables/pivotTable24.xml"/><Relationship Id="rId27" Type="http://schemas.openxmlformats.org/officeDocument/2006/relationships/table" Target="../tables/table10.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38E4D-DE59-44FD-B269-E231FB1977D1}">
  <dimension ref="A1:P1466"/>
  <sheetViews>
    <sheetView topLeftCell="A1355" zoomScale="90" zoomScaleNormal="90" workbookViewId="0">
      <selection activeCell="Q34" sqref="Q34"/>
    </sheetView>
  </sheetViews>
  <sheetFormatPr defaultRowHeight="15" x14ac:dyDescent="0.25"/>
  <cols>
    <col min="1" max="1" width="14.7109375" bestFit="1" customWidth="1"/>
    <col min="2" max="2" width="81.140625" bestFit="1" customWidth="1"/>
    <col min="3" max="3" width="22.85546875" bestFit="1" customWidth="1"/>
    <col min="4" max="4" width="81.140625" bestFit="1" customWidth="1"/>
    <col min="5" max="5" width="18.28515625" bestFit="1" customWidth="1"/>
    <col min="6" max="6" width="13.7109375" bestFit="1" customWidth="1"/>
    <col min="7" max="7" width="25" bestFit="1" customWidth="1"/>
    <col min="8" max="8" width="21.7109375" bestFit="1" customWidth="1"/>
    <col min="9" max="9" width="8.85546875" bestFit="1" customWidth="1"/>
    <col min="10" max="10" width="14.28515625" bestFit="1" customWidth="1"/>
    <col min="11" max="11" width="13.140625" bestFit="1" customWidth="1"/>
    <col min="12" max="12" width="19.85546875" bestFit="1" customWidth="1"/>
    <col min="13" max="13" width="30.85546875" bestFit="1" customWidth="1"/>
    <col min="14" max="14" width="34" bestFit="1" customWidth="1"/>
    <col min="15" max="15" width="20.42578125" bestFit="1" customWidth="1"/>
    <col min="16" max="17" width="81.140625" customWidth="1"/>
  </cols>
  <sheetData>
    <row r="1" spans="1:16" x14ac:dyDescent="0.25">
      <c r="A1" t="s">
        <v>2894</v>
      </c>
      <c r="B1" t="s">
        <v>2895</v>
      </c>
      <c r="C1" t="s">
        <v>2896</v>
      </c>
      <c r="D1" t="s">
        <v>2897</v>
      </c>
      <c r="E1" t="s">
        <v>2898</v>
      </c>
      <c r="F1" t="s">
        <v>2899</v>
      </c>
      <c r="G1" t="s">
        <v>2909</v>
      </c>
      <c r="H1" t="s">
        <v>2900</v>
      </c>
      <c r="I1" t="s">
        <v>2901</v>
      </c>
      <c r="J1" t="s">
        <v>2902</v>
      </c>
      <c r="K1" t="s">
        <v>2915</v>
      </c>
      <c r="L1" t="s">
        <v>2919</v>
      </c>
      <c r="M1" t="s">
        <v>2920</v>
      </c>
      <c r="N1" t="s">
        <v>2921</v>
      </c>
      <c r="O1" t="s">
        <v>3896</v>
      </c>
      <c r="P1" t="s">
        <v>2926</v>
      </c>
    </row>
    <row r="2" spans="1:16" x14ac:dyDescent="0.25">
      <c r="A2" s="1" t="s">
        <v>0</v>
      </c>
      <c r="B2" s="1" t="s">
        <v>2185</v>
      </c>
      <c r="C2" s="1" t="s">
        <v>2186</v>
      </c>
      <c r="D2" s="1" t="s">
        <v>2187</v>
      </c>
      <c r="E2">
        <v>399</v>
      </c>
      <c r="F2">
        <v>1099</v>
      </c>
      <c r="G2">
        <v>26671631</v>
      </c>
      <c r="H2">
        <v>0.64</v>
      </c>
      <c r="I2">
        <v>4.2</v>
      </c>
      <c r="J2">
        <v>24269</v>
      </c>
      <c r="K2" t="s">
        <v>2923</v>
      </c>
      <c r="L2">
        <v>0</v>
      </c>
      <c r="M2">
        <v>0</v>
      </c>
      <c r="N2">
        <v>1</v>
      </c>
      <c r="O2" t="s">
        <v>3891</v>
      </c>
      <c r="P2" s="1" t="s">
        <v>2927</v>
      </c>
    </row>
    <row r="3" spans="1:16" x14ac:dyDescent="0.25">
      <c r="A3" s="1" t="s">
        <v>1</v>
      </c>
      <c r="B3" s="1" t="s">
        <v>2188</v>
      </c>
      <c r="C3" s="1" t="s">
        <v>2186</v>
      </c>
      <c r="D3" s="1" t="s">
        <v>2187</v>
      </c>
      <c r="E3">
        <v>199</v>
      </c>
      <c r="F3">
        <v>349</v>
      </c>
      <c r="G3">
        <v>15353906</v>
      </c>
      <c r="H3">
        <v>0.43</v>
      </c>
      <c r="I3">
        <v>4</v>
      </c>
      <c r="J3">
        <v>43994</v>
      </c>
      <c r="K3" t="s">
        <v>2914</v>
      </c>
      <c r="L3">
        <v>0</v>
      </c>
      <c r="M3">
        <v>1</v>
      </c>
      <c r="N3">
        <v>0</v>
      </c>
      <c r="O3" t="s">
        <v>3891</v>
      </c>
      <c r="P3" s="1" t="s">
        <v>2928</v>
      </c>
    </row>
    <row r="4" spans="1:16" x14ac:dyDescent="0.25">
      <c r="A4" s="1" t="s">
        <v>2</v>
      </c>
      <c r="B4" s="1" t="s">
        <v>2189</v>
      </c>
      <c r="C4" s="1" t="s">
        <v>2186</v>
      </c>
      <c r="D4" s="1" t="s">
        <v>2187</v>
      </c>
      <c r="E4">
        <v>199</v>
      </c>
      <c r="F4">
        <v>1899</v>
      </c>
      <c r="G4">
        <v>15055272</v>
      </c>
      <c r="H4">
        <v>0.9</v>
      </c>
      <c r="I4">
        <v>3.9</v>
      </c>
      <c r="J4">
        <v>7928</v>
      </c>
      <c r="K4" t="s">
        <v>2914</v>
      </c>
      <c r="L4">
        <v>0</v>
      </c>
      <c r="M4">
        <v>0</v>
      </c>
      <c r="N4">
        <v>1</v>
      </c>
      <c r="O4" t="s">
        <v>3891</v>
      </c>
      <c r="P4" s="1" t="s">
        <v>2929</v>
      </c>
    </row>
    <row r="5" spans="1:16" x14ac:dyDescent="0.25">
      <c r="A5" s="1" t="s">
        <v>3</v>
      </c>
      <c r="B5" s="1" t="s">
        <v>4</v>
      </c>
      <c r="C5" s="1" t="s">
        <v>2186</v>
      </c>
      <c r="D5" s="1" t="s">
        <v>2187</v>
      </c>
      <c r="E5">
        <v>329</v>
      </c>
      <c r="F5">
        <v>699</v>
      </c>
      <c r="G5">
        <v>65959737</v>
      </c>
      <c r="H5">
        <v>0.53</v>
      </c>
      <c r="I5">
        <v>4.2</v>
      </c>
      <c r="J5">
        <v>94363</v>
      </c>
      <c r="K5" t="s">
        <v>2923</v>
      </c>
      <c r="L5">
        <v>0</v>
      </c>
      <c r="M5">
        <v>0</v>
      </c>
      <c r="N5">
        <v>1</v>
      </c>
      <c r="O5" t="s">
        <v>3891</v>
      </c>
      <c r="P5" s="1" t="s">
        <v>2930</v>
      </c>
    </row>
    <row r="6" spans="1:16" x14ac:dyDescent="0.25">
      <c r="A6" s="1" t="s">
        <v>5</v>
      </c>
      <c r="B6" s="1" t="s">
        <v>2190</v>
      </c>
      <c r="C6" s="1" t="s">
        <v>2186</v>
      </c>
      <c r="D6" s="1" t="s">
        <v>2187</v>
      </c>
      <c r="E6">
        <v>154</v>
      </c>
      <c r="F6">
        <v>399</v>
      </c>
      <c r="G6">
        <v>6745095</v>
      </c>
      <c r="H6">
        <v>0.61</v>
      </c>
      <c r="I6">
        <v>4.2</v>
      </c>
      <c r="J6">
        <v>16905</v>
      </c>
      <c r="K6" t="s">
        <v>2914</v>
      </c>
      <c r="L6">
        <v>0</v>
      </c>
      <c r="M6">
        <v>0</v>
      </c>
      <c r="N6">
        <v>1</v>
      </c>
      <c r="O6" t="s">
        <v>3891</v>
      </c>
      <c r="P6" s="1" t="s">
        <v>2931</v>
      </c>
    </row>
    <row r="7" spans="1:16" x14ac:dyDescent="0.25">
      <c r="A7" s="1" t="s">
        <v>6</v>
      </c>
      <c r="B7" s="1" t="s">
        <v>2191</v>
      </c>
      <c r="C7" s="1" t="s">
        <v>2186</v>
      </c>
      <c r="D7" s="1" t="s">
        <v>2187</v>
      </c>
      <c r="E7">
        <v>149</v>
      </c>
      <c r="F7">
        <v>1000</v>
      </c>
      <c r="G7">
        <v>24871000</v>
      </c>
      <c r="H7">
        <v>0.85</v>
      </c>
      <c r="I7">
        <v>3.9</v>
      </c>
      <c r="J7">
        <v>24871</v>
      </c>
      <c r="K7" t="s">
        <v>2914</v>
      </c>
      <c r="L7">
        <v>0</v>
      </c>
      <c r="M7">
        <v>0</v>
      </c>
      <c r="N7">
        <v>1</v>
      </c>
      <c r="O7" t="s">
        <v>3891</v>
      </c>
      <c r="P7" s="1" t="s">
        <v>2932</v>
      </c>
    </row>
    <row r="8" spans="1:16" x14ac:dyDescent="0.25">
      <c r="A8" s="1" t="s">
        <v>7</v>
      </c>
      <c r="B8" s="1" t="s">
        <v>8</v>
      </c>
      <c r="C8" s="1" t="s">
        <v>2186</v>
      </c>
      <c r="D8" s="1" t="s">
        <v>2187</v>
      </c>
      <c r="E8">
        <v>177</v>
      </c>
      <c r="F8">
        <v>499</v>
      </c>
      <c r="G8">
        <v>7578812</v>
      </c>
      <c r="H8">
        <v>0.65</v>
      </c>
      <c r="I8">
        <v>4.0999999999999996</v>
      </c>
      <c r="J8">
        <v>15188</v>
      </c>
      <c r="K8" t="s">
        <v>2914</v>
      </c>
      <c r="L8">
        <v>0</v>
      </c>
      <c r="M8">
        <v>0</v>
      </c>
      <c r="N8">
        <v>1</v>
      </c>
      <c r="O8" t="s">
        <v>3891</v>
      </c>
      <c r="P8" s="1" t="s">
        <v>2933</v>
      </c>
    </row>
    <row r="9" spans="1:16" x14ac:dyDescent="0.25">
      <c r="A9" s="1" t="s">
        <v>9</v>
      </c>
      <c r="B9" s="1" t="s">
        <v>10</v>
      </c>
      <c r="C9" s="1" t="s">
        <v>2186</v>
      </c>
      <c r="D9" s="1" t="s">
        <v>2187</v>
      </c>
      <c r="E9">
        <v>229</v>
      </c>
      <c r="F9">
        <v>299</v>
      </c>
      <c r="G9">
        <v>9092889</v>
      </c>
      <c r="H9">
        <v>0.23</v>
      </c>
      <c r="I9">
        <v>4.3</v>
      </c>
      <c r="J9">
        <v>30411</v>
      </c>
      <c r="K9" t="s">
        <v>2923</v>
      </c>
      <c r="L9">
        <v>0</v>
      </c>
      <c r="M9">
        <v>1</v>
      </c>
      <c r="N9">
        <v>0</v>
      </c>
      <c r="O9" t="s">
        <v>3891</v>
      </c>
      <c r="P9" s="1" t="s">
        <v>2934</v>
      </c>
    </row>
    <row r="10" spans="1:16" x14ac:dyDescent="0.25">
      <c r="A10" s="1" t="s">
        <v>11</v>
      </c>
      <c r="B10" s="1" t="s">
        <v>2192</v>
      </c>
      <c r="C10" s="1" t="s">
        <v>2186</v>
      </c>
      <c r="D10" s="1" t="s">
        <v>2193</v>
      </c>
      <c r="E10">
        <v>499</v>
      </c>
      <c r="F10">
        <v>999</v>
      </c>
      <c r="G10">
        <v>179511309</v>
      </c>
      <c r="H10">
        <v>0.5</v>
      </c>
      <c r="I10">
        <v>4.2</v>
      </c>
      <c r="J10">
        <v>179691</v>
      </c>
      <c r="K10" t="s">
        <v>2923</v>
      </c>
      <c r="L10">
        <v>1</v>
      </c>
      <c r="M10">
        <v>0</v>
      </c>
      <c r="N10">
        <v>0</v>
      </c>
      <c r="O10" t="s">
        <v>3891</v>
      </c>
      <c r="P10" s="1" t="s">
        <v>2935</v>
      </c>
    </row>
    <row r="11" spans="1:16" x14ac:dyDescent="0.25">
      <c r="A11" s="1" t="s">
        <v>12</v>
      </c>
      <c r="B11" s="1" t="s">
        <v>2194</v>
      </c>
      <c r="C11" s="1" t="s">
        <v>2186</v>
      </c>
      <c r="D11" s="1" t="s">
        <v>2187</v>
      </c>
      <c r="E11">
        <v>199</v>
      </c>
      <c r="F11">
        <v>299</v>
      </c>
      <c r="G11">
        <v>13154206</v>
      </c>
      <c r="H11">
        <v>0.33</v>
      </c>
      <c r="I11">
        <v>4</v>
      </c>
      <c r="J11">
        <v>43994</v>
      </c>
      <c r="K11" t="s">
        <v>2914</v>
      </c>
      <c r="L11">
        <v>0</v>
      </c>
      <c r="M11">
        <v>1</v>
      </c>
      <c r="N11">
        <v>0</v>
      </c>
      <c r="O11" t="s">
        <v>3891</v>
      </c>
      <c r="P11" s="1" t="s">
        <v>2928</v>
      </c>
    </row>
    <row r="12" spans="1:16" x14ac:dyDescent="0.25">
      <c r="A12" s="1" t="s">
        <v>13</v>
      </c>
      <c r="B12" s="1" t="s">
        <v>2195</v>
      </c>
      <c r="C12" s="1" t="s">
        <v>2186</v>
      </c>
      <c r="D12" s="1" t="s">
        <v>2187</v>
      </c>
      <c r="E12">
        <v>154</v>
      </c>
      <c r="F12">
        <v>339</v>
      </c>
      <c r="G12">
        <v>4539549</v>
      </c>
      <c r="H12">
        <v>0.55000000000000004</v>
      </c>
      <c r="I12">
        <v>4.3</v>
      </c>
      <c r="J12">
        <v>13391</v>
      </c>
      <c r="K12" t="s">
        <v>2914</v>
      </c>
      <c r="L12">
        <v>0</v>
      </c>
      <c r="M12">
        <v>0</v>
      </c>
      <c r="N12">
        <v>1</v>
      </c>
      <c r="O12" t="s">
        <v>3891</v>
      </c>
      <c r="P12" s="1" t="s">
        <v>2936</v>
      </c>
    </row>
    <row r="13" spans="1:16" x14ac:dyDescent="0.25">
      <c r="A13" s="1" t="s">
        <v>14</v>
      </c>
      <c r="B13" s="1" t="s">
        <v>15</v>
      </c>
      <c r="C13" s="1" t="s">
        <v>2186</v>
      </c>
      <c r="D13" s="1" t="s">
        <v>2187</v>
      </c>
      <c r="E13">
        <v>299</v>
      </c>
      <c r="F13">
        <v>799</v>
      </c>
      <c r="G13">
        <v>75396037</v>
      </c>
      <c r="H13">
        <v>0.63</v>
      </c>
      <c r="I13">
        <v>4.2</v>
      </c>
      <c r="J13">
        <v>94363</v>
      </c>
      <c r="K13" t="s">
        <v>2923</v>
      </c>
      <c r="L13">
        <v>0</v>
      </c>
      <c r="M13">
        <v>0</v>
      </c>
      <c r="N13">
        <v>1</v>
      </c>
      <c r="O13" t="s">
        <v>3891</v>
      </c>
      <c r="P13" s="1" t="s">
        <v>2930</v>
      </c>
    </row>
    <row r="14" spans="1:16" x14ac:dyDescent="0.25">
      <c r="A14" s="1" t="s">
        <v>16</v>
      </c>
      <c r="B14" s="1" t="s">
        <v>17</v>
      </c>
      <c r="C14" s="1" t="s">
        <v>2196</v>
      </c>
      <c r="D14" s="1" t="s">
        <v>2197</v>
      </c>
      <c r="E14">
        <v>219</v>
      </c>
      <c r="F14">
        <v>700</v>
      </c>
      <c r="G14">
        <v>298881100</v>
      </c>
      <c r="H14">
        <v>0.69</v>
      </c>
      <c r="I14">
        <v>4.4000000000000004</v>
      </c>
      <c r="J14">
        <v>426973</v>
      </c>
      <c r="K14" t="s">
        <v>2923</v>
      </c>
      <c r="L14">
        <v>0</v>
      </c>
      <c r="M14">
        <v>0</v>
      </c>
      <c r="N14">
        <v>1</v>
      </c>
      <c r="O14" t="s">
        <v>3897</v>
      </c>
      <c r="P14" s="1" t="s">
        <v>2937</v>
      </c>
    </row>
    <row r="15" spans="1:16" x14ac:dyDescent="0.25">
      <c r="A15" s="1" t="s">
        <v>18</v>
      </c>
      <c r="B15" s="1" t="s">
        <v>2198</v>
      </c>
      <c r="C15" s="1" t="s">
        <v>2186</v>
      </c>
      <c r="D15" s="1" t="s">
        <v>2187</v>
      </c>
      <c r="E15">
        <v>350</v>
      </c>
      <c r="F15">
        <v>899</v>
      </c>
      <c r="G15">
        <v>2033538</v>
      </c>
      <c r="H15">
        <v>0.61</v>
      </c>
      <c r="I15">
        <v>4.2</v>
      </c>
      <c r="J15">
        <v>2262</v>
      </c>
      <c r="K15" t="s">
        <v>2923</v>
      </c>
      <c r="L15">
        <v>0</v>
      </c>
      <c r="M15">
        <v>0</v>
      </c>
      <c r="N15">
        <v>1</v>
      </c>
      <c r="O15" t="s">
        <v>3891</v>
      </c>
      <c r="P15" s="1" t="s">
        <v>2938</v>
      </c>
    </row>
    <row r="16" spans="1:16" x14ac:dyDescent="0.25">
      <c r="A16" s="1" t="s">
        <v>19</v>
      </c>
      <c r="B16" s="1" t="s">
        <v>20</v>
      </c>
      <c r="C16" s="1" t="s">
        <v>2186</v>
      </c>
      <c r="D16" s="1" t="s">
        <v>2187</v>
      </c>
      <c r="E16">
        <v>159</v>
      </c>
      <c r="F16">
        <v>399</v>
      </c>
      <c r="G16">
        <v>1902432</v>
      </c>
      <c r="H16">
        <v>0.6</v>
      </c>
      <c r="I16">
        <v>4.0999999999999996</v>
      </c>
      <c r="J16">
        <v>4768</v>
      </c>
      <c r="K16" t="s">
        <v>2914</v>
      </c>
      <c r="L16">
        <v>0</v>
      </c>
      <c r="M16">
        <v>0</v>
      </c>
      <c r="N16">
        <v>1</v>
      </c>
      <c r="O16" t="s">
        <v>3891</v>
      </c>
      <c r="P16" s="1" t="s">
        <v>2939</v>
      </c>
    </row>
    <row r="17" spans="1:16" x14ac:dyDescent="0.25">
      <c r="A17" s="1" t="s">
        <v>21</v>
      </c>
      <c r="B17" s="1" t="s">
        <v>2199</v>
      </c>
      <c r="C17" s="1" t="s">
        <v>2186</v>
      </c>
      <c r="D17" s="1" t="s">
        <v>2187</v>
      </c>
      <c r="E17">
        <v>349</v>
      </c>
      <c r="F17">
        <v>399</v>
      </c>
      <c r="G17">
        <v>7484043</v>
      </c>
      <c r="H17">
        <v>0.13</v>
      </c>
      <c r="I17">
        <v>4.4000000000000004</v>
      </c>
      <c r="J17">
        <v>18757</v>
      </c>
      <c r="K17" t="s">
        <v>2923</v>
      </c>
      <c r="L17">
        <v>0</v>
      </c>
      <c r="M17">
        <v>1</v>
      </c>
      <c r="N17">
        <v>0</v>
      </c>
      <c r="O17" t="s">
        <v>3891</v>
      </c>
      <c r="P17" s="1" t="s">
        <v>2930</v>
      </c>
    </row>
    <row r="18" spans="1:16" x14ac:dyDescent="0.25">
      <c r="A18" s="1" t="s">
        <v>22</v>
      </c>
      <c r="B18" s="1" t="s">
        <v>23</v>
      </c>
      <c r="C18" s="1" t="s">
        <v>2196</v>
      </c>
      <c r="D18" s="1" t="s">
        <v>2200</v>
      </c>
      <c r="E18">
        <v>13999</v>
      </c>
      <c r="F18">
        <v>24999</v>
      </c>
      <c r="G18">
        <v>820967160</v>
      </c>
      <c r="H18">
        <v>0.44</v>
      </c>
      <c r="I18">
        <v>4.2</v>
      </c>
      <c r="J18">
        <v>32840</v>
      </c>
      <c r="K18" t="s">
        <v>2923</v>
      </c>
      <c r="L18">
        <v>0</v>
      </c>
      <c r="M18">
        <v>1</v>
      </c>
      <c r="N18">
        <v>0</v>
      </c>
      <c r="O18" t="s">
        <v>3897</v>
      </c>
      <c r="P18" s="1" t="s">
        <v>2940</v>
      </c>
    </row>
    <row r="19" spans="1:16" x14ac:dyDescent="0.25">
      <c r="A19" s="1" t="s">
        <v>24</v>
      </c>
      <c r="B19" s="1" t="s">
        <v>2201</v>
      </c>
      <c r="C19" s="1" t="s">
        <v>2186</v>
      </c>
      <c r="D19" s="1" t="s">
        <v>2187</v>
      </c>
      <c r="E19">
        <v>249</v>
      </c>
      <c r="F19">
        <v>399</v>
      </c>
      <c r="G19">
        <v>17553606</v>
      </c>
      <c r="H19">
        <v>0.38</v>
      </c>
      <c r="I19">
        <v>4</v>
      </c>
      <c r="J19">
        <v>43994</v>
      </c>
      <c r="K19" t="s">
        <v>2923</v>
      </c>
      <c r="L19">
        <v>0</v>
      </c>
      <c r="M19">
        <v>1</v>
      </c>
      <c r="N19">
        <v>0</v>
      </c>
      <c r="O19" t="s">
        <v>3891</v>
      </c>
      <c r="P19" s="1" t="s">
        <v>2928</v>
      </c>
    </row>
    <row r="20" spans="1:16" x14ac:dyDescent="0.25">
      <c r="A20" s="1" t="s">
        <v>25</v>
      </c>
      <c r="B20" s="1" t="s">
        <v>26</v>
      </c>
      <c r="C20" s="1" t="s">
        <v>2186</v>
      </c>
      <c r="D20" s="1" t="s">
        <v>2187</v>
      </c>
      <c r="E20">
        <v>199</v>
      </c>
      <c r="F20">
        <v>499</v>
      </c>
      <c r="G20">
        <v>6509455</v>
      </c>
      <c r="H20">
        <v>0.6</v>
      </c>
      <c r="I20">
        <v>4.0999999999999996</v>
      </c>
      <c r="J20">
        <v>13045</v>
      </c>
      <c r="K20" t="s">
        <v>2914</v>
      </c>
      <c r="L20">
        <v>0</v>
      </c>
      <c r="M20">
        <v>0</v>
      </c>
      <c r="N20">
        <v>1</v>
      </c>
      <c r="O20" t="s">
        <v>3891</v>
      </c>
      <c r="P20" s="1" t="s">
        <v>2941</v>
      </c>
    </row>
    <row r="21" spans="1:16" x14ac:dyDescent="0.25">
      <c r="A21" s="1" t="s">
        <v>27</v>
      </c>
      <c r="B21" s="1" t="s">
        <v>28</v>
      </c>
      <c r="C21" s="1" t="s">
        <v>2196</v>
      </c>
      <c r="D21" s="1" t="s">
        <v>2200</v>
      </c>
      <c r="E21">
        <v>13490</v>
      </c>
      <c r="F21">
        <v>21990</v>
      </c>
      <c r="G21">
        <v>263352240</v>
      </c>
      <c r="H21">
        <v>0.39</v>
      </c>
      <c r="I21">
        <v>4.3</v>
      </c>
      <c r="J21">
        <v>11976</v>
      </c>
      <c r="K21" t="s">
        <v>2923</v>
      </c>
      <c r="L21">
        <v>0</v>
      </c>
      <c r="M21">
        <v>1</v>
      </c>
      <c r="N21">
        <v>0</v>
      </c>
      <c r="O21" t="s">
        <v>3897</v>
      </c>
      <c r="P21" s="1" t="s">
        <v>2942</v>
      </c>
    </row>
    <row r="22" spans="1:16" x14ac:dyDescent="0.25">
      <c r="A22" s="1" t="s">
        <v>29</v>
      </c>
      <c r="B22" s="1" t="s">
        <v>30</v>
      </c>
      <c r="C22" s="1" t="s">
        <v>2186</v>
      </c>
      <c r="D22" s="1" t="s">
        <v>2187</v>
      </c>
      <c r="E22">
        <v>970</v>
      </c>
      <c r="F22">
        <v>1799</v>
      </c>
      <c r="G22">
        <v>1466185</v>
      </c>
      <c r="H22">
        <v>0.46</v>
      </c>
      <c r="I22">
        <v>4.5</v>
      </c>
      <c r="J22">
        <v>815</v>
      </c>
      <c r="K22" t="s">
        <v>2923</v>
      </c>
      <c r="L22">
        <v>0</v>
      </c>
      <c r="M22">
        <v>1</v>
      </c>
      <c r="N22">
        <v>0</v>
      </c>
      <c r="O22" t="s">
        <v>3891</v>
      </c>
      <c r="P22" s="1" t="s">
        <v>2943</v>
      </c>
    </row>
    <row r="23" spans="1:16" x14ac:dyDescent="0.25">
      <c r="A23" s="1" t="s">
        <v>31</v>
      </c>
      <c r="B23" s="1" t="s">
        <v>2202</v>
      </c>
      <c r="C23" s="1" t="s">
        <v>2196</v>
      </c>
      <c r="D23" s="1" t="s">
        <v>2197</v>
      </c>
      <c r="E23">
        <v>279</v>
      </c>
      <c r="F23">
        <v>499</v>
      </c>
      <c r="G23">
        <v>5470038</v>
      </c>
      <c r="H23">
        <v>0.44</v>
      </c>
      <c r="I23">
        <v>3.7</v>
      </c>
      <c r="J23">
        <v>10962</v>
      </c>
      <c r="K23" t="s">
        <v>2923</v>
      </c>
      <c r="L23">
        <v>0</v>
      </c>
      <c r="M23">
        <v>1</v>
      </c>
      <c r="N23">
        <v>0</v>
      </c>
      <c r="O23" t="s">
        <v>3897</v>
      </c>
      <c r="P23" s="1" t="s">
        <v>2944</v>
      </c>
    </row>
    <row r="24" spans="1:16" x14ac:dyDescent="0.25">
      <c r="A24" s="1" t="s">
        <v>32</v>
      </c>
      <c r="B24" s="1" t="s">
        <v>33</v>
      </c>
      <c r="C24" s="1" t="s">
        <v>2196</v>
      </c>
      <c r="D24" s="1" t="s">
        <v>2200</v>
      </c>
      <c r="E24">
        <v>13490</v>
      </c>
      <c r="F24">
        <v>22900</v>
      </c>
      <c r="G24">
        <v>373247100</v>
      </c>
      <c r="H24">
        <v>0.41</v>
      </c>
      <c r="I24">
        <v>4.3</v>
      </c>
      <c r="J24">
        <v>16299</v>
      </c>
      <c r="K24" t="s">
        <v>2923</v>
      </c>
      <c r="L24">
        <v>0</v>
      </c>
      <c r="M24">
        <v>1</v>
      </c>
      <c r="N24">
        <v>0</v>
      </c>
      <c r="O24" t="s">
        <v>3897</v>
      </c>
      <c r="P24" s="1" t="s">
        <v>2945</v>
      </c>
    </row>
    <row r="25" spans="1:16" x14ac:dyDescent="0.25">
      <c r="A25" s="1" t="s">
        <v>34</v>
      </c>
      <c r="B25" s="1" t="s">
        <v>35</v>
      </c>
      <c r="C25" s="1" t="s">
        <v>2186</v>
      </c>
      <c r="D25" s="1" t="s">
        <v>2187</v>
      </c>
      <c r="E25">
        <v>59</v>
      </c>
      <c r="F25">
        <v>199</v>
      </c>
      <c r="G25">
        <v>1866222</v>
      </c>
      <c r="H25">
        <v>0.7</v>
      </c>
      <c r="I25">
        <v>4</v>
      </c>
      <c r="J25">
        <v>9378</v>
      </c>
      <c r="K25" t="s">
        <v>2914</v>
      </c>
      <c r="L25">
        <v>0</v>
      </c>
      <c r="M25">
        <v>0</v>
      </c>
      <c r="N25">
        <v>1</v>
      </c>
      <c r="O25" t="s">
        <v>3891</v>
      </c>
      <c r="P25" s="1" t="s">
        <v>2946</v>
      </c>
    </row>
    <row r="26" spans="1:16" x14ac:dyDescent="0.25">
      <c r="A26" s="1" t="s">
        <v>36</v>
      </c>
      <c r="B26" s="1" t="s">
        <v>37</v>
      </c>
      <c r="C26" s="1" t="s">
        <v>2196</v>
      </c>
      <c r="D26" s="1" t="s">
        <v>2200</v>
      </c>
      <c r="E26">
        <v>11499</v>
      </c>
      <c r="F26">
        <v>19990</v>
      </c>
      <c r="G26">
        <v>94012970</v>
      </c>
      <c r="H26">
        <v>0.42</v>
      </c>
      <c r="I26">
        <v>4.3</v>
      </c>
      <c r="J26">
        <v>4703</v>
      </c>
      <c r="K26" t="s">
        <v>2923</v>
      </c>
      <c r="L26">
        <v>0</v>
      </c>
      <c r="M26">
        <v>1</v>
      </c>
      <c r="N26">
        <v>0</v>
      </c>
      <c r="O26" t="s">
        <v>3897</v>
      </c>
      <c r="P26" s="1" t="s">
        <v>2947</v>
      </c>
    </row>
    <row r="27" spans="1:16" x14ac:dyDescent="0.25">
      <c r="A27" s="1" t="s">
        <v>38</v>
      </c>
      <c r="B27" s="1" t="s">
        <v>2203</v>
      </c>
      <c r="C27" s="1" t="s">
        <v>2196</v>
      </c>
      <c r="D27" s="1" t="s">
        <v>2197</v>
      </c>
      <c r="E27">
        <v>199</v>
      </c>
      <c r="F27">
        <v>699</v>
      </c>
      <c r="G27">
        <v>8494947</v>
      </c>
      <c r="H27">
        <v>0.72</v>
      </c>
      <c r="I27">
        <v>4.2</v>
      </c>
      <c r="J27">
        <v>12153</v>
      </c>
      <c r="K27" t="s">
        <v>2914</v>
      </c>
      <c r="L27">
        <v>0</v>
      </c>
      <c r="M27">
        <v>0</v>
      </c>
      <c r="N27">
        <v>1</v>
      </c>
      <c r="O27" t="s">
        <v>3897</v>
      </c>
      <c r="P27" s="1" t="s">
        <v>2948</v>
      </c>
    </row>
    <row r="28" spans="1:16" x14ac:dyDescent="0.25">
      <c r="A28" s="1" t="s">
        <v>39</v>
      </c>
      <c r="B28" s="1" t="s">
        <v>40</v>
      </c>
      <c r="C28" s="1" t="s">
        <v>2196</v>
      </c>
      <c r="D28" s="1" t="s">
        <v>2200</v>
      </c>
      <c r="E28">
        <v>14999</v>
      </c>
      <c r="F28">
        <v>19999</v>
      </c>
      <c r="G28">
        <v>697945101</v>
      </c>
      <c r="H28">
        <v>0.25</v>
      </c>
      <c r="I28">
        <v>4.2</v>
      </c>
      <c r="J28">
        <v>34899</v>
      </c>
      <c r="K28" t="s">
        <v>2923</v>
      </c>
      <c r="L28">
        <v>0</v>
      </c>
      <c r="M28">
        <v>1</v>
      </c>
      <c r="N28">
        <v>0</v>
      </c>
      <c r="O28" t="s">
        <v>3897</v>
      </c>
      <c r="P28" s="1" t="s">
        <v>2949</v>
      </c>
    </row>
    <row r="29" spans="1:16" x14ac:dyDescent="0.25">
      <c r="A29" s="1" t="s">
        <v>41</v>
      </c>
      <c r="B29" s="1" t="s">
        <v>2204</v>
      </c>
      <c r="C29" s="1" t="s">
        <v>2186</v>
      </c>
      <c r="D29" s="1" t="s">
        <v>2187</v>
      </c>
      <c r="E29">
        <v>299</v>
      </c>
      <c r="F29">
        <v>399</v>
      </c>
      <c r="G29">
        <v>1103634</v>
      </c>
      <c r="H29">
        <v>0.25</v>
      </c>
      <c r="I29">
        <v>4</v>
      </c>
      <c r="J29">
        <v>2766</v>
      </c>
      <c r="K29" t="s">
        <v>2923</v>
      </c>
      <c r="L29">
        <v>0</v>
      </c>
      <c r="M29">
        <v>1</v>
      </c>
      <c r="N29">
        <v>0</v>
      </c>
      <c r="O29" t="s">
        <v>3891</v>
      </c>
      <c r="P29" s="1" t="s">
        <v>2950</v>
      </c>
    </row>
    <row r="30" spans="1:16" x14ac:dyDescent="0.25">
      <c r="A30" s="1" t="s">
        <v>42</v>
      </c>
      <c r="B30" s="1" t="s">
        <v>43</v>
      </c>
      <c r="C30" s="1" t="s">
        <v>2186</v>
      </c>
      <c r="D30" s="1" t="s">
        <v>2187</v>
      </c>
      <c r="E30">
        <v>970</v>
      </c>
      <c r="F30">
        <v>1999</v>
      </c>
      <c r="G30">
        <v>367816</v>
      </c>
      <c r="H30">
        <v>0.51</v>
      </c>
      <c r="I30">
        <v>4.4000000000000004</v>
      </c>
      <c r="J30">
        <v>184</v>
      </c>
      <c r="K30" t="s">
        <v>2923</v>
      </c>
      <c r="L30">
        <v>0</v>
      </c>
      <c r="M30">
        <v>0</v>
      </c>
      <c r="N30">
        <v>1</v>
      </c>
      <c r="O30" t="s">
        <v>3891</v>
      </c>
      <c r="P30" s="1" t="s">
        <v>2951</v>
      </c>
    </row>
    <row r="31" spans="1:16" x14ac:dyDescent="0.25">
      <c r="A31" s="1" t="s">
        <v>44</v>
      </c>
      <c r="B31" s="1" t="s">
        <v>45</v>
      </c>
      <c r="C31" s="1" t="s">
        <v>2186</v>
      </c>
      <c r="D31" s="1" t="s">
        <v>2187</v>
      </c>
      <c r="E31">
        <v>299</v>
      </c>
      <c r="F31">
        <v>999</v>
      </c>
      <c r="G31">
        <v>20829150</v>
      </c>
      <c r="H31">
        <v>0.7</v>
      </c>
      <c r="I31">
        <v>4.3</v>
      </c>
      <c r="J31">
        <v>20850</v>
      </c>
      <c r="K31" t="s">
        <v>2923</v>
      </c>
      <c r="L31">
        <v>0</v>
      </c>
      <c r="M31">
        <v>0</v>
      </c>
      <c r="N31">
        <v>1</v>
      </c>
      <c r="O31" t="s">
        <v>3891</v>
      </c>
      <c r="P31" s="1" t="s">
        <v>2952</v>
      </c>
    </row>
    <row r="32" spans="1:16" x14ac:dyDescent="0.25">
      <c r="A32" s="1" t="s">
        <v>46</v>
      </c>
      <c r="B32" s="1" t="s">
        <v>2205</v>
      </c>
      <c r="C32" s="1" t="s">
        <v>2186</v>
      </c>
      <c r="D32" s="1" t="s">
        <v>2187</v>
      </c>
      <c r="E32">
        <v>199</v>
      </c>
      <c r="F32">
        <v>750</v>
      </c>
      <c r="G32">
        <v>56232000</v>
      </c>
      <c r="H32">
        <v>0.73</v>
      </c>
      <c r="I32">
        <v>4.5</v>
      </c>
      <c r="J32">
        <v>74976</v>
      </c>
      <c r="K32" t="s">
        <v>2914</v>
      </c>
      <c r="L32">
        <v>0</v>
      </c>
      <c r="M32">
        <v>0</v>
      </c>
      <c r="N32">
        <v>1</v>
      </c>
      <c r="O32" t="s">
        <v>3891</v>
      </c>
      <c r="P32" s="1" t="s">
        <v>2953</v>
      </c>
    </row>
    <row r="33" spans="1:16" x14ac:dyDescent="0.25">
      <c r="A33" s="1" t="s">
        <v>47</v>
      </c>
      <c r="B33" s="1" t="s">
        <v>2206</v>
      </c>
      <c r="C33" s="1" t="s">
        <v>2186</v>
      </c>
      <c r="D33" s="1" t="s">
        <v>2187</v>
      </c>
      <c r="E33">
        <v>179</v>
      </c>
      <c r="F33">
        <v>499</v>
      </c>
      <c r="G33">
        <v>965066</v>
      </c>
      <c r="H33">
        <v>0.64</v>
      </c>
      <c r="I33">
        <v>4</v>
      </c>
      <c r="J33">
        <v>1934</v>
      </c>
      <c r="K33" t="s">
        <v>2914</v>
      </c>
      <c r="L33">
        <v>0</v>
      </c>
      <c r="M33">
        <v>0</v>
      </c>
      <c r="N33">
        <v>1</v>
      </c>
      <c r="O33" t="s">
        <v>3891</v>
      </c>
      <c r="P33" s="1" t="s">
        <v>2930</v>
      </c>
    </row>
    <row r="34" spans="1:16" x14ac:dyDescent="0.25">
      <c r="A34" s="1" t="s">
        <v>48</v>
      </c>
      <c r="B34" s="1" t="s">
        <v>2207</v>
      </c>
      <c r="C34" s="1" t="s">
        <v>2186</v>
      </c>
      <c r="D34" s="1" t="s">
        <v>2187</v>
      </c>
      <c r="E34">
        <v>389</v>
      </c>
      <c r="F34">
        <v>1099</v>
      </c>
      <c r="G34">
        <v>1070426</v>
      </c>
      <c r="H34">
        <v>0.65</v>
      </c>
      <c r="I34">
        <v>4.3</v>
      </c>
      <c r="J34">
        <v>974</v>
      </c>
      <c r="K34" t="s">
        <v>2923</v>
      </c>
      <c r="L34">
        <v>0</v>
      </c>
      <c r="M34">
        <v>0</v>
      </c>
      <c r="N34">
        <v>1</v>
      </c>
      <c r="O34" t="s">
        <v>3891</v>
      </c>
      <c r="P34" s="1" t="s">
        <v>2954</v>
      </c>
    </row>
    <row r="35" spans="1:16" x14ac:dyDescent="0.25">
      <c r="A35" s="1" t="s">
        <v>49</v>
      </c>
      <c r="B35" s="1" t="s">
        <v>50</v>
      </c>
      <c r="C35" s="1" t="s">
        <v>2186</v>
      </c>
      <c r="D35" s="1" t="s">
        <v>2187</v>
      </c>
      <c r="E35">
        <v>599</v>
      </c>
      <c r="F35">
        <v>599</v>
      </c>
      <c r="G35">
        <v>212645</v>
      </c>
      <c r="H35">
        <v>0</v>
      </c>
      <c r="I35">
        <v>4.3</v>
      </c>
      <c r="J35">
        <v>355</v>
      </c>
      <c r="K35" t="s">
        <v>2923</v>
      </c>
      <c r="L35">
        <v>0</v>
      </c>
      <c r="M35">
        <v>1</v>
      </c>
      <c r="N35">
        <v>0</v>
      </c>
      <c r="O35" t="s">
        <v>3891</v>
      </c>
      <c r="P35" s="1" t="s">
        <v>2945</v>
      </c>
    </row>
    <row r="36" spans="1:16" x14ac:dyDescent="0.25">
      <c r="A36" s="1" t="s">
        <v>51</v>
      </c>
      <c r="B36" s="1" t="s">
        <v>2208</v>
      </c>
      <c r="C36" s="1" t="s">
        <v>2186</v>
      </c>
      <c r="D36" s="1" t="s">
        <v>2187</v>
      </c>
      <c r="E36">
        <v>199</v>
      </c>
      <c r="F36">
        <v>999</v>
      </c>
      <c r="G36">
        <v>1073925</v>
      </c>
      <c r="H36">
        <v>0.8</v>
      </c>
      <c r="I36">
        <v>3.9</v>
      </c>
      <c r="J36">
        <v>1075</v>
      </c>
      <c r="K36" t="s">
        <v>2914</v>
      </c>
      <c r="L36">
        <v>0</v>
      </c>
      <c r="M36">
        <v>0</v>
      </c>
      <c r="N36">
        <v>1</v>
      </c>
      <c r="O36" t="s">
        <v>3891</v>
      </c>
      <c r="P36" s="1" t="s">
        <v>2955</v>
      </c>
    </row>
    <row r="37" spans="1:16" x14ac:dyDescent="0.25">
      <c r="A37" s="1" t="s">
        <v>52</v>
      </c>
      <c r="B37" s="1" t="s">
        <v>2209</v>
      </c>
      <c r="C37" s="1" t="s">
        <v>2186</v>
      </c>
      <c r="D37" s="1" t="s">
        <v>2187</v>
      </c>
      <c r="E37">
        <v>99</v>
      </c>
      <c r="F37">
        <v>667</v>
      </c>
      <c r="G37">
        <v>16588957</v>
      </c>
      <c r="H37">
        <v>0.85</v>
      </c>
      <c r="I37">
        <v>3.9</v>
      </c>
      <c r="J37">
        <v>24871</v>
      </c>
      <c r="K37" t="s">
        <v>2914</v>
      </c>
      <c r="L37">
        <v>0</v>
      </c>
      <c r="M37">
        <v>0</v>
      </c>
      <c r="N37">
        <v>1</v>
      </c>
      <c r="O37" t="s">
        <v>3891</v>
      </c>
      <c r="P37" s="1" t="s">
        <v>2932</v>
      </c>
    </row>
    <row r="38" spans="1:16" x14ac:dyDescent="0.25">
      <c r="A38" s="1" t="s">
        <v>53</v>
      </c>
      <c r="B38" s="1" t="s">
        <v>54</v>
      </c>
      <c r="C38" s="1" t="s">
        <v>2186</v>
      </c>
      <c r="D38" s="1" t="s">
        <v>2187</v>
      </c>
      <c r="E38">
        <v>899</v>
      </c>
      <c r="F38">
        <v>1900</v>
      </c>
      <c r="G38">
        <v>25748800</v>
      </c>
      <c r="H38">
        <v>0.53</v>
      </c>
      <c r="I38">
        <v>4.4000000000000004</v>
      </c>
      <c r="J38">
        <v>13552</v>
      </c>
      <c r="K38" t="s">
        <v>2923</v>
      </c>
      <c r="L38">
        <v>0</v>
      </c>
      <c r="M38">
        <v>0</v>
      </c>
      <c r="N38">
        <v>1</v>
      </c>
      <c r="O38" t="s">
        <v>3891</v>
      </c>
      <c r="P38" s="1" t="s">
        <v>2945</v>
      </c>
    </row>
    <row r="39" spans="1:16" x14ac:dyDescent="0.25">
      <c r="A39" s="1" t="s">
        <v>55</v>
      </c>
      <c r="B39" s="1" t="s">
        <v>2210</v>
      </c>
      <c r="C39" s="1" t="s">
        <v>2186</v>
      </c>
      <c r="D39" s="1" t="s">
        <v>2187</v>
      </c>
      <c r="E39">
        <v>199</v>
      </c>
      <c r="F39">
        <v>999</v>
      </c>
      <c r="G39">
        <v>575424</v>
      </c>
      <c r="H39">
        <v>0.8</v>
      </c>
      <c r="I39">
        <v>4</v>
      </c>
      <c r="J39">
        <v>576</v>
      </c>
      <c r="K39" t="s">
        <v>2914</v>
      </c>
      <c r="L39">
        <v>0</v>
      </c>
      <c r="M39">
        <v>0</v>
      </c>
      <c r="N39">
        <v>1</v>
      </c>
      <c r="O39" t="s">
        <v>3891</v>
      </c>
      <c r="P39" s="1" t="s">
        <v>2956</v>
      </c>
    </row>
    <row r="40" spans="1:16" x14ac:dyDescent="0.25">
      <c r="A40" s="1" t="s">
        <v>56</v>
      </c>
      <c r="B40" s="1" t="s">
        <v>57</v>
      </c>
      <c r="C40" s="1" t="s">
        <v>2196</v>
      </c>
      <c r="D40" s="1" t="s">
        <v>2200</v>
      </c>
      <c r="E40">
        <v>32999</v>
      </c>
      <c r="F40">
        <v>45999</v>
      </c>
      <c r="G40">
        <v>335700702</v>
      </c>
      <c r="H40">
        <v>0.28000000000000003</v>
      </c>
      <c r="I40">
        <v>4.2</v>
      </c>
      <c r="J40">
        <v>7298</v>
      </c>
      <c r="K40" t="s">
        <v>2923</v>
      </c>
      <c r="L40">
        <v>0</v>
      </c>
      <c r="M40">
        <v>1</v>
      </c>
      <c r="N40">
        <v>0</v>
      </c>
      <c r="O40" t="s">
        <v>3897</v>
      </c>
      <c r="P40" s="1" t="s">
        <v>2957</v>
      </c>
    </row>
    <row r="41" spans="1:16" x14ac:dyDescent="0.25">
      <c r="A41" s="1" t="s">
        <v>58</v>
      </c>
      <c r="B41" s="1" t="s">
        <v>59</v>
      </c>
      <c r="C41" s="1" t="s">
        <v>2186</v>
      </c>
      <c r="D41" s="1" t="s">
        <v>2187</v>
      </c>
      <c r="E41">
        <v>970</v>
      </c>
      <c r="F41">
        <v>1999</v>
      </c>
      <c r="G41">
        <v>923538</v>
      </c>
      <c r="H41">
        <v>0.51</v>
      </c>
      <c r="I41">
        <v>4.2</v>
      </c>
      <c r="J41">
        <v>462</v>
      </c>
      <c r="K41" t="s">
        <v>2923</v>
      </c>
      <c r="L41">
        <v>0</v>
      </c>
      <c r="M41">
        <v>0</v>
      </c>
      <c r="N41">
        <v>1</v>
      </c>
      <c r="O41" t="s">
        <v>3891</v>
      </c>
      <c r="P41" s="1" t="s">
        <v>2958</v>
      </c>
    </row>
    <row r="42" spans="1:16" x14ac:dyDescent="0.25">
      <c r="A42" s="1" t="s">
        <v>60</v>
      </c>
      <c r="B42" s="1" t="s">
        <v>2211</v>
      </c>
      <c r="C42" s="1" t="s">
        <v>2186</v>
      </c>
      <c r="D42" s="1" t="s">
        <v>2187</v>
      </c>
      <c r="E42">
        <v>209</v>
      </c>
      <c r="F42">
        <v>695</v>
      </c>
      <c r="G42">
        <v>74842465</v>
      </c>
      <c r="H42">
        <v>0.7</v>
      </c>
      <c r="I42">
        <v>4.5</v>
      </c>
      <c r="J42">
        <v>107687</v>
      </c>
      <c r="K42" t="s">
        <v>2923</v>
      </c>
      <c r="L42">
        <v>0</v>
      </c>
      <c r="M42">
        <v>0</v>
      </c>
      <c r="N42">
        <v>1</v>
      </c>
      <c r="O42" t="s">
        <v>3891</v>
      </c>
      <c r="P42" s="1" t="s">
        <v>2959</v>
      </c>
    </row>
    <row r="43" spans="1:16" x14ac:dyDescent="0.25">
      <c r="A43" s="1" t="s">
        <v>61</v>
      </c>
      <c r="B43" s="1" t="s">
        <v>62</v>
      </c>
      <c r="C43" s="1" t="s">
        <v>2196</v>
      </c>
      <c r="D43" s="1" t="s">
        <v>2200</v>
      </c>
      <c r="E43">
        <v>19999</v>
      </c>
      <c r="F43">
        <v>34999</v>
      </c>
      <c r="G43">
        <v>950257849</v>
      </c>
      <c r="H43">
        <v>0.43</v>
      </c>
      <c r="I43">
        <v>4.3</v>
      </c>
      <c r="J43">
        <v>27151</v>
      </c>
      <c r="K43" t="s">
        <v>2923</v>
      </c>
      <c r="L43">
        <v>0</v>
      </c>
      <c r="M43">
        <v>1</v>
      </c>
      <c r="N43">
        <v>0</v>
      </c>
      <c r="O43" t="s">
        <v>3897</v>
      </c>
      <c r="P43" s="1" t="s">
        <v>2960</v>
      </c>
    </row>
    <row r="44" spans="1:16" x14ac:dyDescent="0.25">
      <c r="A44" s="1" t="s">
        <v>63</v>
      </c>
      <c r="B44" s="1" t="s">
        <v>2212</v>
      </c>
      <c r="C44" s="1" t="s">
        <v>2186</v>
      </c>
      <c r="D44" s="1" t="s">
        <v>2187</v>
      </c>
      <c r="E44">
        <v>399</v>
      </c>
      <c r="F44">
        <v>1099</v>
      </c>
      <c r="G44">
        <v>26671631</v>
      </c>
      <c r="H44">
        <v>0.64</v>
      </c>
      <c r="I44">
        <v>4.2</v>
      </c>
      <c r="J44">
        <v>24269</v>
      </c>
      <c r="K44" t="s">
        <v>2923</v>
      </c>
      <c r="L44">
        <v>0</v>
      </c>
      <c r="M44">
        <v>0</v>
      </c>
      <c r="N44">
        <v>1</v>
      </c>
      <c r="O44" t="s">
        <v>3891</v>
      </c>
      <c r="P44" s="1" t="s">
        <v>2927</v>
      </c>
    </row>
    <row r="45" spans="1:16" x14ac:dyDescent="0.25">
      <c r="A45" s="1" t="s">
        <v>64</v>
      </c>
      <c r="B45" s="1" t="s">
        <v>2213</v>
      </c>
      <c r="C45" s="1" t="s">
        <v>2186</v>
      </c>
      <c r="D45" s="1" t="s">
        <v>2193</v>
      </c>
      <c r="E45">
        <v>999</v>
      </c>
      <c r="F45">
        <v>1599</v>
      </c>
      <c r="G45">
        <v>19336707</v>
      </c>
      <c r="H45">
        <v>0.38</v>
      </c>
      <c r="I45">
        <v>4.3</v>
      </c>
      <c r="J45">
        <v>12093</v>
      </c>
      <c r="K45" t="s">
        <v>2923</v>
      </c>
      <c r="L45">
        <v>0</v>
      </c>
      <c r="M45">
        <v>1</v>
      </c>
      <c r="N45">
        <v>0</v>
      </c>
      <c r="O45" t="s">
        <v>3891</v>
      </c>
      <c r="P45" s="1" t="s">
        <v>2961</v>
      </c>
    </row>
    <row r="46" spans="1:16" x14ac:dyDescent="0.25">
      <c r="A46" s="1" t="s">
        <v>65</v>
      </c>
      <c r="B46" s="1" t="s">
        <v>2214</v>
      </c>
      <c r="C46" s="1" t="s">
        <v>2186</v>
      </c>
      <c r="D46" s="1" t="s">
        <v>2187</v>
      </c>
      <c r="E46">
        <v>59</v>
      </c>
      <c r="F46">
        <v>199</v>
      </c>
      <c r="G46">
        <v>1866222</v>
      </c>
      <c r="H46">
        <v>0.7</v>
      </c>
      <c r="I46">
        <v>4</v>
      </c>
      <c r="J46">
        <v>9378</v>
      </c>
      <c r="K46" t="s">
        <v>2914</v>
      </c>
      <c r="L46">
        <v>0</v>
      </c>
      <c r="M46">
        <v>0</v>
      </c>
      <c r="N46">
        <v>1</v>
      </c>
      <c r="O46" t="s">
        <v>3891</v>
      </c>
      <c r="P46" s="1" t="s">
        <v>2946</v>
      </c>
    </row>
    <row r="47" spans="1:16" x14ac:dyDescent="0.25">
      <c r="A47" s="1" t="s">
        <v>66</v>
      </c>
      <c r="B47" s="1" t="s">
        <v>67</v>
      </c>
      <c r="C47" s="1" t="s">
        <v>2186</v>
      </c>
      <c r="D47" s="1" t="s">
        <v>2187</v>
      </c>
      <c r="E47">
        <v>333</v>
      </c>
      <c r="F47">
        <v>999</v>
      </c>
      <c r="G47">
        <v>9782208</v>
      </c>
      <c r="H47">
        <v>0.67</v>
      </c>
      <c r="I47">
        <v>3.3</v>
      </c>
      <c r="J47">
        <v>9792</v>
      </c>
      <c r="K47" t="s">
        <v>2923</v>
      </c>
      <c r="L47">
        <v>0</v>
      </c>
      <c r="M47">
        <v>0</v>
      </c>
      <c r="N47">
        <v>1</v>
      </c>
      <c r="O47" t="s">
        <v>3891</v>
      </c>
      <c r="P47" s="1" t="s">
        <v>2962</v>
      </c>
    </row>
    <row r="48" spans="1:16" x14ac:dyDescent="0.25">
      <c r="A48" s="1" t="s">
        <v>68</v>
      </c>
      <c r="B48" s="1" t="s">
        <v>69</v>
      </c>
      <c r="C48" s="1" t="s">
        <v>2186</v>
      </c>
      <c r="D48" s="1" t="s">
        <v>2193</v>
      </c>
      <c r="E48">
        <v>507</v>
      </c>
      <c r="F48">
        <v>1208</v>
      </c>
      <c r="G48">
        <v>9822248</v>
      </c>
      <c r="H48">
        <v>0.57999999999999996</v>
      </c>
      <c r="I48">
        <v>4.0999999999999996</v>
      </c>
      <c r="J48">
        <v>8131</v>
      </c>
      <c r="K48" t="s">
        <v>2923</v>
      </c>
      <c r="L48">
        <v>0</v>
      </c>
      <c r="M48">
        <v>0</v>
      </c>
      <c r="N48">
        <v>1</v>
      </c>
      <c r="O48" t="s">
        <v>3891</v>
      </c>
      <c r="P48" s="1" t="s">
        <v>2963</v>
      </c>
    </row>
    <row r="49" spans="1:16" x14ac:dyDescent="0.25">
      <c r="A49" s="1" t="s">
        <v>70</v>
      </c>
      <c r="B49" s="1" t="s">
        <v>71</v>
      </c>
      <c r="C49" s="1" t="s">
        <v>2196</v>
      </c>
      <c r="D49" s="1" t="s">
        <v>2197</v>
      </c>
      <c r="E49">
        <v>309</v>
      </c>
      <c r="F49">
        <v>475</v>
      </c>
      <c r="G49">
        <v>202812175</v>
      </c>
      <c r="H49">
        <v>0.35</v>
      </c>
      <c r="I49">
        <v>4.4000000000000004</v>
      </c>
      <c r="J49">
        <v>426973</v>
      </c>
      <c r="K49" t="s">
        <v>2923</v>
      </c>
      <c r="L49">
        <v>0</v>
      </c>
      <c r="M49">
        <v>1</v>
      </c>
      <c r="N49">
        <v>0</v>
      </c>
      <c r="O49" t="s">
        <v>3897</v>
      </c>
      <c r="P49" s="1" t="s">
        <v>2937</v>
      </c>
    </row>
    <row r="50" spans="1:16" x14ac:dyDescent="0.25">
      <c r="A50" s="1" t="s">
        <v>72</v>
      </c>
      <c r="B50" s="1" t="s">
        <v>2215</v>
      </c>
      <c r="C50" s="1" t="s">
        <v>2196</v>
      </c>
      <c r="D50" s="1" t="s">
        <v>2216</v>
      </c>
      <c r="E50">
        <v>399</v>
      </c>
      <c r="F50">
        <v>999</v>
      </c>
      <c r="G50">
        <v>492507</v>
      </c>
      <c r="H50">
        <v>0.6</v>
      </c>
      <c r="I50">
        <v>3.6</v>
      </c>
      <c r="J50">
        <v>493</v>
      </c>
      <c r="K50" t="s">
        <v>2923</v>
      </c>
      <c r="L50">
        <v>0</v>
      </c>
      <c r="M50">
        <v>0</v>
      </c>
      <c r="N50">
        <v>1</v>
      </c>
      <c r="O50" t="s">
        <v>3897</v>
      </c>
      <c r="P50" s="1" t="s">
        <v>2964</v>
      </c>
    </row>
    <row r="51" spans="1:16" x14ac:dyDescent="0.25">
      <c r="A51" s="1" t="s">
        <v>73</v>
      </c>
      <c r="B51" s="1" t="s">
        <v>74</v>
      </c>
      <c r="C51" s="1" t="s">
        <v>2186</v>
      </c>
      <c r="D51" s="1" t="s">
        <v>2187</v>
      </c>
      <c r="E51">
        <v>199</v>
      </c>
      <c r="F51">
        <v>395</v>
      </c>
      <c r="G51">
        <v>36575025</v>
      </c>
      <c r="H51">
        <v>0.5</v>
      </c>
      <c r="I51">
        <v>4.2</v>
      </c>
      <c r="J51">
        <v>92595</v>
      </c>
      <c r="K51" t="s">
        <v>2914</v>
      </c>
      <c r="L51">
        <v>1</v>
      </c>
      <c r="M51">
        <v>0</v>
      </c>
      <c r="N51">
        <v>0</v>
      </c>
      <c r="O51" t="s">
        <v>3891</v>
      </c>
      <c r="P51" s="1" t="s">
        <v>2965</v>
      </c>
    </row>
    <row r="52" spans="1:16" x14ac:dyDescent="0.25">
      <c r="A52" s="1" t="s">
        <v>75</v>
      </c>
      <c r="B52" s="1" t="s">
        <v>2217</v>
      </c>
      <c r="C52" s="1" t="s">
        <v>2186</v>
      </c>
      <c r="D52" s="1" t="s">
        <v>2193</v>
      </c>
      <c r="E52">
        <v>1199</v>
      </c>
      <c r="F52">
        <v>2199</v>
      </c>
      <c r="G52">
        <v>54491220</v>
      </c>
      <c r="H52">
        <v>0.45</v>
      </c>
      <c r="I52">
        <v>4.4000000000000004</v>
      </c>
      <c r="J52">
        <v>24780</v>
      </c>
      <c r="K52" t="s">
        <v>2923</v>
      </c>
      <c r="L52">
        <v>0</v>
      </c>
      <c r="M52">
        <v>1</v>
      </c>
      <c r="N52">
        <v>0</v>
      </c>
      <c r="O52" t="s">
        <v>3891</v>
      </c>
      <c r="P52" s="1" t="s">
        <v>2966</v>
      </c>
    </row>
    <row r="53" spans="1:16" x14ac:dyDescent="0.25">
      <c r="A53" s="1" t="s">
        <v>76</v>
      </c>
      <c r="B53" s="1" t="s">
        <v>2218</v>
      </c>
      <c r="C53" s="1" t="s">
        <v>2186</v>
      </c>
      <c r="D53" s="1" t="s">
        <v>2187</v>
      </c>
      <c r="E53">
        <v>179</v>
      </c>
      <c r="F53">
        <v>500</v>
      </c>
      <c r="G53">
        <v>46297500</v>
      </c>
      <c r="H53">
        <v>0.64</v>
      </c>
      <c r="I53">
        <v>4.2</v>
      </c>
      <c r="J53">
        <v>92595</v>
      </c>
      <c r="K53" t="s">
        <v>2914</v>
      </c>
      <c r="L53">
        <v>0</v>
      </c>
      <c r="M53">
        <v>0</v>
      </c>
      <c r="N53">
        <v>1</v>
      </c>
      <c r="O53" t="s">
        <v>3891</v>
      </c>
      <c r="P53" s="1" t="s">
        <v>2965</v>
      </c>
    </row>
    <row r="54" spans="1:16" x14ac:dyDescent="0.25">
      <c r="A54" s="1" t="s">
        <v>77</v>
      </c>
      <c r="B54" s="1" t="s">
        <v>2219</v>
      </c>
      <c r="C54" s="1" t="s">
        <v>2186</v>
      </c>
      <c r="D54" s="1" t="s">
        <v>2187</v>
      </c>
      <c r="E54">
        <v>799</v>
      </c>
      <c r="F54">
        <v>2100</v>
      </c>
      <c r="G54">
        <v>17194800</v>
      </c>
      <c r="H54">
        <v>0.62</v>
      </c>
      <c r="I54">
        <v>4.3</v>
      </c>
      <c r="J54">
        <v>8188</v>
      </c>
      <c r="K54" t="s">
        <v>2923</v>
      </c>
      <c r="L54">
        <v>0</v>
      </c>
      <c r="M54">
        <v>0</v>
      </c>
      <c r="N54">
        <v>1</v>
      </c>
      <c r="O54" t="s">
        <v>3891</v>
      </c>
      <c r="P54" s="1" t="s">
        <v>2967</v>
      </c>
    </row>
    <row r="55" spans="1:16" x14ac:dyDescent="0.25">
      <c r="A55" s="1" t="s">
        <v>78</v>
      </c>
      <c r="B55" s="1" t="s">
        <v>79</v>
      </c>
      <c r="C55" s="1" t="s">
        <v>2196</v>
      </c>
      <c r="D55" s="1" t="s">
        <v>2220</v>
      </c>
      <c r="E55">
        <v>6999</v>
      </c>
      <c r="F55">
        <v>12999</v>
      </c>
      <c r="G55">
        <v>52034997</v>
      </c>
      <c r="H55">
        <v>0.46</v>
      </c>
      <c r="I55">
        <v>4.2</v>
      </c>
      <c r="J55">
        <v>4003</v>
      </c>
      <c r="K55" t="s">
        <v>2923</v>
      </c>
      <c r="L55">
        <v>0</v>
      </c>
      <c r="M55">
        <v>1</v>
      </c>
      <c r="N55">
        <v>0</v>
      </c>
      <c r="O55" t="s">
        <v>3897</v>
      </c>
      <c r="P55" s="1" t="s">
        <v>2968</v>
      </c>
    </row>
    <row r="56" spans="1:16" x14ac:dyDescent="0.25">
      <c r="A56" s="1" t="s">
        <v>80</v>
      </c>
      <c r="B56" s="1" t="s">
        <v>81</v>
      </c>
      <c r="C56" s="1" t="s">
        <v>2186</v>
      </c>
      <c r="D56" s="1" t="s">
        <v>2187</v>
      </c>
      <c r="E56">
        <v>199</v>
      </c>
      <c r="F56">
        <v>349</v>
      </c>
      <c r="G56">
        <v>109586</v>
      </c>
      <c r="H56">
        <v>0.43</v>
      </c>
      <c r="I56">
        <v>4.0999999999999996</v>
      </c>
      <c r="J56">
        <v>314</v>
      </c>
      <c r="K56" t="s">
        <v>2914</v>
      </c>
      <c r="L56">
        <v>0</v>
      </c>
      <c r="M56">
        <v>1</v>
      </c>
      <c r="N56">
        <v>0</v>
      </c>
      <c r="O56" t="s">
        <v>3891</v>
      </c>
      <c r="P56" s="1" t="s">
        <v>2930</v>
      </c>
    </row>
    <row r="57" spans="1:16" x14ac:dyDescent="0.25">
      <c r="A57" s="1" t="s">
        <v>82</v>
      </c>
      <c r="B57" s="1" t="s">
        <v>83</v>
      </c>
      <c r="C57" s="1" t="s">
        <v>2196</v>
      </c>
      <c r="D57" s="1" t="s">
        <v>2216</v>
      </c>
      <c r="E57">
        <v>230</v>
      </c>
      <c r="F57">
        <v>499</v>
      </c>
      <c r="G57">
        <v>1477040</v>
      </c>
      <c r="H57">
        <v>0.54</v>
      </c>
      <c r="I57">
        <v>3.7</v>
      </c>
      <c r="J57">
        <v>2960</v>
      </c>
      <c r="K57" t="s">
        <v>2923</v>
      </c>
      <c r="L57">
        <v>0</v>
      </c>
      <c r="M57">
        <v>0</v>
      </c>
      <c r="N57">
        <v>1</v>
      </c>
      <c r="O57" t="s">
        <v>3897</v>
      </c>
      <c r="P57" s="1" t="s">
        <v>2969</v>
      </c>
    </row>
    <row r="58" spans="1:16" x14ac:dyDescent="0.25">
      <c r="A58" s="1" t="s">
        <v>84</v>
      </c>
      <c r="B58" s="1" t="s">
        <v>2221</v>
      </c>
      <c r="C58" s="1" t="s">
        <v>2186</v>
      </c>
      <c r="D58" s="1" t="s">
        <v>2193</v>
      </c>
      <c r="E58">
        <v>649</v>
      </c>
      <c r="F58">
        <v>1399</v>
      </c>
      <c r="G58">
        <v>251387709</v>
      </c>
      <c r="H58">
        <v>0.54</v>
      </c>
      <c r="I58">
        <v>4.2</v>
      </c>
      <c r="J58">
        <v>179691</v>
      </c>
      <c r="K58" t="s">
        <v>2923</v>
      </c>
      <c r="L58">
        <v>0</v>
      </c>
      <c r="M58">
        <v>0</v>
      </c>
      <c r="N58">
        <v>1</v>
      </c>
      <c r="O58" t="s">
        <v>3891</v>
      </c>
      <c r="P58" s="1" t="s">
        <v>2935</v>
      </c>
    </row>
    <row r="59" spans="1:16" x14ac:dyDescent="0.25">
      <c r="A59" s="1" t="s">
        <v>85</v>
      </c>
      <c r="B59" s="1" t="s">
        <v>86</v>
      </c>
      <c r="C59" s="1" t="s">
        <v>2196</v>
      </c>
      <c r="D59" s="1" t="s">
        <v>2200</v>
      </c>
      <c r="E59">
        <v>15999</v>
      </c>
      <c r="F59">
        <v>21999</v>
      </c>
      <c r="G59">
        <v>767743101</v>
      </c>
      <c r="H59">
        <v>0.27</v>
      </c>
      <c r="I59">
        <v>4.2</v>
      </c>
      <c r="J59">
        <v>34899</v>
      </c>
      <c r="K59" t="s">
        <v>2923</v>
      </c>
      <c r="L59">
        <v>0</v>
      </c>
      <c r="M59">
        <v>1</v>
      </c>
      <c r="N59">
        <v>0</v>
      </c>
      <c r="O59" t="s">
        <v>3897</v>
      </c>
      <c r="P59" s="1" t="s">
        <v>2949</v>
      </c>
    </row>
    <row r="60" spans="1:16" x14ac:dyDescent="0.25">
      <c r="A60" s="1" t="s">
        <v>87</v>
      </c>
      <c r="B60" s="1" t="s">
        <v>2222</v>
      </c>
      <c r="C60" s="1" t="s">
        <v>2186</v>
      </c>
      <c r="D60" s="1" t="s">
        <v>2187</v>
      </c>
      <c r="E60">
        <v>348</v>
      </c>
      <c r="F60">
        <v>1499</v>
      </c>
      <c r="G60">
        <v>983344</v>
      </c>
      <c r="H60">
        <v>0.77</v>
      </c>
      <c r="I60">
        <v>4.2</v>
      </c>
      <c r="J60">
        <v>656</v>
      </c>
      <c r="K60" t="s">
        <v>2923</v>
      </c>
      <c r="L60">
        <v>0</v>
      </c>
      <c r="M60">
        <v>0</v>
      </c>
      <c r="N60">
        <v>1</v>
      </c>
      <c r="O60" t="s">
        <v>3891</v>
      </c>
      <c r="P60" s="1" t="s">
        <v>2953</v>
      </c>
    </row>
    <row r="61" spans="1:16" x14ac:dyDescent="0.25">
      <c r="A61" s="1" t="s">
        <v>88</v>
      </c>
      <c r="B61" s="1" t="s">
        <v>89</v>
      </c>
      <c r="C61" s="1" t="s">
        <v>2186</v>
      </c>
      <c r="D61" s="1" t="s">
        <v>2187</v>
      </c>
      <c r="E61">
        <v>154</v>
      </c>
      <c r="F61">
        <v>349</v>
      </c>
      <c r="G61">
        <v>2465336</v>
      </c>
      <c r="H61">
        <v>0.56000000000000005</v>
      </c>
      <c r="I61">
        <v>4.3</v>
      </c>
      <c r="J61">
        <v>7064</v>
      </c>
      <c r="K61" t="s">
        <v>2914</v>
      </c>
      <c r="L61">
        <v>0</v>
      </c>
      <c r="M61">
        <v>0</v>
      </c>
      <c r="N61">
        <v>1</v>
      </c>
      <c r="O61" t="s">
        <v>3891</v>
      </c>
      <c r="P61" s="1" t="s">
        <v>2970</v>
      </c>
    </row>
    <row r="62" spans="1:16" x14ac:dyDescent="0.25">
      <c r="A62" s="1" t="s">
        <v>90</v>
      </c>
      <c r="B62" s="1" t="s">
        <v>2223</v>
      </c>
      <c r="C62" s="1" t="s">
        <v>2196</v>
      </c>
      <c r="D62" s="1" t="s">
        <v>2216</v>
      </c>
      <c r="E62">
        <v>179</v>
      </c>
      <c r="F62">
        <v>799</v>
      </c>
      <c r="G62">
        <v>1758599</v>
      </c>
      <c r="H62">
        <v>0.78</v>
      </c>
      <c r="I62">
        <v>3.7</v>
      </c>
      <c r="J62">
        <v>2201</v>
      </c>
      <c r="K62" t="s">
        <v>2914</v>
      </c>
      <c r="L62">
        <v>0</v>
      </c>
      <c r="M62">
        <v>0</v>
      </c>
      <c r="N62">
        <v>1</v>
      </c>
      <c r="O62" t="s">
        <v>3897</v>
      </c>
      <c r="P62" s="1" t="s">
        <v>2971</v>
      </c>
    </row>
    <row r="63" spans="1:16" x14ac:dyDescent="0.25">
      <c r="A63" s="1" t="s">
        <v>91</v>
      </c>
      <c r="B63" s="1" t="s">
        <v>92</v>
      </c>
      <c r="C63" s="1" t="s">
        <v>2196</v>
      </c>
      <c r="D63" s="1" t="s">
        <v>2200</v>
      </c>
      <c r="E63">
        <v>32990</v>
      </c>
      <c r="F63">
        <v>47900</v>
      </c>
      <c r="G63">
        <v>340521100</v>
      </c>
      <c r="H63">
        <v>0.31</v>
      </c>
      <c r="I63">
        <v>4.3</v>
      </c>
      <c r="J63">
        <v>7109</v>
      </c>
      <c r="K63" t="s">
        <v>2923</v>
      </c>
      <c r="L63">
        <v>0</v>
      </c>
      <c r="M63">
        <v>1</v>
      </c>
      <c r="N63">
        <v>0</v>
      </c>
      <c r="O63" t="s">
        <v>3897</v>
      </c>
      <c r="P63" s="1" t="s">
        <v>2972</v>
      </c>
    </row>
    <row r="64" spans="1:16" x14ac:dyDescent="0.25">
      <c r="A64" s="1" t="s">
        <v>93</v>
      </c>
      <c r="B64" s="1" t="s">
        <v>2224</v>
      </c>
      <c r="C64" s="1" t="s">
        <v>2186</v>
      </c>
      <c r="D64" s="1" t="s">
        <v>2187</v>
      </c>
      <c r="E64">
        <v>139</v>
      </c>
      <c r="F64">
        <v>999</v>
      </c>
      <c r="G64">
        <v>1311687</v>
      </c>
      <c r="H64">
        <v>0.86</v>
      </c>
      <c r="I64">
        <v>4</v>
      </c>
      <c r="J64">
        <v>1313</v>
      </c>
      <c r="K64" t="s">
        <v>2914</v>
      </c>
      <c r="L64">
        <v>0</v>
      </c>
      <c r="M64">
        <v>0</v>
      </c>
      <c r="N64">
        <v>1</v>
      </c>
      <c r="O64" t="s">
        <v>3891</v>
      </c>
      <c r="P64" s="1" t="s">
        <v>2973</v>
      </c>
    </row>
    <row r="65" spans="1:16" x14ac:dyDescent="0.25">
      <c r="A65" s="1" t="s">
        <v>94</v>
      </c>
      <c r="B65" s="1" t="s">
        <v>95</v>
      </c>
      <c r="C65" s="1" t="s">
        <v>2186</v>
      </c>
      <c r="D65" s="1" t="s">
        <v>2187</v>
      </c>
      <c r="E65">
        <v>329</v>
      </c>
      <c r="F65">
        <v>845</v>
      </c>
      <c r="G65">
        <v>25135370</v>
      </c>
      <c r="H65">
        <v>0.61</v>
      </c>
      <c r="I65">
        <v>4.2</v>
      </c>
      <c r="J65">
        <v>29746</v>
      </c>
      <c r="K65" t="s">
        <v>2923</v>
      </c>
      <c r="L65">
        <v>0</v>
      </c>
      <c r="M65">
        <v>0</v>
      </c>
      <c r="N65">
        <v>1</v>
      </c>
      <c r="O65" t="s">
        <v>3891</v>
      </c>
      <c r="P65" s="1" t="s">
        <v>2974</v>
      </c>
    </row>
    <row r="66" spans="1:16" x14ac:dyDescent="0.25">
      <c r="A66" s="1" t="s">
        <v>96</v>
      </c>
      <c r="B66" s="1" t="s">
        <v>97</v>
      </c>
      <c r="C66" s="1" t="s">
        <v>2196</v>
      </c>
      <c r="D66" s="1" t="s">
        <v>2200</v>
      </c>
      <c r="E66">
        <v>13999</v>
      </c>
      <c r="F66">
        <v>24999</v>
      </c>
      <c r="G66">
        <v>1130904762</v>
      </c>
      <c r="H66">
        <v>0.44</v>
      </c>
      <c r="I66">
        <v>4.2</v>
      </c>
      <c r="J66">
        <v>45238</v>
      </c>
      <c r="K66" t="s">
        <v>2923</v>
      </c>
      <c r="L66">
        <v>0</v>
      </c>
      <c r="M66">
        <v>1</v>
      </c>
      <c r="N66">
        <v>0</v>
      </c>
      <c r="O66" t="s">
        <v>3897</v>
      </c>
      <c r="P66" s="1" t="s">
        <v>2975</v>
      </c>
    </row>
    <row r="67" spans="1:16" x14ac:dyDescent="0.25">
      <c r="A67" s="1" t="s">
        <v>98</v>
      </c>
      <c r="B67" s="1" t="s">
        <v>99</v>
      </c>
      <c r="C67" s="1" t="s">
        <v>2196</v>
      </c>
      <c r="D67" s="1" t="s">
        <v>2197</v>
      </c>
      <c r="E67">
        <v>309</v>
      </c>
      <c r="F67">
        <v>1400</v>
      </c>
      <c r="G67">
        <v>597762200</v>
      </c>
      <c r="H67">
        <v>0.78</v>
      </c>
      <c r="I67">
        <v>4.4000000000000004</v>
      </c>
      <c r="J67">
        <v>426973</v>
      </c>
      <c r="K67" t="s">
        <v>2923</v>
      </c>
      <c r="L67">
        <v>0</v>
      </c>
      <c r="M67">
        <v>0</v>
      </c>
      <c r="N67">
        <v>1</v>
      </c>
      <c r="O67" t="s">
        <v>3897</v>
      </c>
      <c r="P67" s="1" t="s">
        <v>2937</v>
      </c>
    </row>
    <row r="68" spans="1:16" x14ac:dyDescent="0.25">
      <c r="A68" s="1" t="s">
        <v>100</v>
      </c>
      <c r="B68" s="1" t="s">
        <v>101</v>
      </c>
      <c r="C68" s="1" t="s">
        <v>2186</v>
      </c>
      <c r="D68" s="1" t="s">
        <v>2187</v>
      </c>
      <c r="E68">
        <v>263</v>
      </c>
      <c r="F68">
        <v>699</v>
      </c>
      <c r="G68">
        <v>314550</v>
      </c>
      <c r="H68">
        <v>0.62</v>
      </c>
      <c r="I68">
        <v>4.0999999999999996</v>
      </c>
      <c r="J68">
        <v>450</v>
      </c>
      <c r="K68" t="s">
        <v>2923</v>
      </c>
      <c r="L68">
        <v>0</v>
      </c>
      <c r="M68">
        <v>0</v>
      </c>
      <c r="N68">
        <v>1</v>
      </c>
      <c r="O68" t="s">
        <v>3891</v>
      </c>
      <c r="P68" s="1" t="s">
        <v>2976</v>
      </c>
    </row>
    <row r="69" spans="1:16" x14ac:dyDescent="0.25">
      <c r="A69" s="1" t="s">
        <v>102</v>
      </c>
      <c r="B69" s="1" t="s">
        <v>103</v>
      </c>
      <c r="C69" s="1" t="s">
        <v>2196</v>
      </c>
      <c r="D69" s="1" t="s">
        <v>2220</v>
      </c>
      <c r="E69">
        <v>7999</v>
      </c>
      <c r="F69">
        <v>14990</v>
      </c>
      <c r="G69">
        <v>6850430</v>
      </c>
      <c r="H69">
        <v>0.47</v>
      </c>
      <c r="I69">
        <v>4.3</v>
      </c>
      <c r="J69">
        <v>457</v>
      </c>
      <c r="K69" t="s">
        <v>2923</v>
      </c>
      <c r="L69">
        <v>0</v>
      </c>
      <c r="M69">
        <v>1</v>
      </c>
      <c r="N69">
        <v>0</v>
      </c>
      <c r="O69" t="s">
        <v>3897</v>
      </c>
      <c r="P69" s="1" t="s">
        <v>2977</v>
      </c>
    </row>
    <row r="70" spans="1:16" x14ac:dyDescent="0.25">
      <c r="A70" s="1" t="s">
        <v>104</v>
      </c>
      <c r="B70" s="1" t="s">
        <v>2225</v>
      </c>
      <c r="C70" s="1" t="s">
        <v>2196</v>
      </c>
      <c r="D70" s="1" t="s">
        <v>2226</v>
      </c>
      <c r="E70">
        <v>1599</v>
      </c>
      <c r="F70">
        <v>2999</v>
      </c>
      <c r="G70">
        <v>8178273</v>
      </c>
      <c r="H70">
        <v>0.47</v>
      </c>
      <c r="I70">
        <v>4.2</v>
      </c>
      <c r="J70">
        <v>2727</v>
      </c>
      <c r="K70" t="s">
        <v>2923</v>
      </c>
      <c r="L70">
        <v>0</v>
      </c>
      <c r="M70">
        <v>1</v>
      </c>
      <c r="N70">
        <v>0</v>
      </c>
      <c r="O70" t="s">
        <v>3897</v>
      </c>
      <c r="P70" s="1" t="s">
        <v>2978</v>
      </c>
    </row>
    <row r="71" spans="1:16" x14ac:dyDescent="0.25">
      <c r="A71" s="1" t="s">
        <v>105</v>
      </c>
      <c r="B71" s="1" t="s">
        <v>2227</v>
      </c>
      <c r="C71" s="1" t="s">
        <v>2186</v>
      </c>
      <c r="D71" s="1" t="s">
        <v>2187</v>
      </c>
      <c r="E71">
        <v>219</v>
      </c>
      <c r="F71">
        <v>700</v>
      </c>
      <c r="G71">
        <v>14037100</v>
      </c>
      <c r="H71">
        <v>0.69</v>
      </c>
      <c r="I71">
        <v>4.3</v>
      </c>
      <c r="J71">
        <v>20053</v>
      </c>
      <c r="K71" t="s">
        <v>2923</v>
      </c>
      <c r="L71">
        <v>0</v>
      </c>
      <c r="M71">
        <v>0</v>
      </c>
      <c r="N71">
        <v>1</v>
      </c>
      <c r="O71" t="s">
        <v>3891</v>
      </c>
      <c r="P71" s="1" t="s">
        <v>2979</v>
      </c>
    </row>
    <row r="72" spans="1:16" x14ac:dyDescent="0.25">
      <c r="A72" s="1" t="s">
        <v>106</v>
      </c>
      <c r="B72" s="1" t="s">
        <v>107</v>
      </c>
      <c r="C72" s="1" t="s">
        <v>2186</v>
      </c>
      <c r="D72" s="1" t="s">
        <v>2187</v>
      </c>
      <c r="E72">
        <v>349</v>
      </c>
      <c r="F72">
        <v>899</v>
      </c>
      <c r="G72">
        <v>133951</v>
      </c>
      <c r="H72">
        <v>0.61</v>
      </c>
      <c r="I72">
        <v>4.5</v>
      </c>
      <c r="J72">
        <v>149</v>
      </c>
      <c r="K72" t="s">
        <v>2923</v>
      </c>
      <c r="L72">
        <v>0</v>
      </c>
      <c r="M72">
        <v>0</v>
      </c>
      <c r="N72">
        <v>1</v>
      </c>
      <c r="O72" t="s">
        <v>3891</v>
      </c>
      <c r="P72" s="1" t="s">
        <v>2980</v>
      </c>
    </row>
    <row r="73" spans="1:16" x14ac:dyDescent="0.25">
      <c r="A73" s="1" t="s">
        <v>108</v>
      </c>
      <c r="B73" s="1" t="s">
        <v>2228</v>
      </c>
      <c r="C73" s="1" t="s">
        <v>2186</v>
      </c>
      <c r="D73" s="1" t="s">
        <v>2187</v>
      </c>
      <c r="E73">
        <v>349</v>
      </c>
      <c r="F73">
        <v>599</v>
      </c>
      <c r="G73">
        <v>125790</v>
      </c>
      <c r="H73">
        <v>0.42</v>
      </c>
      <c r="I73">
        <v>4.0999999999999996</v>
      </c>
      <c r="J73">
        <v>210</v>
      </c>
      <c r="K73" t="s">
        <v>2923</v>
      </c>
      <c r="L73">
        <v>0</v>
      </c>
      <c r="M73">
        <v>1</v>
      </c>
      <c r="N73">
        <v>0</v>
      </c>
      <c r="O73" t="s">
        <v>3891</v>
      </c>
      <c r="P73" s="1" t="s">
        <v>2981</v>
      </c>
    </row>
    <row r="74" spans="1:16" x14ac:dyDescent="0.25">
      <c r="A74" s="1" t="s">
        <v>109</v>
      </c>
      <c r="B74" s="1" t="s">
        <v>110</v>
      </c>
      <c r="C74" s="1" t="s">
        <v>2196</v>
      </c>
      <c r="D74" s="1" t="s">
        <v>2200</v>
      </c>
      <c r="E74">
        <v>26999</v>
      </c>
      <c r="F74">
        <v>42999</v>
      </c>
      <c r="G74">
        <v>1945188762</v>
      </c>
      <c r="H74">
        <v>0.37</v>
      </c>
      <c r="I74">
        <v>4.2</v>
      </c>
      <c r="J74">
        <v>45238</v>
      </c>
      <c r="K74" t="s">
        <v>2923</v>
      </c>
      <c r="L74">
        <v>0</v>
      </c>
      <c r="M74">
        <v>1</v>
      </c>
      <c r="N74">
        <v>0</v>
      </c>
      <c r="O74" t="s">
        <v>3897</v>
      </c>
      <c r="P74" s="1" t="s">
        <v>2975</v>
      </c>
    </row>
    <row r="75" spans="1:16" x14ac:dyDescent="0.25">
      <c r="A75" s="1" t="s">
        <v>111</v>
      </c>
      <c r="B75" s="1" t="s">
        <v>2229</v>
      </c>
      <c r="C75" s="1" t="s">
        <v>2186</v>
      </c>
      <c r="D75" s="1" t="s">
        <v>2187</v>
      </c>
      <c r="E75">
        <v>115</v>
      </c>
      <c r="F75">
        <v>499</v>
      </c>
      <c r="G75">
        <v>3858268</v>
      </c>
      <c r="H75">
        <v>0.77</v>
      </c>
      <c r="I75">
        <v>4</v>
      </c>
      <c r="J75">
        <v>7732</v>
      </c>
      <c r="K75" t="s">
        <v>2914</v>
      </c>
      <c r="L75">
        <v>0</v>
      </c>
      <c r="M75">
        <v>0</v>
      </c>
      <c r="N75">
        <v>1</v>
      </c>
      <c r="O75" t="s">
        <v>3891</v>
      </c>
      <c r="P75" s="1" t="s">
        <v>2982</v>
      </c>
    </row>
    <row r="76" spans="1:16" x14ac:dyDescent="0.25">
      <c r="A76" s="1" t="s">
        <v>112</v>
      </c>
      <c r="B76" s="1" t="s">
        <v>113</v>
      </c>
      <c r="C76" s="1" t="s">
        <v>2186</v>
      </c>
      <c r="D76" s="1" t="s">
        <v>2187</v>
      </c>
      <c r="E76">
        <v>399</v>
      </c>
      <c r="F76">
        <v>999</v>
      </c>
      <c r="G76">
        <v>1778220</v>
      </c>
      <c r="H76">
        <v>0.6</v>
      </c>
      <c r="I76">
        <v>4.0999999999999996</v>
      </c>
      <c r="J76">
        <v>1780</v>
      </c>
      <c r="K76" t="s">
        <v>2923</v>
      </c>
      <c r="L76">
        <v>0</v>
      </c>
      <c r="M76">
        <v>0</v>
      </c>
      <c r="N76">
        <v>1</v>
      </c>
      <c r="O76" t="s">
        <v>3891</v>
      </c>
      <c r="P76" s="1" t="s">
        <v>2983</v>
      </c>
    </row>
    <row r="77" spans="1:16" x14ac:dyDescent="0.25">
      <c r="A77" s="1" t="s">
        <v>114</v>
      </c>
      <c r="B77" s="1" t="s">
        <v>115</v>
      </c>
      <c r="C77" s="1" t="s">
        <v>2186</v>
      </c>
      <c r="D77" s="1" t="s">
        <v>2187</v>
      </c>
      <c r="E77">
        <v>199</v>
      </c>
      <c r="F77">
        <v>499</v>
      </c>
      <c r="G77">
        <v>300398</v>
      </c>
      <c r="H77">
        <v>0.6</v>
      </c>
      <c r="I77">
        <v>4.0999999999999996</v>
      </c>
      <c r="J77">
        <v>602</v>
      </c>
      <c r="K77" t="s">
        <v>2914</v>
      </c>
      <c r="L77">
        <v>0</v>
      </c>
      <c r="M77">
        <v>0</v>
      </c>
      <c r="N77">
        <v>1</v>
      </c>
      <c r="O77" t="s">
        <v>3891</v>
      </c>
      <c r="P77" s="1" t="s">
        <v>2930</v>
      </c>
    </row>
    <row r="78" spans="1:16" x14ac:dyDescent="0.25">
      <c r="A78" s="1" t="s">
        <v>116</v>
      </c>
      <c r="B78" s="1" t="s">
        <v>2230</v>
      </c>
      <c r="C78" s="1" t="s">
        <v>2186</v>
      </c>
      <c r="D78" s="1" t="s">
        <v>2187</v>
      </c>
      <c r="E78">
        <v>179</v>
      </c>
      <c r="F78">
        <v>399</v>
      </c>
      <c r="G78">
        <v>567777</v>
      </c>
      <c r="H78">
        <v>0.55000000000000004</v>
      </c>
      <c r="I78">
        <v>4</v>
      </c>
      <c r="J78">
        <v>1423</v>
      </c>
      <c r="K78" t="s">
        <v>2914</v>
      </c>
      <c r="L78">
        <v>0</v>
      </c>
      <c r="M78">
        <v>0</v>
      </c>
      <c r="N78">
        <v>1</v>
      </c>
      <c r="O78" t="s">
        <v>3891</v>
      </c>
      <c r="P78" s="1" t="s">
        <v>2984</v>
      </c>
    </row>
    <row r="79" spans="1:16" x14ac:dyDescent="0.25">
      <c r="A79" s="1" t="s">
        <v>117</v>
      </c>
      <c r="B79" s="1" t="s">
        <v>118</v>
      </c>
      <c r="C79" s="1" t="s">
        <v>2196</v>
      </c>
      <c r="D79" s="1" t="s">
        <v>2200</v>
      </c>
      <c r="E79">
        <v>10901</v>
      </c>
      <c r="F79">
        <v>30990</v>
      </c>
      <c r="G79">
        <v>12334020</v>
      </c>
      <c r="H79">
        <v>0.65</v>
      </c>
      <c r="I79">
        <v>4.0999999999999996</v>
      </c>
      <c r="J79">
        <v>398</v>
      </c>
      <c r="K79" t="s">
        <v>2923</v>
      </c>
      <c r="L79">
        <v>0</v>
      </c>
      <c r="M79">
        <v>0</v>
      </c>
      <c r="N79">
        <v>1</v>
      </c>
      <c r="O79" t="s">
        <v>3897</v>
      </c>
      <c r="P79" s="1" t="s">
        <v>2945</v>
      </c>
    </row>
    <row r="80" spans="1:16" x14ac:dyDescent="0.25">
      <c r="A80" s="1" t="s">
        <v>119</v>
      </c>
      <c r="B80" s="1" t="s">
        <v>2231</v>
      </c>
      <c r="C80" s="1" t="s">
        <v>2186</v>
      </c>
      <c r="D80" s="1" t="s">
        <v>2187</v>
      </c>
      <c r="E80">
        <v>209</v>
      </c>
      <c r="F80">
        <v>499</v>
      </c>
      <c r="G80">
        <v>267464</v>
      </c>
      <c r="H80">
        <v>0.57999999999999996</v>
      </c>
      <c r="I80">
        <v>3.9</v>
      </c>
      <c r="J80">
        <v>536</v>
      </c>
      <c r="K80" t="s">
        <v>2923</v>
      </c>
      <c r="L80">
        <v>0</v>
      </c>
      <c r="M80">
        <v>0</v>
      </c>
      <c r="N80">
        <v>1</v>
      </c>
      <c r="O80" t="s">
        <v>3891</v>
      </c>
      <c r="P80" s="1" t="s">
        <v>2985</v>
      </c>
    </row>
    <row r="81" spans="1:16" x14ac:dyDescent="0.25">
      <c r="A81" s="1" t="s">
        <v>120</v>
      </c>
      <c r="B81" s="1" t="s">
        <v>121</v>
      </c>
      <c r="C81" s="1" t="s">
        <v>2196</v>
      </c>
      <c r="D81" s="1" t="s">
        <v>2216</v>
      </c>
      <c r="E81">
        <v>1434</v>
      </c>
      <c r="F81">
        <v>3999</v>
      </c>
      <c r="G81">
        <v>127968</v>
      </c>
      <c r="H81">
        <v>0.64</v>
      </c>
      <c r="I81">
        <v>4</v>
      </c>
      <c r="J81">
        <v>32</v>
      </c>
      <c r="K81" t="s">
        <v>2923</v>
      </c>
      <c r="L81">
        <v>0</v>
      </c>
      <c r="M81">
        <v>0</v>
      </c>
      <c r="N81">
        <v>1</v>
      </c>
      <c r="O81" t="s">
        <v>3897</v>
      </c>
      <c r="P81" s="1" t="s">
        <v>2986</v>
      </c>
    </row>
    <row r="82" spans="1:16" x14ac:dyDescent="0.25">
      <c r="A82" s="1" t="s">
        <v>122</v>
      </c>
      <c r="B82" s="1" t="s">
        <v>123</v>
      </c>
      <c r="C82" s="1" t="s">
        <v>2186</v>
      </c>
      <c r="D82" s="1" t="s">
        <v>2187</v>
      </c>
      <c r="E82">
        <v>399</v>
      </c>
      <c r="F82">
        <v>1099</v>
      </c>
      <c r="G82">
        <v>26671631</v>
      </c>
      <c r="H82">
        <v>0.64</v>
      </c>
      <c r="I82">
        <v>4.2</v>
      </c>
      <c r="J82">
        <v>24269</v>
      </c>
      <c r="K82" t="s">
        <v>2923</v>
      </c>
      <c r="L82">
        <v>0</v>
      </c>
      <c r="M82">
        <v>0</v>
      </c>
      <c r="N82">
        <v>1</v>
      </c>
      <c r="O82" t="s">
        <v>3891</v>
      </c>
      <c r="P82" s="1" t="s">
        <v>2927</v>
      </c>
    </row>
    <row r="83" spans="1:16" x14ac:dyDescent="0.25">
      <c r="A83" s="1" t="s">
        <v>124</v>
      </c>
      <c r="B83" s="1" t="s">
        <v>125</v>
      </c>
      <c r="C83" s="1" t="s">
        <v>2186</v>
      </c>
      <c r="D83" s="1" t="s">
        <v>2187</v>
      </c>
      <c r="E83">
        <v>139</v>
      </c>
      <c r="F83">
        <v>249</v>
      </c>
      <c r="G83">
        <v>2335122</v>
      </c>
      <c r="H83">
        <v>0.44</v>
      </c>
      <c r="I83">
        <v>4</v>
      </c>
      <c r="J83">
        <v>9378</v>
      </c>
      <c r="K83" t="s">
        <v>2914</v>
      </c>
      <c r="L83">
        <v>0</v>
      </c>
      <c r="M83">
        <v>1</v>
      </c>
      <c r="N83">
        <v>0</v>
      </c>
      <c r="O83" t="s">
        <v>3891</v>
      </c>
      <c r="P83" s="1" t="s">
        <v>2946</v>
      </c>
    </row>
    <row r="84" spans="1:16" x14ac:dyDescent="0.25">
      <c r="A84" s="1" t="s">
        <v>126</v>
      </c>
      <c r="B84" s="1" t="s">
        <v>127</v>
      </c>
      <c r="C84" s="1" t="s">
        <v>2196</v>
      </c>
      <c r="D84" s="1" t="s">
        <v>2200</v>
      </c>
      <c r="E84">
        <v>7299</v>
      </c>
      <c r="F84">
        <v>19125</v>
      </c>
      <c r="G84">
        <v>17250750</v>
      </c>
      <c r="H84">
        <v>0.62</v>
      </c>
      <c r="I84">
        <v>3.4</v>
      </c>
      <c r="J84">
        <v>902</v>
      </c>
      <c r="K84" t="s">
        <v>2923</v>
      </c>
      <c r="L84">
        <v>0</v>
      </c>
      <c r="M84">
        <v>0</v>
      </c>
      <c r="N84">
        <v>1</v>
      </c>
      <c r="O84" t="s">
        <v>3897</v>
      </c>
      <c r="P84" s="1" t="s">
        <v>2987</v>
      </c>
    </row>
    <row r="85" spans="1:16" x14ac:dyDescent="0.25">
      <c r="A85" s="1" t="s">
        <v>128</v>
      </c>
      <c r="B85" s="1" t="s">
        <v>2232</v>
      </c>
      <c r="C85" s="1" t="s">
        <v>2186</v>
      </c>
      <c r="D85" s="1" t="s">
        <v>2187</v>
      </c>
      <c r="E85">
        <v>299</v>
      </c>
      <c r="F85">
        <v>799</v>
      </c>
      <c r="G85">
        <v>23004009</v>
      </c>
      <c r="H85">
        <v>0.63</v>
      </c>
      <c r="I85">
        <v>4.4000000000000004</v>
      </c>
      <c r="J85">
        <v>28791</v>
      </c>
      <c r="K85" t="s">
        <v>2923</v>
      </c>
      <c r="L85">
        <v>0</v>
      </c>
      <c r="M85">
        <v>0</v>
      </c>
      <c r="N85">
        <v>1</v>
      </c>
      <c r="O85" t="s">
        <v>3891</v>
      </c>
      <c r="P85" s="1" t="s">
        <v>2988</v>
      </c>
    </row>
    <row r="86" spans="1:16" x14ac:dyDescent="0.25">
      <c r="A86" s="1" t="s">
        <v>129</v>
      </c>
      <c r="B86" s="1" t="s">
        <v>130</v>
      </c>
      <c r="C86" s="1" t="s">
        <v>2186</v>
      </c>
      <c r="D86" s="1" t="s">
        <v>2187</v>
      </c>
      <c r="E86">
        <v>325</v>
      </c>
      <c r="F86">
        <v>1299</v>
      </c>
      <c r="G86">
        <v>13738224</v>
      </c>
      <c r="H86">
        <v>0.75</v>
      </c>
      <c r="I86">
        <v>4.2</v>
      </c>
      <c r="J86">
        <v>10576</v>
      </c>
      <c r="K86" t="s">
        <v>2923</v>
      </c>
      <c r="L86">
        <v>0</v>
      </c>
      <c r="M86">
        <v>0</v>
      </c>
      <c r="N86">
        <v>1</v>
      </c>
      <c r="O86" t="s">
        <v>3891</v>
      </c>
      <c r="P86" s="1" t="s">
        <v>2989</v>
      </c>
    </row>
    <row r="87" spans="1:16" x14ac:dyDescent="0.25">
      <c r="A87" s="1" t="s">
        <v>131</v>
      </c>
      <c r="B87" s="1" t="s">
        <v>132</v>
      </c>
      <c r="C87" s="1" t="s">
        <v>2196</v>
      </c>
      <c r="D87" s="1" t="s">
        <v>2200</v>
      </c>
      <c r="E87">
        <v>29999</v>
      </c>
      <c r="F87">
        <v>39999</v>
      </c>
      <c r="G87">
        <v>291912702</v>
      </c>
      <c r="H87">
        <v>0.25</v>
      </c>
      <c r="I87">
        <v>4.2</v>
      </c>
      <c r="J87">
        <v>7298</v>
      </c>
      <c r="K87" t="s">
        <v>2923</v>
      </c>
      <c r="L87">
        <v>0</v>
      </c>
      <c r="M87">
        <v>1</v>
      </c>
      <c r="N87">
        <v>0</v>
      </c>
      <c r="O87" t="s">
        <v>3897</v>
      </c>
      <c r="P87" s="1" t="s">
        <v>2957</v>
      </c>
    </row>
    <row r="88" spans="1:16" x14ac:dyDescent="0.25">
      <c r="A88" s="1" t="s">
        <v>133</v>
      </c>
      <c r="B88" s="1" t="s">
        <v>134</v>
      </c>
      <c r="C88" s="1" t="s">
        <v>2196</v>
      </c>
      <c r="D88" s="1" t="s">
        <v>2200</v>
      </c>
      <c r="E88">
        <v>27999</v>
      </c>
      <c r="F88">
        <v>40990</v>
      </c>
      <c r="G88">
        <v>192775970</v>
      </c>
      <c r="H88">
        <v>0.32</v>
      </c>
      <c r="I88">
        <v>4.3</v>
      </c>
      <c r="J88">
        <v>4703</v>
      </c>
      <c r="K88" t="s">
        <v>2923</v>
      </c>
      <c r="L88">
        <v>0</v>
      </c>
      <c r="M88">
        <v>1</v>
      </c>
      <c r="N88">
        <v>0</v>
      </c>
      <c r="O88" t="s">
        <v>3897</v>
      </c>
      <c r="P88" s="1" t="s">
        <v>2947</v>
      </c>
    </row>
    <row r="89" spans="1:16" x14ac:dyDescent="0.25">
      <c r="A89" s="1" t="s">
        <v>135</v>
      </c>
      <c r="B89" s="1" t="s">
        <v>136</v>
      </c>
      <c r="C89" s="1" t="s">
        <v>2196</v>
      </c>
      <c r="D89" s="1" t="s">
        <v>2200</v>
      </c>
      <c r="E89">
        <v>30990</v>
      </c>
      <c r="F89">
        <v>52900</v>
      </c>
      <c r="G89">
        <v>376066100</v>
      </c>
      <c r="H89">
        <v>0.41</v>
      </c>
      <c r="I89">
        <v>4.3</v>
      </c>
      <c r="J89">
        <v>7109</v>
      </c>
      <c r="K89" t="s">
        <v>2923</v>
      </c>
      <c r="L89">
        <v>0</v>
      </c>
      <c r="M89">
        <v>1</v>
      </c>
      <c r="N89">
        <v>0</v>
      </c>
      <c r="O89" t="s">
        <v>3897</v>
      </c>
      <c r="P89" s="1" t="s">
        <v>2972</v>
      </c>
    </row>
    <row r="90" spans="1:16" x14ac:dyDescent="0.25">
      <c r="A90" s="1" t="s">
        <v>137</v>
      </c>
      <c r="B90" s="1" t="s">
        <v>2233</v>
      </c>
      <c r="C90" s="1" t="s">
        <v>2186</v>
      </c>
      <c r="D90" s="1" t="s">
        <v>2187</v>
      </c>
      <c r="E90">
        <v>199</v>
      </c>
      <c r="F90">
        <v>999</v>
      </c>
      <c r="G90">
        <v>126873</v>
      </c>
      <c r="H90">
        <v>0.8</v>
      </c>
      <c r="I90">
        <v>4.5</v>
      </c>
      <c r="J90">
        <v>127</v>
      </c>
      <c r="K90" t="s">
        <v>2914</v>
      </c>
      <c r="L90">
        <v>0</v>
      </c>
      <c r="M90">
        <v>0</v>
      </c>
      <c r="N90">
        <v>1</v>
      </c>
      <c r="O90" t="s">
        <v>3891</v>
      </c>
      <c r="P90" s="1" t="s">
        <v>2990</v>
      </c>
    </row>
    <row r="91" spans="1:16" x14ac:dyDescent="0.25">
      <c r="A91" s="1" t="s">
        <v>138</v>
      </c>
      <c r="B91" s="1" t="s">
        <v>139</v>
      </c>
      <c r="C91" s="1" t="s">
        <v>2186</v>
      </c>
      <c r="D91" s="1" t="s">
        <v>2187</v>
      </c>
      <c r="E91">
        <v>649</v>
      </c>
      <c r="F91">
        <v>1999</v>
      </c>
      <c r="G91">
        <v>48513731</v>
      </c>
      <c r="H91">
        <v>0.68</v>
      </c>
      <c r="I91">
        <v>4.2</v>
      </c>
      <c r="J91">
        <v>24269</v>
      </c>
      <c r="K91" t="s">
        <v>2923</v>
      </c>
      <c r="L91">
        <v>0</v>
      </c>
      <c r="M91">
        <v>0</v>
      </c>
      <c r="N91">
        <v>1</v>
      </c>
      <c r="O91" t="s">
        <v>3891</v>
      </c>
      <c r="P91" s="1" t="s">
        <v>2927</v>
      </c>
    </row>
    <row r="92" spans="1:16" x14ac:dyDescent="0.25">
      <c r="A92" s="1" t="s">
        <v>140</v>
      </c>
      <c r="B92" s="1" t="s">
        <v>2234</v>
      </c>
      <c r="C92" s="1" t="s">
        <v>2186</v>
      </c>
      <c r="D92" s="1" t="s">
        <v>2193</v>
      </c>
      <c r="E92">
        <v>269</v>
      </c>
      <c r="F92">
        <v>800</v>
      </c>
      <c r="G92">
        <v>8107200</v>
      </c>
      <c r="H92">
        <v>0.66</v>
      </c>
      <c r="I92">
        <v>3.6</v>
      </c>
      <c r="J92">
        <v>10134</v>
      </c>
      <c r="K92" t="s">
        <v>2923</v>
      </c>
      <c r="L92">
        <v>0</v>
      </c>
      <c r="M92">
        <v>0</v>
      </c>
      <c r="N92">
        <v>1</v>
      </c>
      <c r="O92" t="s">
        <v>3891</v>
      </c>
      <c r="P92" s="1" t="s">
        <v>2991</v>
      </c>
    </row>
    <row r="93" spans="1:16" x14ac:dyDescent="0.25">
      <c r="A93" s="1" t="s">
        <v>141</v>
      </c>
      <c r="B93" s="1" t="s">
        <v>142</v>
      </c>
      <c r="C93" s="1" t="s">
        <v>2196</v>
      </c>
      <c r="D93" s="1" t="s">
        <v>2200</v>
      </c>
      <c r="E93">
        <v>24999</v>
      </c>
      <c r="F93">
        <v>31999</v>
      </c>
      <c r="G93">
        <v>1116733101</v>
      </c>
      <c r="H93">
        <v>0.22</v>
      </c>
      <c r="I93">
        <v>4.2</v>
      </c>
      <c r="J93">
        <v>34899</v>
      </c>
      <c r="K93" t="s">
        <v>2923</v>
      </c>
      <c r="L93">
        <v>0</v>
      </c>
      <c r="M93">
        <v>1</v>
      </c>
      <c r="N93">
        <v>0</v>
      </c>
      <c r="O93" t="s">
        <v>3897</v>
      </c>
      <c r="P93" s="1" t="s">
        <v>2949</v>
      </c>
    </row>
    <row r="94" spans="1:16" x14ac:dyDescent="0.25">
      <c r="A94" s="1" t="s">
        <v>143</v>
      </c>
      <c r="B94" s="1" t="s">
        <v>144</v>
      </c>
      <c r="C94" s="1" t="s">
        <v>2186</v>
      </c>
      <c r="D94" s="1" t="s">
        <v>2187</v>
      </c>
      <c r="E94">
        <v>299</v>
      </c>
      <c r="F94">
        <v>699</v>
      </c>
      <c r="G94">
        <v>65959737</v>
      </c>
      <c r="H94">
        <v>0.56999999999999995</v>
      </c>
      <c r="I94">
        <v>4.2</v>
      </c>
      <c r="J94">
        <v>94363</v>
      </c>
      <c r="K94" t="s">
        <v>2923</v>
      </c>
      <c r="L94">
        <v>0</v>
      </c>
      <c r="M94">
        <v>0</v>
      </c>
      <c r="N94">
        <v>1</v>
      </c>
      <c r="O94" t="s">
        <v>3891</v>
      </c>
      <c r="P94" s="1" t="s">
        <v>2930</v>
      </c>
    </row>
    <row r="95" spans="1:16" x14ac:dyDescent="0.25">
      <c r="A95" s="1" t="s">
        <v>145</v>
      </c>
      <c r="B95" s="1" t="s">
        <v>2235</v>
      </c>
      <c r="C95" s="1" t="s">
        <v>2186</v>
      </c>
      <c r="D95" s="1" t="s">
        <v>2187</v>
      </c>
      <c r="E95">
        <v>199</v>
      </c>
      <c r="F95">
        <v>999</v>
      </c>
      <c r="G95">
        <v>424575</v>
      </c>
      <c r="H95">
        <v>0.8</v>
      </c>
      <c r="I95">
        <v>4.0999999999999996</v>
      </c>
      <c r="J95">
        <v>425</v>
      </c>
      <c r="K95" t="s">
        <v>2914</v>
      </c>
      <c r="L95">
        <v>0</v>
      </c>
      <c r="M95">
        <v>0</v>
      </c>
      <c r="N95">
        <v>1</v>
      </c>
      <c r="O95" t="s">
        <v>3891</v>
      </c>
      <c r="P95" s="1" t="s">
        <v>2992</v>
      </c>
    </row>
    <row r="96" spans="1:16" x14ac:dyDescent="0.25">
      <c r="A96" s="1" t="s">
        <v>146</v>
      </c>
      <c r="B96" s="1" t="s">
        <v>147</v>
      </c>
      <c r="C96" s="1" t="s">
        <v>2196</v>
      </c>
      <c r="D96" s="1" t="s">
        <v>2200</v>
      </c>
      <c r="E96">
        <v>18990</v>
      </c>
      <c r="F96">
        <v>40990</v>
      </c>
      <c r="G96">
        <v>272952410</v>
      </c>
      <c r="H96">
        <v>0.54</v>
      </c>
      <c r="I96">
        <v>4.2</v>
      </c>
      <c r="J96">
        <v>6659</v>
      </c>
      <c r="K96" t="s">
        <v>2923</v>
      </c>
      <c r="L96">
        <v>0</v>
      </c>
      <c r="M96">
        <v>0</v>
      </c>
      <c r="N96">
        <v>1</v>
      </c>
      <c r="O96" t="s">
        <v>3897</v>
      </c>
      <c r="P96" s="1" t="s">
        <v>2993</v>
      </c>
    </row>
    <row r="97" spans="1:16" x14ac:dyDescent="0.25">
      <c r="A97" s="1" t="s">
        <v>148</v>
      </c>
      <c r="B97" s="1" t="s">
        <v>149</v>
      </c>
      <c r="C97" s="1" t="s">
        <v>2186</v>
      </c>
      <c r="D97" s="1" t="s">
        <v>2193</v>
      </c>
      <c r="E97">
        <v>290</v>
      </c>
      <c r="F97">
        <v>349</v>
      </c>
      <c r="G97">
        <v>689973</v>
      </c>
      <c r="H97">
        <v>0.17</v>
      </c>
      <c r="I97">
        <v>3.7</v>
      </c>
      <c r="J97">
        <v>1977</v>
      </c>
      <c r="K97" t="s">
        <v>2923</v>
      </c>
      <c r="L97">
        <v>0</v>
      </c>
      <c r="M97">
        <v>1</v>
      </c>
      <c r="N97">
        <v>0</v>
      </c>
      <c r="O97" t="s">
        <v>3891</v>
      </c>
      <c r="P97" s="1" t="s">
        <v>2930</v>
      </c>
    </row>
    <row r="98" spans="1:16" x14ac:dyDescent="0.25">
      <c r="A98" s="1" t="s">
        <v>150</v>
      </c>
      <c r="B98" s="1" t="s">
        <v>2236</v>
      </c>
      <c r="C98" s="1" t="s">
        <v>2196</v>
      </c>
      <c r="D98" s="1" t="s">
        <v>2216</v>
      </c>
      <c r="E98">
        <v>249</v>
      </c>
      <c r="F98">
        <v>799</v>
      </c>
      <c r="G98">
        <v>862121</v>
      </c>
      <c r="H98">
        <v>0.69</v>
      </c>
      <c r="I98">
        <v>3.8</v>
      </c>
      <c r="J98">
        <v>1079</v>
      </c>
      <c r="K98" t="s">
        <v>2923</v>
      </c>
      <c r="L98">
        <v>0</v>
      </c>
      <c r="M98">
        <v>0</v>
      </c>
      <c r="N98">
        <v>1</v>
      </c>
      <c r="O98" t="s">
        <v>3897</v>
      </c>
      <c r="P98" s="1" t="s">
        <v>2994</v>
      </c>
    </row>
    <row r="99" spans="1:16" x14ac:dyDescent="0.25">
      <c r="A99" s="1" t="s">
        <v>151</v>
      </c>
      <c r="B99" s="1" t="s">
        <v>2237</v>
      </c>
      <c r="C99" s="1" t="s">
        <v>2186</v>
      </c>
      <c r="D99" s="1" t="s">
        <v>2187</v>
      </c>
      <c r="E99">
        <v>345</v>
      </c>
      <c r="F99">
        <v>999</v>
      </c>
      <c r="G99">
        <v>1095903</v>
      </c>
      <c r="H99">
        <v>0.65</v>
      </c>
      <c r="I99">
        <v>3.7</v>
      </c>
      <c r="J99">
        <v>1097</v>
      </c>
      <c r="K99" t="s">
        <v>2923</v>
      </c>
      <c r="L99">
        <v>0</v>
      </c>
      <c r="M99">
        <v>0</v>
      </c>
      <c r="N99">
        <v>1</v>
      </c>
      <c r="O99" t="s">
        <v>3891</v>
      </c>
      <c r="P99" s="1" t="s">
        <v>2995</v>
      </c>
    </row>
    <row r="100" spans="1:16" x14ac:dyDescent="0.25">
      <c r="A100" s="1" t="s">
        <v>152</v>
      </c>
      <c r="B100" s="1" t="s">
        <v>153</v>
      </c>
      <c r="C100" s="1" t="s">
        <v>2186</v>
      </c>
      <c r="D100" s="1" t="s">
        <v>2193</v>
      </c>
      <c r="E100">
        <v>1099</v>
      </c>
      <c r="F100">
        <v>1899</v>
      </c>
      <c r="G100">
        <v>42575580</v>
      </c>
      <c r="H100">
        <v>0.42</v>
      </c>
      <c r="I100">
        <v>4.5</v>
      </c>
      <c r="J100">
        <v>22420</v>
      </c>
      <c r="K100" t="s">
        <v>2923</v>
      </c>
      <c r="L100">
        <v>0</v>
      </c>
      <c r="M100">
        <v>1</v>
      </c>
      <c r="N100">
        <v>0</v>
      </c>
      <c r="O100" t="s">
        <v>3891</v>
      </c>
      <c r="P100" s="1" t="s">
        <v>2996</v>
      </c>
    </row>
    <row r="101" spans="1:16" x14ac:dyDescent="0.25">
      <c r="A101" s="1" t="s">
        <v>154</v>
      </c>
      <c r="B101" s="1" t="s">
        <v>2238</v>
      </c>
      <c r="C101" s="1" t="s">
        <v>2186</v>
      </c>
      <c r="D101" s="1" t="s">
        <v>2187</v>
      </c>
      <c r="E101">
        <v>719</v>
      </c>
      <c r="F101">
        <v>1499</v>
      </c>
      <c r="G101">
        <v>1566455</v>
      </c>
      <c r="H101">
        <v>0.52</v>
      </c>
      <c r="I101">
        <v>4.0999999999999996</v>
      </c>
      <c r="J101">
        <v>1045</v>
      </c>
      <c r="K101" t="s">
        <v>2923</v>
      </c>
      <c r="L101">
        <v>0</v>
      </c>
      <c r="M101">
        <v>0</v>
      </c>
      <c r="N101">
        <v>1</v>
      </c>
      <c r="O101" t="s">
        <v>3891</v>
      </c>
      <c r="P101" s="1" t="s">
        <v>2945</v>
      </c>
    </row>
    <row r="102" spans="1:16" x14ac:dyDescent="0.25">
      <c r="A102" s="1" t="s">
        <v>155</v>
      </c>
      <c r="B102" s="1" t="s">
        <v>156</v>
      </c>
      <c r="C102" s="1" t="s">
        <v>2196</v>
      </c>
      <c r="D102" s="1" t="s">
        <v>2216</v>
      </c>
      <c r="E102">
        <v>349</v>
      </c>
      <c r="F102">
        <v>1499</v>
      </c>
      <c r="G102">
        <v>6213355</v>
      </c>
      <c r="H102">
        <v>0.77</v>
      </c>
      <c r="I102">
        <v>4.3</v>
      </c>
      <c r="J102">
        <v>4145</v>
      </c>
      <c r="K102" t="s">
        <v>2923</v>
      </c>
      <c r="L102">
        <v>0</v>
      </c>
      <c r="M102">
        <v>0</v>
      </c>
      <c r="N102">
        <v>1</v>
      </c>
      <c r="O102" t="s">
        <v>3897</v>
      </c>
      <c r="P102" s="1" t="s">
        <v>2997</v>
      </c>
    </row>
    <row r="103" spans="1:16" x14ac:dyDescent="0.25">
      <c r="A103" s="1" t="s">
        <v>157</v>
      </c>
      <c r="B103" s="1" t="s">
        <v>2239</v>
      </c>
      <c r="C103" s="1" t="s">
        <v>2186</v>
      </c>
      <c r="D103" s="1" t="s">
        <v>2187</v>
      </c>
      <c r="E103">
        <v>849</v>
      </c>
      <c r="F103">
        <v>1809</v>
      </c>
      <c r="G103">
        <v>11843523</v>
      </c>
      <c r="H103">
        <v>0.53</v>
      </c>
      <c r="I103">
        <v>4.3</v>
      </c>
      <c r="J103">
        <v>6547</v>
      </c>
      <c r="K103" t="s">
        <v>2923</v>
      </c>
      <c r="L103">
        <v>0</v>
      </c>
      <c r="M103">
        <v>0</v>
      </c>
      <c r="N103">
        <v>1</v>
      </c>
      <c r="O103" t="s">
        <v>3891</v>
      </c>
      <c r="P103" s="1" t="s">
        <v>2998</v>
      </c>
    </row>
    <row r="104" spans="1:16" x14ac:dyDescent="0.25">
      <c r="A104" s="1" t="s">
        <v>158</v>
      </c>
      <c r="B104" s="1" t="s">
        <v>2240</v>
      </c>
      <c r="C104" s="1" t="s">
        <v>2196</v>
      </c>
      <c r="D104" s="1" t="s">
        <v>2216</v>
      </c>
      <c r="E104">
        <v>299</v>
      </c>
      <c r="F104">
        <v>899</v>
      </c>
      <c r="G104">
        <v>1427612</v>
      </c>
      <c r="H104">
        <v>0.67</v>
      </c>
      <c r="I104">
        <v>4</v>
      </c>
      <c r="J104">
        <v>1588</v>
      </c>
      <c r="K104" t="s">
        <v>2923</v>
      </c>
      <c r="L104">
        <v>0</v>
      </c>
      <c r="M104">
        <v>0</v>
      </c>
      <c r="N104">
        <v>1</v>
      </c>
      <c r="O104" t="s">
        <v>3897</v>
      </c>
      <c r="P104" s="1" t="s">
        <v>2999</v>
      </c>
    </row>
    <row r="105" spans="1:16" x14ac:dyDescent="0.25">
      <c r="A105" s="1" t="s">
        <v>159</v>
      </c>
      <c r="B105" s="1" t="s">
        <v>160</v>
      </c>
      <c r="C105" s="1" t="s">
        <v>2196</v>
      </c>
      <c r="D105" s="1" t="s">
        <v>2200</v>
      </c>
      <c r="E105">
        <v>21999</v>
      </c>
      <c r="F105">
        <v>29999</v>
      </c>
      <c r="G105">
        <v>985167160</v>
      </c>
      <c r="H105">
        <v>0.27</v>
      </c>
      <c r="I105">
        <v>4.2</v>
      </c>
      <c r="J105">
        <v>32840</v>
      </c>
      <c r="K105" t="s">
        <v>2923</v>
      </c>
      <c r="L105">
        <v>0</v>
      </c>
      <c r="M105">
        <v>1</v>
      </c>
      <c r="N105">
        <v>0</v>
      </c>
      <c r="O105" t="s">
        <v>3897</v>
      </c>
      <c r="P105" s="1" t="s">
        <v>2940</v>
      </c>
    </row>
    <row r="106" spans="1:16" x14ac:dyDescent="0.25">
      <c r="A106" s="1" t="s">
        <v>161</v>
      </c>
      <c r="B106" s="1" t="s">
        <v>162</v>
      </c>
      <c r="C106" s="1" t="s">
        <v>2186</v>
      </c>
      <c r="D106" s="1" t="s">
        <v>2187</v>
      </c>
      <c r="E106">
        <v>349</v>
      </c>
      <c r="F106">
        <v>999</v>
      </c>
      <c r="G106">
        <v>13106880</v>
      </c>
      <c r="H106">
        <v>0.65</v>
      </c>
      <c r="I106">
        <v>4.2</v>
      </c>
      <c r="J106">
        <v>13120</v>
      </c>
      <c r="K106" t="s">
        <v>2923</v>
      </c>
      <c r="L106">
        <v>0</v>
      </c>
      <c r="M106">
        <v>0</v>
      </c>
      <c r="N106">
        <v>1</v>
      </c>
      <c r="O106" t="s">
        <v>3891</v>
      </c>
      <c r="P106" s="1" t="s">
        <v>2930</v>
      </c>
    </row>
    <row r="107" spans="1:16" x14ac:dyDescent="0.25">
      <c r="A107" s="1" t="s">
        <v>163</v>
      </c>
      <c r="B107" s="1" t="s">
        <v>164</v>
      </c>
      <c r="C107" s="1" t="s">
        <v>2186</v>
      </c>
      <c r="D107" s="1" t="s">
        <v>2187</v>
      </c>
      <c r="E107">
        <v>399</v>
      </c>
      <c r="F107">
        <v>999</v>
      </c>
      <c r="G107">
        <v>2803194</v>
      </c>
      <c r="H107">
        <v>0.6</v>
      </c>
      <c r="I107">
        <v>4.3</v>
      </c>
      <c r="J107">
        <v>2806</v>
      </c>
      <c r="K107" t="s">
        <v>2923</v>
      </c>
      <c r="L107">
        <v>0</v>
      </c>
      <c r="M107">
        <v>0</v>
      </c>
      <c r="N107">
        <v>1</v>
      </c>
      <c r="O107" t="s">
        <v>3891</v>
      </c>
      <c r="P107" s="1" t="s">
        <v>3000</v>
      </c>
    </row>
    <row r="108" spans="1:16" x14ac:dyDescent="0.25">
      <c r="A108" s="1" t="s">
        <v>165</v>
      </c>
      <c r="B108" s="1" t="s">
        <v>166</v>
      </c>
      <c r="C108" s="1" t="s">
        <v>2186</v>
      </c>
      <c r="D108" s="1" t="s">
        <v>2187</v>
      </c>
      <c r="E108">
        <v>449</v>
      </c>
      <c r="F108">
        <v>1299</v>
      </c>
      <c r="G108">
        <v>31525431</v>
      </c>
      <c r="H108">
        <v>0.65</v>
      </c>
      <c r="I108">
        <v>4.2</v>
      </c>
      <c r="J108">
        <v>24269</v>
      </c>
      <c r="K108" t="s">
        <v>2923</v>
      </c>
      <c r="L108">
        <v>0</v>
      </c>
      <c r="M108">
        <v>0</v>
      </c>
      <c r="N108">
        <v>1</v>
      </c>
      <c r="O108" t="s">
        <v>3891</v>
      </c>
      <c r="P108" s="1" t="s">
        <v>2927</v>
      </c>
    </row>
    <row r="109" spans="1:16" x14ac:dyDescent="0.25">
      <c r="A109" s="1" t="s">
        <v>167</v>
      </c>
      <c r="B109" s="1" t="s">
        <v>2241</v>
      </c>
      <c r="C109" s="1" t="s">
        <v>2186</v>
      </c>
      <c r="D109" s="1" t="s">
        <v>2187</v>
      </c>
      <c r="E109">
        <v>299</v>
      </c>
      <c r="F109">
        <v>999</v>
      </c>
      <c r="G109">
        <v>765234</v>
      </c>
      <c r="H109">
        <v>0.7</v>
      </c>
      <c r="I109">
        <v>4.3</v>
      </c>
      <c r="J109">
        <v>766</v>
      </c>
      <c r="K109" t="s">
        <v>2923</v>
      </c>
      <c r="L109">
        <v>0</v>
      </c>
      <c r="M109">
        <v>0</v>
      </c>
      <c r="N109">
        <v>1</v>
      </c>
      <c r="O109" t="s">
        <v>3891</v>
      </c>
      <c r="P109" s="1" t="s">
        <v>3001</v>
      </c>
    </row>
    <row r="110" spans="1:16" x14ac:dyDescent="0.25">
      <c r="A110" s="1" t="s">
        <v>168</v>
      </c>
      <c r="B110" s="1" t="s">
        <v>169</v>
      </c>
      <c r="C110" s="1" t="s">
        <v>2196</v>
      </c>
      <c r="D110" s="1" t="s">
        <v>2200</v>
      </c>
      <c r="E110">
        <v>37999</v>
      </c>
      <c r="F110">
        <v>65000</v>
      </c>
      <c r="G110">
        <v>233155000</v>
      </c>
      <c r="H110">
        <v>0.42</v>
      </c>
      <c r="I110">
        <v>4.3</v>
      </c>
      <c r="J110">
        <v>3587</v>
      </c>
      <c r="K110" t="s">
        <v>2923</v>
      </c>
      <c r="L110">
        <v>0</v>
      </c>
      <c r="M110">
        <v>1</v>
      </c>
      <c r="N110">
        <v>0</v>
      </c>
      <c r="O110" t="s">
        <v>3897</v>
      </c>
      <c r="P110" s="1" t="s">
        <v>3002</v>
      </c>
    </row>
    <row r="111" spans="1:16" x14ac:dyDescent="0.25">
      <c r="A111" s="1" t="s">
        <v>170</v>
      </c>
      <c r="B111" s="1" t="s">
        <v>2242</v>
      </c>
      <c r="C111" s="1" t="s">
        <v>2186</v>
      </c>
      <c r="D111" s="1" t="s">
        <v>2187</v>
      </c>
      <c r="E111">
        <v>99</v>
      </c>
      <c r="F111">
        <v>800</v>
      </c>
      <c r="G111">
        <v>19896800</v>
      </c>
      <c r="H111">
        <v>0.88</v>
      </c>
      <c r="I111">
        <v>3.9</v>
      </c>
      <c r="J111">
        <v>24871</v>
      </c>
      <c r="K111" t="s">
        <v>2914</v>
      </c>
      <c r="L111">
        <v>0</v>
      </c>
      <c r="M111">
        <v>0</v>
      </c>
      <c r="N111">
        <v>1</v>
      </c>
      <c r="O111" t="s">
        <v>3891</v>
      </c>
      <c r="P111" s="1" t="s">
        <v>2932</v>
      </c>
    </row>
    <row r="112" spans="1:16" x14ac:dyDescent="0.25">
      <c r="A112" s="1" t="s">
        <v>171</v>
      </c>
      <c r="B112" s="1" t="s">
        <v>172</v>
      </c>
      <c r="C112" s="1" t="s">
        <v>2196</v>
      </c>
      <c r="D112" s="1" t="s">
        <v>2220</v>
      </c>
      <c r="E112">
        <v>7390</v>
      </c>
      <c r="F112">
        <v>20000</v>
      </c>
      <c r="G112">
        <v>51620000</v>
      </c>
      <c r="H112">
        <v>0.63</v>
      </c>
      <c r="I112">
        <v>4.0999999999999996</v>
      </c>
      <c r="J112">
        <v>2581</v>
      </c>
      <c r="K112" t="s">
        <v>2923</v>
      </c>
      <c r="L112">
        <v>0</v>
      </c>
      <c r="M112">
        <v>0</v>
      </c>
      <c r="N112">
        <v>1</v>
      </c>
      <c r="O112" t="s">
        <v>3897</v>
      </c>
      <c r="P112" s="1" t="s">
        <v>2981</v>
      </c>
    </row>
    <row r="113" spans="1:16" x14ac:dyDescent="0.25">
      <c r="A113" s="1" t="s">
        <v>173</v>
      </c>
      <c r="B113" s="1" t="s">
        <v>174</v>
      </c>
      <c r="C113" s="1" t="s">
        <v>2186</v>
      </c>
      <c r="D113" s="1" t="s">
        <v>2187</v>
      </c>
      <c r="E113">
        <v>273</v>
      </c>
      <c r="F113">
        <v>999</v>
      </c>
      <c r="G113">
        <v>20829150</v>
      </c>
      <c r="H113">
        <v>0.73</v>
      </c>
      <c r="I113">
        <v>4.3</v>
      </c>
      <c r="J113">
        <v>20850</v>
      </c>
      <c r="K113" t="s">
        <v>2923</v>
      </c>
      <c r="L113">
        <v>0</v>
      </c>
      <c r="M113">
        <v>0</v>
      </c>
      <c r="N113">
        <v>1</v>
      </c>
      <c r="O113" t="s">
        <v>3891</v>
      </c>
      <c r="P113" s="1" t="s">
        <v>2952</v>
      </c>
    </row>
    <row r="114" spans="1:16" x14ac:dyDescent="0.25">
      <c r="A114" s="1" t="s">
        <v>175</v>
      </c>
      <c r="B114" s="1" t="s">
        <v>176</v>
      </c>
      <c r="C114" s="1" t="s">
        <v>2196</v>
      </c>
      <c r="D114" s="1" t="s">
        <v>2200</v>
      </c>
      <c r="E114">
        <v>15990</v>
      </c>
      <c r="F114">
        <v>23990</v>
      </c>
      <c r="G114">
        <v>24829650</v>
      </c>
      <c r="H114">
        <v>0.33</v>
      </c>
      <c r="I114">
        <v>4.3</v>
      </c>
      <c r="J114">
        <v>1035</v>
      </c>
      <c r="K114" t="s">
        <v>2923</v>
      </c>
      <c r="L114">
        <v>0</v>
      </c>
      <c r="M114">
        <v>1</v>
      </c>
      <c r="N114">
        <v>0</v>
      </c>
      <c r="O114" t="s">
        <v>3897</v>
      </c>
      <c r="P114" s="1" t="s">
        <v>3003</v>
      </c>
    </row>
    <row r="115" spans="1:16" x14ac:dyDescent="0.25">
      <c r="A115" s="1" t="s">
        <v>177</v>
      </c>
      <c r="B115" s="1" t="s">
        <v>178</v>
      </c>
      <c r="C115" s="1" t="s">
        <v>2186</v>
      </c>
      <c r="D115" s="1" t="s">
        <v>2187</v>
      </c>
      <c r="E115">
        <v>399</v>
      </c>
      <c r="F115">
        <v>999</v>
      </c>
      <c r="G115">
        <v>1778220</v>
      </c>
      <c r="H115">
        <v>0.6</v>
      </c>
      <c r="I115">
        <v>4.0999999999999996</v>
      </c>
      <c r="J115">
        <v>1780</v>
      </c>
      <c r="K115" t="s">
        <v>2923</v>
      </c>
      <c r="L115">
        <v>0</v>
      </c>
      <c r="M115">
        <v>0</v>
      </c>
      <c r="N115">
        <v>1</v>
      </c>
      <c r="O115" t="s">
        <v>3891</v>
      </c>
      <c r="P115" s="1" t="s">
        <v>2983</v>
      </c>
    </row>
    <row r="116" spans="1:16" x14ac:dyDescent="0.25">
      <c r="A116" s="1" t="s">
        <v>179</v>
      </c>
      <c r="B116" s="1" t="s">
        <v>2243</v>
      </c>
      <c r="C116" s="1" t="s">
        <v>2196</v>
      </c>
      <c r="D116" s="1" t="s">
        <v>2216</v>
      </c>
      <c r="E116">
        <v>399</v>
      </c>
      <c r="F116">
        <v>1999</v>
      </c>
      <c r="G116">
        <v>1009495</v>
      </c>
      <c r="H116">
        <v>0.8</v>
      </c>
      <c r="I116">
        <v>4.5</v>
      </c>
      <c r="J116">
        <v>505</v>
      </c>
      <c r="K116" t="s">
        <v>2923</v>
      </c>
      <c r="L116">
        <v>0</v>
      </c>
      <c r="M116">
        <v>0</v>
      </c>
      <c r="N116">
        <v>1</v>
      </c>
      <c r="O116" t="s">
        <v>3897</v>
      </c>
      <c r="P116" s="1" t="s">
        <v>2945</v>
      </c>
    </row>
    <row r="117" spans="1:16" x14ac:dyDescent="0.25">
      <c r="A117" s="1" t="s">
        <v>180</v>
      </c>
      <c r="B117" s="1" t="s">
        <v>2244</v>
      </c>
      <c r="C117" s="1" t="s">
        <v>2186</v>
      </c>
      <c r="D117" s="1" t="s">
        <v>2187</v>
      </c>
      <c r="E117">
        <v>210</v>
      </c>
      <c r="F117">
        <v>399</v>
      </c>
      <c r="G117">
        <v>685083</v>
      </c>
      <c r="H117">
        <v>0.47</v>
      </c>
      <c r="I117">
        <v>4.0999999999999996</v>
      </c>
      <c r="J117">
        <v>1717</v>
      </c>
      <c r="K117" t="s">
        <v>2923</v>
      </c>
      <c r="L117">
        <v>0</v>
      </c>
      <c r="M117">
        <v>1</v>
      </c>
      <c r="N117">
        <v>0</v>
      </c>
      <c r="O117" t="s">
        <v>3891</v>
      </c>
      <c r="P117" s="1" t="s">
        <v>3004</v>
      </c>
    </row>
    <row r="118" spans="1:16" x14ac:dyDescent="0.25">
      <c r="A118" s="1" t="s">
        <v>181</v>
      </c>
      <c r="B118" s="1" t="s">
        <v>182</v>
      </c>
      <c r="C118" s="1" t="s">
        <v>2196</v>
      </c>
      <c r="D118" s="1" t="s">
        <v>2216</v>
      </c>
      <c r="E118">
        <v>1299</v>
      </c>
      <c r="F118">
        <v>1999</v>
      </c>
      <c r="G118">
        <v>1179410</v>
      </c>
      <c r="H118">
        <v>0.35</v>
      </c>
      <c r="I118">
        <v>3.6</v>
      </c>
      <c r="J118">
        <v>590</v>
      </c>
      <c r="K118" t="s">
        <v>2923</v>
      </c>
      <c r="L118">
        <v>0</v>
      </c>
      <c r="M118">
        <v>1</v>
      </c>
      <c r="N118">
        <v>0</v>
      </c>
      <c r="O118" t="s">
        <v>3897</v>
      </c>
      <c r="P118" s="1" t="s">
        <v>3005</v>
      </c>
    </row>
    <row r="119" spans="1:16" x14ac:dyDescent="0.25">
      <c r="A119" s="1" t="s">
        <v>183</v>
      </c>
      <c r="B119" s="1" t="s">
        <v>2245</v>
      </c>
      <c r="C119" s="1" t="s">
        <v>2186</v>
      </c>
      <c r="D119" s="1" t="s">
        <v>2187</v>
      </c>
      <c r="E119">
        <v>347</v>
      </c>
      <c r="F119">
        <v>999</v>
      </c>
      <c r="G119">
        <v>1119879</v>
      </c>
      <c r="H119">
        <v>0.65</v>
      </c>
      <c r="I119">
        <v>3.5</v>
      </c>
      <c r="J119">
        <v>1121</v>
      </c>
      <c r="K119" t="s">
        <v>2923</v>
      </c>
      <c r="L119">
        <v>0</v>
      </c>
      <c r="M119">
        <v>0</v>
      </c>
      <c r="N119">
        <v>1</v>
      </c>
      <c r="O119" t="s">
        <v>3891</v>
      </c>
      <c r="P119" s="1" t="s">
        <v>2945</v>
      </c>
    </row>
    <row r="120" spans="1:16" x14ac:dyDescent="0.25">
      <c r="A120" s="1" t="s">
        <v>184</v>
      </c>
      <c r="B120" s="1" t="s">
        <v>2246</v>
      </c>
      <c r="C120" s="1" t="s">
        <v>2186</v>
      </c>
      <c r="D120" s="1" t="s">
        <v>2187</v>
      </c>
      <c r="E120">
        <v>149</v>
      </c>
      <c r="F120">
        <v>999</v>
      </c>
      <c r="G120">
        <v>1311687</v>
      </c>
      <c r="H120">
        <v>0.85</v>
      </c>
      <c r="I120">
        <v>4</v>
      </c>
      <c r="J120">
        <v>1313</v>
      </c>
      <c r="K120" t="s">
        <v>2914</v>
      </c>
      <c r="L120">
        <v>0</v>
      </c>
      <c r="M120">
        <v>0</v>
      </c>
      <c r="N120">
        <v>1</v>
      </c>
      <c r="O120" t="s">
        <v>3891</v>
      </c>
      <c r="P120" s="1" t="s">
        <v>2973</v>
      </c>
    </row>
    <row r="121" spans="1:16" x14ac:dyDescent="0.25">
      <c r="A121" s="1" t="s">
        <v>185</v>
      </c>
      <c r="B121" s="1" t="s">
        <v>186</v>
      </c>
      <c r="C121" s="1" t="s">
        <v>2186</v>
      </c>
      <c r="D121" s="1" t="s">
        <v>2187</v>
      </c>
      <c r="E121">
        <v>228</v>
      </c>
      <c r="F121">
        <v>899</v>
      </c>
      <c r="G121">
        <v>118668</v>
      </c>
      <c r="H121">
        <v>0.75</v>
      </c>
      <c r="I121">
        <v>3.8</v>
      </c>
      <c r="J121">
        <v>132</v>
      </c>
      <c r="K121" t="s">
        <v>2923</v>
      </c>
      <c r="L121">
        <v>0</v>
      </c>
      <c r="M121">
        <v>0</v>
      </c>
      <c r="N121">
        <v>1</v>
      </c>
      <c r="O121" t="s">
        <v>3891</v>
      </c>
      <c r="P121" s="1" t="s">
        <v>3006</v>
      </c>
    </row>
    <row r="122" spans="1:16" x14ac:dyDescent="0.25">
      <c r="A122" s="1" t="s">
        <v>187</v>
      </c>
      <c r="B122" s="1" t="s">
        <v>188</v>
      </c>
      <c r="C122" s="1" t="s">
        <v>2186</v>
      </c>
      <c r="D122" s="1" t="s">
        <v>2187</v>
      </c>
      <c r="E122">
        <v>1599</v>
      </c>
      <c r="F122">
        <v>1999</v>
      </c>
      <c r="G122">
        <v>3900049</v>
      </c>
      <c r="H122">
        <v>0.2</v>
      </c>
      <c r="I122">
        <v>4.4000000000000004</v>
      </c>
      <c r="J122">
        <v>1951</v>
      </c>
      <c r="K122" t="s">
        <v>2923</v>
      </c>
      <c r="L122">
        <v>0</v>
      </c>
      <c r="M122">
        <v>1</v>
      </c>
      <c r="N122">
        <v>0</v>
      </c>
      <c r="O122" t="s">
        <v>3891</v>
      </c>
      <c r="P122" s="1" t="s">
        <v>3007</v>
      </c>
    </row>
    <row r="123" spans="1:16" x14ac:dyDescent="0.25">
      <c r="A123" s="1" t="s">
        <v>189</v>
      </c>
      <c r="B123" s="1" t="s">
        <v>2247</v>
      </c>
      <c r="C123" s="1" t="s">
        <v>2196</v>
      </c>
      <c r="D123" s="1" t="s">
        <v>2216</v>
      </c>
      <c r="E123">
        <v>1499</v>
      </c>
      <c r="F123">
        <v>3999</v>
      </c>
      <c r="G123">
        <v>147963</v>
      </c>
      <c r="H123">
        <v>0.63</v>
      </c>
      <c r="I123">
        <v>3.7</v>
      </c>
      <c r="J123">
        <v>37</v>
      </c>
      <c r="K123" t="s">
        <v>2923</v>
      </c>
      <c r="L123">
        <v>0</v>
      </c>
      <c r="M123">
        <v>0</v>
      </c>
      <c r="N123">
        <v>1</v>
      </c>
      <c r="O123" t="s">
        <v>3897</v>
      </c>
      <c r="P123" s="1" t="s">
        <v>3008</v>
      </c>
    </row>
    <row r="124" spans="1:16" x14ac:dyDescent="0.25">
      <c r="A124" s="1" t="s">
        <v>190</v>
      </c>
      <c r="B124" s="1" t="s">
        <v>191</v>
      </c>
      <c r="C124" s="1" t="s">
        <v>2196</v>
      </c>
      <c r="D124" s="1" t="s">
        <v>2200</v>
      </c>
      <c r="E124">
        <v>8499</v>
      </c>
      <c r="F124">
        <v>15999</v>
      </c>
      <c r="G124">
        <v>9471408</v>
      </c>
      <c r="H124">
        <v>0.47</v>
      </c>
      <c r="I124">
        <v>4.3</v>
      </c>
      <c r="J124">
        <v>592</v>
      </c>
      <c r="K124" t="s">
        <v>2923</v>
      </c>
      <c r="L124">
        <v>0</v>
      </c>
      <c r="M124">
        <v>1</v>
      </c>
      <c r="N124">
        <v>0</v>
      </c>
      <c r="O124" t="s">
        <v>3897</v>
      </c>
      <c r="P124" s="1" t="s">
        <v>3009</v>
      </c>
    </row>
    <row r="125" spans="1:16" x14ac:dyDescent="0.25">
      <c r="A125" s="1" t="s">
        <v>192</v>
      </c>
      <c r="B125" s="1" t="s">
        <v>193</v>
      </c>
      <c r="C125" s="1" t="s">
        <v>2196</v>
      </c>
      <c r="D125" s="1" t="s">
        <v>2200</v>
      </c>
      <c r="E125">
        <v>20990</v>
      </c>
      <c r="F125">
        <v>44990</v>
      </c>
      <c r="G125">
        <v>56642410</v>
      </c>
      <c r="H125">
        <v>0.53</v>
      </c>
      <c r="I125">
        <v>4.0999999999999996</v>
      </c>
      <c r="J125">
        <v>1259</v>
      </c>
      <c r="K125" t="s">
        <v>2923</v>
      </c>
      <c r="L125">
        <v>0</v>
      </c>
      <c r="M125">
        <v>0</v>
      </c>
      <c r="N125">
        <v>1</v>
      </c>
      <c r="O125" t="s">
        <v>3897</v>
      </c>
      <c r="P125" s="1" t="s">
        <v>3010</v>
      </c>
    </row>
    <row r="126" spans="1:16" x14ac:dyDescent="0.25">
      <c r="A126" s="1" t="s">
        <v>194</v>
      </c>
      <c r="B126" s="1" t="s">
        <v>195</v>
      </c>
      <c r="C126" s="1" t="s">
        <v>2196</v>
      </c>
      <c r="D126" s="1" t="s">
        <v>2200</v>
      </c>
      <c r="E126">
        <v>32999</v>
      </c>
      <c r="F126">
        <v>44999</v>
      </c>
      <c r="G126">
        <v>2035664762</v>
      </c>
      <c r="H126">
        <v>0.27</v>
      </c>
      <c r="I126">
        <v>4.2</v>
      </c>
      <c r="J126">
        <v>45238</v>
      </c>
      <c r="K126" t="s">
        <v>2923</v>
      </c>
      <c r="L126">
        <v>0</v>
      </c>
      <c r="M126">
        <v>1</v>
      </c>
      <c r="N126">
        <v>0</v>
      </c>
      <c r="O126" t="s">
        <v>3897</v>
      </c>
      <c r="P126" s="1" t="s">
        <v>2975</v>
      </c>
    </row>
    <row r="127" spans="1:16" x14ac:dyDescent="0.25">
      <c r="A127" s="1" t="s">
        <v>196</v>
      </c>
      <c r="B127" s="1" t="s">
        <v>197</v>
      </c>
      <c r="C127" s="1" t="s">
        <v>2196</v>
      </c>
      <c r="D127" s="1" t="s">
        <v>2197</v>
      </c>
      <c r="E127">
        <v>799</v>
      </c>
      <c r="F127">
        <v>1700</v>
      </c>
      <c r="G127">
        <v>48684600</v>
      </c>
      <c r="H127">
        <v>0.53</v>
      </c>
      <c r="I127">
        <v>4.0999999999999996</v>
      </c>
      <c r="J127">
        <v>28638</v>
      </c>
      <c r="K127" t="s">
        <v>2923</v>
      </c>
      <c r="L127">
        <v>0</v>
      </c>
      <c r="M127">
        <v>0</v>
      </c>
      <c r="N127">
        <v>1</v>
      </c>
      <c r="O127" t="s">
        <v>3897</v>
      </c>
      <c r="P127" s="1" t="s">
        <v>3011</v>
      </c>
    </row>
    <row r="128" spans="1:16" x14ac:dyDescent="0.25">
      <c r="A128" s="1" t="s">
        <v>198</v>
      </c>
      <c r="B128" s="1" t="s">
        <v>199</v>
      </c>
      <c r="C128" s="1" t="s">
        <v>2196</v>
      </c>
      <c r="D128" s="1" t="s">
        <v>2197</v>
      </c>
      <c r="E128">
        <v>229</v>
      </c>
      <c r="F128">
        <v>595</v>
      </c>
      <c r="G128">
        <v>7636825</v>
      </c>
      <c r="H128">
        <v>0.62</v>
      </c>
      <c r="I128">
        <v>4.3</v>
      </c>
      <c r="J128">
        <v>12835</v>
      </c>
      <c r="K128" t="s">
        <v>2923</v>
      </c>
      <c r="L128">
        <v>0</v>
      </c>
      <c r="M128">
        <v>0</v>
      </c>
      <c r="N128">
        <v>1</v>
      </c>
      <c r="O128" t="s">
        <v>3897</v>
      </c>
      <c r="P128" s="1" t="s">
        <v>2930</v>
      </c>
    </row>
    <row r="129" spans="1:16" x14ac:dyDescent="0.25">
      <c r="A129" s="1" t="s">
        <v>200</v>
      </c>
      <c r="B129" s="1" t="s">
        <v>201</v>
      </c>
      <c r="C129" s="1" t="s">
        <v>2196</v>
      </c>
      <c r="D129" s="1" t="s">
        <v>2200</v>
      </c>
      <c r="E129">
        <v>9999</v>
      </c>
      <c r="F129">
        <v>27990</v>
      </c>
      <c r="G129">
        <v>35519310</v>
      </c>
      <c r="H129">
        <v>0.64</v>
      </c>
      <c r="I129">
        <v>4.2</v>
      </c>
      <c r="J129">
        <v>1269</v>
      </c>
      <c r="K129" t="s">
        <v>2923</v>
      </c>
      <c r="L129">
        <v>0</v>
      </c>
      <c r="M129">
        <v>0</v>
      </c>
      <c r="N129">
        <v>1</v>
      </c>
      <c r="O129" t="s">
        <v>3897</v>
      </c>
      <c r="P129" s="1" t="s">
        <v>3012</v>
      </c>
    </row>
    <row r="130" spans="1:16" x14ac:dyDescent="0.25">
      <c r="A130" s="1" t="s">
        <v>202</v>
      </c>
      <c r="B130" s="1" t="s">
        <v>2248</v>
      </c>
      <c r="C130" s="1" t="s">
        <v>2196</v>
      </c>
      <c r="D130" s="1" t="s">
        <v>2216</v>
      </c>
      <c r="E130">
        <v>349</v>
      </c>
      <c r="F130">
        <v>599</v>
      </c>
      <c r="G130">
        <v>170116</v>
      </c>
      <c r="H130">
        <v>0.42</v>
      </c>
      <c r="I130">
        <v>4.2</v>
      </c>
      <c r="J130">
        <v>284</v>
      </c>
      <c r="K130" t="s">
        <v>2923</v>
      </c>
      <c r="L130">
        <v>0</v>
      </c>
      <c r="M130">
        <v>1</v>
      </c>
      <c r="N130">
        <v>0</v>
      </c>
      <c r="O130" t="s">
        <v>3897</v>
      </c>
      <c r="P130" s="1" t="s">
        <v>3013</v>
      </c>
    </row>
    <row r="131" spans="1:16" x14ac:dyDescent="0.25">
      <c r="A131" s="1" t="s">
        <v>203</v>
      </c>
      <c r="B131" s="1" t="s">
        <v>204</v>
      </c>
      <c r="C131" s="1" t="s">
        <v>2196</v>
      </c>
      <c r="D131" s="1" t="s">
        <v>2249</v>
      </c>
      <c r="E131">
        <v>489</v>
      </c>
      <c r="F131">
        <v>1200</v>
      </c>
      <c r="G131">
        <v>83445600</v>
      </c>
      <c r="H131">
        <v>0.59</v>
      </c>
      <c r="I131">
        <v>4.4000000000000004</v>
      </c>
      <c r="J131">
        <v>69538</v>
      </c>
      <c r="K131" t="s">
        <v>2923</v>
      </c>
      <c r="L131">
        <v>0</v>
      </c>
      <c r="M131">
        <v>0</v>
      </c>
      <c r="N131">
        <v>1</v>
      </c>
      <c r="O131" t="s">
        <v>3897</v>
      </c>
      <c r="P131" s="1" t="s">
        <v>3014</v>
      </c>
    </row>
    <row r="132" spans="1:16" x14ac:dyDescent="0.25">
      <c r="A132" s="1" t="s">
        <v>205</v>
      </c>
      <c r="B132" s="1" t="s">
        <v>206</v>
      </c>
      <c r="C132" s="1" t="s">
        <v>2196</v>
      </c>
      <c r="D132" s="1" t="s">
        <v>2200</v>
      </c>
      <c r="E132">
        <v>23999</v>
      </c>
      <c r="F132">
        <v>34990</v>
      </c>
      <c r="G132">
        <v>164557970</v>
      </c>
      <c r="H132">
        <v>0.31</v>
      </c>
      <c r="I132">
        <v>4.3</v>
      </c>
      <c r="J132">
        <v>4703</v>
      </c>
      <c r="K132" t="s">
        <v>2923</v>
      </c>
      <c r="L132">
        <v>0</v>
      </c>
      <c r="M132">
        <v>1</v>
      </c>
      <c r="N132">
        <v>0</v>
      </c>
      <c r="O132" t="s">
        <v>3897</v>
      </c>
      <c r="P132" s="1" t="s">
        <v>2947</v>
      </c>
    </row>
    <row r="133" spans="1:16" x14ac:dyDescent="0.25">
      <c r="A133" s="1" t="s">
        <v>207</v>
      </c>
      <c r="B133" s="1" t="s">
        <v>208</v>
      </c>
      <c r="C133" s="1" t="s">
        <v>2186</v>
      </c>
      <c r="D133" s="1" t="s">
        <v>2187</v>
      </c>
      <c r="E133">
        <v>399</v>
      </c>
      <c r="F133">
        <v>999</v>
      </c>
      <c r="G133">
        <v>2803194</v>
      </c>
      <c r="H133">
        <v>0.6</v>
      </c>
      <c r="I133">
        <v>4.3</v>
      </c>
      <c r="J133">
        <v>2806</v>
      </c>
      <c r="K133" t="s">
        <v>2923</v>
      </c>
      <c r="L133">
        <v>0</v>
      </c>
      <c r="M133">
        <v>0</v>
      </c>
      <c r="N133">
        <v>1</v>
      </c>
      <c r="O133" t="s">
        <v>3891</v>
      </c>
      <c r="P133" s="1" t="s">
        <v>3000</v>
      </c>
    </row>
    <row r="134" spans="1:16" x14ac:dyDescent="0.25">
      <c r="A134" s="1" t="s">
        <v>209</v>
      </c>
      <c r="B134" s="1" t="s">
        <v>2250</v>
      </c>
      <c r="C134" s="1" t="s">
        <v>2196</v>
      </c>
      <c r="D134" s="1" t="s">
        <v>2251</v>
      </c>
      <c r="E134">
        <v>349</v>
      </c>
      <c r="F134">
        <v>1299</v>
      </c>
      <c r="G134">
        <v>4280205</v>
      </c>
      <c r="H134">
        <v>0.73</v>
      </c>
      <c r="I134">
        <v>4</v>
      </c>
      <c r="J134">
        <v>3295</v>
      </c>
      <c r="K134" t="s">
        <v>2923</v>
      </c>
      <c r="L134">
        <v>0</v>
      </c>
      <c r="M134">
        <v>0</v>
      </c>
      <c r="N134">
        <v>1</v>
      </c>
      <c r="O134" t="s">
        <v>3897</v>
      </c>
      <c r="P134" s="1" t="s">
        <v>3015</v>
      </c>
    </row>
    <row r="135" spans="1:16" x14ac:dyDescent="0.25">
      <c r="A135" s="1" t="s">
        <v>210</v>
      </c>
      <c r="B135" s="1" t="s">
        <v>2252</v>
      </c>
      <c r="C135" s="1" t="s">
        <v>2186</v>
      </c>
      <c r="D135" s="1" t="s">
        <v>2187</v>
      </c>
      <c r="E135">
        <v>179</v>
      </c>
      <c r="F135">
        <v>299</v>
      </c>
      <c r="G135">
        <v>24219</v>
      </c>
      <c r="H135">
        <v>0.4</v>
      </c>
      <c r="I135">
        <v>3.9</v>
      </c>
      <c r="J135">
        <v>81</v>
      </c>
      <c r="K135" t="s">
        <v>2914</v>
      </c>
      <c r="L135">
        <v>0</v>
      </c>
      <c r="M135">
        <v>1</v>
      </c>
      <c r="N135">
        <v>0</v>
      </c>
      <c r="O135" t="s">
        <v>3891</v>
      </c>
      <c r="P135" s="1" t="s">
        <v>3016</v>
      </c>
    </row>
    <row r="136" spans="1:16" x14ac:dyDescent="0.25">
      <c r="A136" s="1" t="s">
        <v>211</v>
      </c>
      <c r="B136" s="1" t="s">
        <v>2253</v>
      </c>
      <c r="C136" s="1" t="s">
        <v>2186</v>
      </c>
      <c r="D136" s="1" t="s">
        <v>2187</v>
      </c>
      <c r="E136">
        <v>689</v>
      </c>
      <c r="F136">
        <v>1500</v>
      </c>
      <c r="G136">
        <v>63451500</v>
      </c>
      <c r="H136">
        <v>0.54</v>
      </c>
      <c r="I136">
        <v>4.2</v>
      </c>
      <c r="J136">
        <v>42301</v>
      </c>
      <c r="K136" t="s">
        <v>2923</v>
      </c>
      <c r="L136">
        <v>0</v>
      </c>
      <c r="M136">
        <v>0</v>
      </c>
      <c r="N136">
        <v>1</v>
      </c>
      <c r="O136" t="s">
        <v>3891</v>
      </c>
      <c r="P136" s="1" t="s">
        <v>3017</v>
      </c>
    </row>
    <row r="137" spans="1:16" x14ac:dyDescent="0.25">
      <c r="A137" s="1" t="s">
        <v>212</v>
      </c>
      <c r="B137" s="1" t="s">
        <v>213</v>
      </c>
      <c r="C137" s="1" t="s">
        <v>2196</v>
      </c>
      <c r="D137" s="1" t="s">
        <v>2200</v>
      </c>
      <c r="E137">
        <v>30990</v>
      </c>
      <c r="F137">
        <v>49990</v>
      </c>
      <c r="G137">
        <v>68786240</v>
      </c>
      <c r="H137">
        <v>0.38</v>
      </c>
      <c r="I137">
        <v>4.3</v>
      </c>
      <c r="J137">
        <v>1376</v>
      </c>
      <c r="K137" t="s">
        <v>2923</v>
      </c>
      <c r="L137">
        <v>0</v>
      </c>
      <c r="M137">
        <v>1</v>
      </c>
      <c r="N137">
        <v>0</v>
      </c>
      <c r="O137" t="s">
        <v>3897</v>
      </c>
      <c r="P137" s="1" t="s">
        <v>3018</v>
      </c>
    </row>
    <row r="138" spans="1:16" x14ac:dyDescent="0.25">
      <c r="A138" s="1" t="s">
        <v>214</v>
      </c>
      <c r="B138" s="1" t="s">
        <v>215</v>
      </c>
      <c r="C138" s="1" t="s">
        <v>2186</v>
      </c>
      <c r="D138" s="1" t="s">
        <v>2187</v>
      </c>
      <c r="E138">
        <v>249</v>
      </c>
      <c r="F138">
        <v>931</v>
      </c>
      <c r="G138">
        <v>1000825</v>
      </c>
      <c r="H138">
        <v>0.73</v>
      </c>
      <c r="I138">
        <v>3.9</v>
      </c>
      <c r="J138">
        <v>1075</v>
      </c>
      <c r="K138" t="s">
        <v>2923</v>
      </c>
      <c r="L138">
        <v>0</v>
      </c>
      <c r="M138">
        <v>0</v>
      </c>
      <c r="N138">
        <v>1</v>
      </c>
      <c r="O138" t="s">
        <v>3891</v>
      </c>
      <c r="P138" s="1" t="s">
        <v>2955</v>
      </c>
    </row>
    <row r="139" spans="1:16" x14ac:dyDescent="0.25">
      <c r="A139" s="1" t="s">
        <v>216</v>
      </c>
      <c r="B139" s="1" t="s">
        <v>2254</v>
      </c>
      <c r="C139" s="1" t="s">
        <v>2196</v>
      </c>
      <c r="D139" s="1" t="s">
        <v>2197</v>
      </c>
      <c r="E139">
        <v>999</v>
      </c>
      <c r="F139">
        <v>2399</v>
      </c>
      <c r="G139">
        <v>8789936</v>
      </c>
      <c r="H139">
        <v>0.57999999999999996</v>
      </c>
      <c r="I139">
        <v>4.5999999999999996</v>
      </c>
      <c r="J139">
        <v>3664</v>
      </c>
      <c r="K139" t="s">
        <v>2923</v>
      </c>
      <c r="L139">
        <v>0</v>
      </c>
      <c r="M139">
        <v>0</v>
      </c>
      <c r="N139">
        <v>1</v>
      </c>
      <c r="O139" t="s">
        <v>3897</v>
      </c>
      <c r="P139" s="1" t="s">
        <v>3019</v>
      </c>
    </row>
    <row r="140" spans="1:16" x14ac:dyDescent="0.25">
      <c r="A140" s="1" t="s">
        <v>217</v>
      </c>
      <c r="B140" s="1" t="s">
        <v>218</v>
      </c>
      <c r="C140" s="1" t="s">
        <v>2196</v>
      </c>
      <c r="D140" s="1" t="s">
        <v>2216</v>
      </c>
      <c r="E140">
        <v>399</v>
      </c>
      <c r="F140">
        <v>399</v>
      </c>
      <c r="G140">
        <v>778449</v>
      </c>
      <c r="H140">
        <v>0</v>
      </c>
      <c r="I140">
        <v>3.9</v>
      </c>
      <c r="J140">
        <v>1951</v>
      </c>
      <c r="K140" t="s">
        <v>2923</v>
      </c>
      <c r="L140">
        <v>0</v>
      </c>
      <c r="M140">
        <v>1</v>
      </c>
      <c r="N140">
        <v>0</v>
      </c>
      <c r="O140" t="s">
        <v>3897</v>
      </c>
      <c r="P140" s="1" t="s">
        <v>3020</v>
      </c>
    </row>
    <row r="141" spans="1:16" x14ac:dyDescent="0.25">
      <c r="A141" s="1" t="s">
        <v>219</v>
      </c>
      <c r="B141" s="1" t="s">
        <v>2255</v>
      </c>
      <c r="C141" s="1" t="s">
        <v>2186</v>
      </c>
      <c r="D141" s="1" t="s">
        <v>2187</v>
      </c>
      <c r="E141">
        <v>349</v>
      </c>
      <c r="F141">
        <v>699</v>
      </c>
      <c r="G141">
        <v>14574150</v>
      </c>
      <c r="H141">
        <v>0.5</v>
      </c>
      <c r="I141">
        <v>4.3</v>
      </c>
      <c r="J141">
        <v>20850</v>
      </c>
      <c r="K141" t="s">
        <v>2923</v>
      </c>
      <c r="L141">
        <v>1</v>
      </c>
      <c r="M141">
        <v>0</v>
      </c>
      <c r="N141">
        <v>0</v>
      </c>
      <c r="O141" t="s">
        <v>3891</v>
      </c>
      <c r="P141" s="1" t="s">
        <v>2952</v>
      </c>
    </row>
    <row r="142" spans="1:16" x14ac:dyDescent="0.25">
      <c r="A142" s="1" t="s">
        <v>220</v>
      </c>
      <c r="B142" s="1" t="s">
        <v>221</v>
      </c>
      <c r="C142" s="1" t="s">
        <v>2186</v>
      </c>
      <c r="D142" s="1" t="s">
        <v>2187</v>
      </c>
      <c r="E142">
        <v>399</v>
      </c>
      <c r="F142">
        <v>1099</v>
      </c>
      <c r="G142">
        <v>2950815</v>
      </c>
      <c r="H142">
        <v>0.64</v>
      </c>
      <c r="I142">
        <v>4.0999999999999996</v>
      </c>
      <c r="J142">
        <v>2685</v>
      </c>
      <c r="K142" t="s">
        <v>2923</v>
      </c>
      <c r="L142">
        <v>0</v>
      </c>
      <c r="M142">
        <v>0</v>
      </c>
      <c r="N142">
        <v>1</v>
      </c>
      <c r="O142" t="s">
        <v>3891</v>
      </c>
      <c r="P142" s="1" t="s">
        <v>3021</v>
      </c>
    </row>
    <row r="143" spans="1:16" x14ac:dyDescent="0.25">
      <c r="A143" s="1" t="s">
        <v>222</v>
      </c>
      <c r="B143" s="1" t="s">
        <v>223</v>
      </c>
      <c r="C143" s="1" t="s">
        <v>2186</v>
      </c>
      <c r="D143" s="1" t="s">
        <v>2193</v>
      </c>
      <c r="E143">
        <v>1699</v>
      </c>
      <c r="F143">
        <v>2999</v>
      </c>
      <c r="G143">
        <v>74315220</v>
      </c>
      <c r="H143">
        <v>0.43</v>
      </c>
      <c r="I143">
        <v>4.4000000000000004</v>
      </c>
      <c r="J143">
        <v>24780</v>
      </c>
      <c r="K143" t="s">
        <v>2923</v>
      </c>
      <c r="L143">
        <v>0</v>
      </c>
      <c r="M143">
        <v>1</v>
      </c>
      <c r="N143">
        <v>0</v>
      </c>
      <c r="O143" t="s">
        <v>3891</v>
      </c>
      <c r="P143" s="1" t="s">
        <v>2966</v>
      </c>
    </row>
    <row r="144" spans="1:16" x14ac:dyDescent="0.25">
      <c r="A144" s="1" t="s">
        <v>224</v>
      </c>
      <c r="B144" s="1" t="s">
        <v>2256</v>
      </c>
      <c r="C144" s="1" t="s">
        <v>2196</v>
      </c>
      <c r="D144" s="1" t="s">
        <v>2216</v>
      </c>
      <c r="E144">
        <v>655</v>
      </c>
      <c r="F144">
        <v>1099</v>
      </c>
      <c r="G144">
        <v>313215</v>
      </c>
      <c r="H144">
        <v>0.4</v>
      </c>
      <c r="I144">
        <v>3.2</v>
      </c>
      <c r="J144">
        <v>285</v>
      </c>
      <c r="K144" t="s">
        <v>2923</v>
      </c>
      <c r="L144">
        <v>0</v>
      </c>
      <c r="M144">
        <v>1</v>
      </c>
      <c r="N144">
        <v>0</v>
      </c>
      <c r="O144" t="s">
        <v>3897</v>
      </c>
      <c r="P144" s="1" t="s">
        <v>3022</v>
      </c>
    </row>
    <row r="145" spans="1:16" x14ac:dyDescent="0.25">
      <c r="A145" s="1" t="s">
        <v>225</v>
      </c>
      <c r="B145" s="1" t="s">
        <v>2257</v>
      </c>
      <c r="C145" s="1" t="s">
        <v>2186</v>
      </c>
      <c r="D145" s="1" t="s">
        <v>2193</v>
      </c>
      <c r="E145">
        <v>749</v>
      </c>
      <c r="F145">
        <v>1339</v>
      </c>
      <c r="G145">
        <v>240607588</v>
      </c>
      <c r="H145">
        <v>0.44</v>
      </c>
      <c r="I145">
        <v>4.2</v>
      </c>
      <c r="J145">
        <v>179692</v>
      </c>
      <c r="K145" t="s">
        <v>2923</v>
      </c>
      <c r="L145">
        <v>0</v>
      </c>
      <c r="M145">
        <v>1</v>
      </c>
      <c r="N145">
        <v>0</v>
      </c>
      <c r="O145" t="s">
        <v>3891</v>
      </c>
      <c r="P145" s="1" t="s">
        <v>2935</v>
      </c>
    </row>
    <row r="146" spans="1:16" x14ac:dyDescent="0.25">
      <c r="A146" s="1" t="s">
        <v>226</v>
      </c>
      <c r="B146" s="1" t="s">
        <v>227</v>
      </c>
      <c r="C146" s="1" t="s">
        <v>2196</v>
      </c>
      <c r="D146" s="1" t="s">
        <v>2200</v>
      </c>
      <c r="E146">
        <v>9999</v>
      </c>
      <c r="F146">
        <v>12999</v>
      </c>
      <c r="G146">
        <v>79137912</v>
      </c>
      <c r="H146">
        <v>0.23</v>
      </c>
      <c r="I146">
        <v>4.2</v>
      </c>
      <c r="J146">
        <v>6088</v>
      </c>
      <c r="K146" t="s">
        <v>2923</v>
      </c>
      <c r="L146">
        <v>0</v>
      </c>
      <c r="M146">
        <v>1</v>
      </c>
      <c r="N146">
        <v>0</v>
      </c>
      <c r="O146" t="s">
        <v>3897</v>
      </c>
      <c r="P146" s="1" t="s">
        <v>3023</v>
      </c>
    </row>
    <row r="147" spans="1:16" x14ac:dyDescent="0.25">
      <c r="A147" s="1" t="s">
        <v>228</v>
      </c>
      <c r="B147" s="1" t="s">
        <v>2258</v>
      </c>
      <c r="C147" s="1" t="s">
        <v>2196</v>
      </c>
      <c r="D147" s="1" t="s">
        <v>2216</v>
      </c>
      <c r="E147">
        <v>195</v>
      </c>
      <c r="F147">
        <v>499</v>
      </c>
      <c r="G147">
        <v>690117</v>
      </c>
      <c r="H147">
        <v>0.61</v>
      </c>
      <c r="I147">
        <v>3.7</v>
      </c>
      <c r="J147">
        <v>1383</v>
      </c>
      <c r="K147" t="s">
        <v>2914</v>
      </c>
      <c r="L147">
        <v>0</v>
      </c>
      <c r="M147">
        <v>0</v>
      </c>
      <c r="N147">
        <v>1</v>
      </c>
      <c r="O147" t="s">
        <v>3897</v>
      </c>
      <c r="P147" s="1" t="s">
        <v>2930</v>
      </c>
    </row>
    <row r="148" spans="1:16" x14ac:dyDescent="0.25">
      <c r="A148" s="1" t="s">
        <v>229</v>
      </c>
      <c r="B148" s="1" t="s">
        <v>2259</v>
      </c>
      <c r="C148" s="1" t="s">
        <v>2186</v>
      </c>
      <c r="D148" s="1" t="s">
        <v>2187</v>
      </c>
      <c r="E148">
        <v>999</v>
      </c>
      <c r="F148">
        <v>2100</v>
      </c>
      <c r="G148">
        <v>11533200</v>
      </c>
      <c r="H148">
        <v>0.52</v>
      </c>
      <c r="I148">
        <v>4.5</v>
      </c>
      <c r="J148">
        <v>5492</v>
      </c>
      <c r="K148" t="s">
        <v>2923</v>
      </c>
      <c r="L148">
        <v>0</v>
      </c>
      <c r="M148">
        <v>0</v>
      </c>
      <c r="N148">
        <v>1</v>
      </c>
      <c r="O148" t="s">
        <v>3891</v>
      </c>
      <c r="P148" s="1" t="s">
        <v>2945</v>
      </c>
    </row>
    <row r="149" spans="1:16" x14ac:dyDescent="0.25">
      <c r="A149" s="1" t="s">
        <v>230</v>
      </c>
      <c r="B149" s="1" t="s">
        <v>2260</v>
      </c>
      <c r="C149" s="1" t="s">
        <v>2186</v>
      </c>
      <c r="D149" s="1" t="s">
        <v>2187</v>
      </c>
      <c r="E149">
        <v>499</v>
      </c>
      <c r="F149">
        <v>899</v>
      </c>
      <c r="G149">
        <v>826181</v>
      </c>
      <c r="H149">
        <v>0.44</v>
      </c>
      <c r="I149">
        <v>4.2</v>
      </c>
      <c r="J149">
        <v>919</v>
      </c>
      <c r="K149" t="s">
        <v>2923</v>
      </c>
      <c r="L149">
        <v>0</v>
      </c>
      <c r="M149">
        <v>1</v>
      </c>
      <c r="N149">
        <v>0</v>
      </c>
      <c r="O149" t="s">
        <v>3891</v>
      </c>
      <c r="P149" s="1" t="s">
        <v>3024</v>
      </c>
    </row>
    <row r="150" spans="1:16" x14ac:dyDescent="0.25">
      <c r="A150" s="1" t="s">
        <v>231</v>
      </c>
      <c r="B150" s="1" t="s">
        <v>2261</v>
      </c>
      <c r="C150" s="1" t="s">
        <v>2196</v>
      </c>
      <c r="D150" s="1" t="s">
        <v>2262</v>
      </c>
      <c r="E150">
        <v>416</v>
      </c>
      <c r="F150">
        <v>599</v>
      </c>
      <c r="G150">
        <v>17983777</v>
      </c>
      <c r="H150">
        <v>0.31</v>
      </c>
      <c r="I150">
        <v>4.2</v>
      </c>
      <c r="J150">
        <v>30023</v>
      </c>
      <c r="K150" t="s">
        <v>2923</v>
      </c>
      <c r="L150">
        <v>0</v>
      </c>
      <c r="M150">
        <v>1</v>
      </c>
      <c r="N150">
        <v>0</v>
      </c>
      <c r="O150" t="s">
        <v>3897</v>
      </c>
      <c r="P150" s="1" t="s">
        <v>2977</v>
      </c>
    </row>
    <row r="151" spans="1:16" x14ac:dyDescent="0.25">
      <c r="A151" s="1" t="s">
        <v>232</v>
      </c>
      <c r="B151" s="1" t="s">
        <v>2263</v>
      </c>
      <c r="C151" s="1" t="s">
        <v>2186</v>
      </c>
      <c r="D151" s="1" t="s">
        <v>2187</v>
      </c>
      <c r="E151">
        <v>368</v>
      </c>
      <c r="F151">
        <v>699</v>
      </c>
      <c r="G151">
        <v>270513</v>
      </c>
      <c r="H151">
        <v>0.47</v>
      </c>
      <c r="I151">
        <v>4.2</v>
      </c>
      <c r="J151">
        <v>387</v>
      </c>
      <c r="K151" t="s">
        <v>2923</v>
      </c>
      <c r="L151">
        <v>0</v>
      </c>
      <c r="M151">
        <v>1</v>
      </c>
      <c r="N151">
        <v>0</v>
      </c>
      <c r="O151" t="s">
        <v>3891</v>
      </c>
      <c r="P151" s="1" t="s">
        <v>3025</v>
      </c>
    </row>
    <row r="152" spans="1:16" x14ac:dyDescent="0.25">
      <c r="A152" s="1" t="s">
        <v>233</v>
      </c>
      <c r="B152" s="1" t="s">
        <v>234</v>
      </c>
      <c r="C152" s="1" t="s">
        <v>2196</v>
      </c>
      <c r="D152" s="1" t="s">
        <v>2200</v>
      </c>
      <c r="E152">
        <v>29990</v>
      </c>
      <c r="F152">
        <v>65000</v>
      </c>
      <c r="G152">
        <v>13715000</v>
      </c>
      <c r="H152">
        <v>0.54</v>
      </c>
      <c r="I152">
        <v>4.0999999999999996</v>
      </c>
      <c r="J152">
        <v>211</v>
      </c>
      <c r="K152" t="s">
        <v>2923</v>
      </c>
      <c r="L152">
        <v>0</v>
      </c>
      <c r="M152">
        <v>0</v>
      </c>
      <c r="N152">
        <v>1</v>
      </c>
      <c r="O152" t="s">
        <v>3897</v>
      </c>
      <c r="P152" s="1" t="s">
        <v>3026</v>
      </c>
    </row>
    <row r="153" spans="1:16" x14ac:dyDescent="0.25">
      <c r="A153" s="1" t="s">
        <v>235</v>
      </c>
      <c r="B153" s="1" t="s">
        <v>2264</v>
      </c>
      <c r="C153" s="1" t="s">
        <v>2186</v>
      </c>
      <c r="D153" s="1" t="s">
        <v>2187</v>
      </c>
      <c r="E153">
        <v>339</v>
      </c>
      <c r="F153">
        <v>1099</v>
      </c>
      <c r="G153">
        <v>1070426</v>
      </c>
      <c r="H153">
        <v>0.69</v>
      </c>
      <c r="I153">
        <v>4.3</v>
      </c>
      <c r="J153">
        <v>974</v>
      </c>
      <c r="K153" t="s">
        <v>2923</v>
      </c>
      <c r="L153">
        <v>0</v>
      </c>
      <c r="M153">
        <v>0</v>
      </c>
      <c r="N153">
        <v>1</v>
      </c>
      <c r="O153" t="s">
        <v>3891</v>
      </c>
      <c r="P153" s="1" t="s">
        <v>2954</v>
      </c>
    </row>
    <row r="154" spans="1:16" x14ac:dyDescent="0.25">
      <c r="A154" s="1" t="s">
        <v>236</v>
      </c>
      <c r="B154" s="1" t="s">
        <v>237</v>
      </c>
      <c r="C154" s="1" t="s">
        <v>2196</v>
      </c>
      <c r="D154" s="1" t="s">
        <v>2200</v>
      </c>
      <c r="E154">
        <v>15490</v>
      </c>
      <c r="F154">
        <v>20900</v>
      </c>
      <c r="G154">
        <v>340649100</v>
      </c>
      <c r="H154">
        <v>0.26</v>
      </c>
      <c r="I154">
        <v>4.3</v>
      </c>
      <c r="J154">
        <v>16299</v>
      </c>
      <c r="K154" t="s">
        <v>2923</v>
      </c>
      <c r="L154">
        <v>0</v>
      </c>
      <c r="M154">
        <v>1</v>
      </c>
      <c r="N154">
        <v>0</v>
      </c>
      <c r="O154" t="s">
        <v>3897</v>
      </c>
      <c r="P154" s="1" t="s">
        <v>2945</v>
      </c>
    </row>
    <row r="155" spans="1:16" x14ac:dyDescent="0.25">
      <c r="A155" s="1" t="s">
        <v>238</v>
      </c>
      <c r="B155" s="1" t="s">
        <v>239</v>
      </c>
      <c r="C155" s="1" t="s">
        <v>2186</v>
      </c>
      <c r="D155" s="1" t="s">
        <v>2187</v>
      </c>
      <c r="E155">
        <v>499</v>
      </c>
      <c r="F155">
        <v>1299</v>
      </c>
      <c r="G155">
        <v>39503889</v>
      </c>
      <c r="H155">
        <v>0.62</v>
      </c>
      <c r="I155">
        <v>4.3</v>
      </c>
      <c r="J155">
        <v>30411</v>
      </c>
      <c r="K155" t="s">
        <v>2923</v>
      </c>
      <c r="L155">
        <v>0</v>
      </c>
      <c r="M155">
        <v>0</v>
      </c>
      <c r="N155">
        <v>1</v>
      </c>
      <c r="O155" t="s">
        <v>3891</v>
      </c>
      <c r="P155" s="1" t="s">
        <v>2934</v>
      </c>
    </row>
    <row r="156" spans="1:16" x14ac:dyDescent="0.25">
      <c r="A156" s="1" t="s">
        <v>240</v>
      </c>
      <c r="B156" s="1" t="s">
        <v>2265</v>
      </c>
      <c r="C156" s="1" t="s">
        <v>2186</v>
      </c>
      <c r="D156" s="1" t="s">
        <v>2193</v>
      </c>
      <c r="E156">
        <v>249</v>
      </c>
      <c r="F156">
        <v>399</v>
      </c>
      <c r="G156">
        <v>1852158</v>
      </c>
      <c r="H156">
        <v>0.38</v>
      </c>
      <c r="I156">
        <v>3.4</v>
      </c>
      <c r="J156">
        <v>4642</v>
      </c>
      <c r="K156" t="s">
        <v>2923</v>
      </c>
      <c r="L156">
        <v>0</v>
      </c>
      <c r="M156">
        <v>1</v>
      </c>
      <c r="N156">
        <v>0</v>
      </c>
      <c r="O156" t="s">
        <v>3891</v>
      </c>
      <c r="P156" s="1" t="s">
        <v>3027</v>
      </c>
    </row>
    <row r="157" spans="1:16" x14ac:dyDescent="0.25">
      <c r="A157" s="1" t="s">
        <v>241</v>
      </c>
      <c r="B157" s="1" t="s">
        <v>2215</v>
      </c>
      <c r="C157" s="1" t="s">
        <v>2196</v>
      </c>
      <c r="D157" s="1" t="s">
        <v>2216</v>
      </c>
      <c r="E157">
        <v>399</v>
      </c>
      <c r="F157">
        <v>799</v>
      </c>
      <c r="G157">
        <v>9588</v>
      </c>
      <c r="H157">
        <v>0.5</v>
      </c>
      <c r="I157">
        <v>4.3</v>
      </c>
      <c r="J157">
        <v>12</v>
      </c>
      <c r="K157" t="s">
        <v>2923</v>
      </c>
      <c r="L157">
        <v>1</v>
      </c>
      <c r="M157">
        <v>0</v>
      </c>
      <c r="N157">
        <v>0</v>
      </c>
      <c r="O157" t="s">
        <v>3897</v>
      </c>
      <c r="P157" s="1" t="s">
        <v>242</v>
      </c>
    </row>
    <row r="158" spans="1:16" x14ac:dyDescent="0.25">
      <c r="A158" s="1" t="s">
        <v>243</v>
      </c>
      <c r="B158" s="1" t="s">
        <v>244</v>
      </c>
      <c r="C158" s="1" t="s">
        <v>2186</v>
      </c>
      <c r="D158" s="1" t="s">
        <v>2187</v>
      </c>
      <c r="E158">
        <v>1499</v>
      </c>
      <c r="F158">
        <v>1999</v>
      </c>
      <c r="G158">
        <v>3900049</v>
      </c>
      <c r="H158">
        <v>0.25</v>
      </c>
      <c r="I158">
        <v>4.4000000000000004</v>
      </c>
      <c r="J158">
        <v>1951</v>
      </c>
      <c r="K158" t="s">
        <v>2923</v>
      </c>
      <c r="L158">
        <v>0</v>
      </c>
      <c r="M158">
        <v>1</v>
      </c>
      <c r="N158">
        <v>0</v>
      </c>
      <c r="O158" t="s">
        <v>3891</v>
      </c>
      <c r="P158" s="1" t="s">
        <v>3007</v>
      </c>
    </row>
    <row r="159" spans="1:16" x14ac:dyDescent="0.25">
      <c r="A159" s="1" t="s">
        <v>245</v>
      </c>
      <c r="B159" s="1" t="s">
        <v>2266</v>
      </c>
      <c r="C159" s="1" t="s">
        <v>2196</v>
      </c>
      <c r="D159" s="1" t="s">
        <v>2267</v>
      </c>
      <c r="E159">
        <v>9490</v>
      </c>
      <c r="F159">
        <v>15990</v>
      </c>
      <c r="G159">
        <v>167575200</v>
      </c>
      <c r="H159">
        <v>0.41</v>
      </c>
      <c r="I159">
        <v>3.9</v>
      </c>
      <c r="J159">
        <v>10480</v>
      </c>
      <c r="K159" t="s">
        <v>2923</v>
      </c>
      <c r="L159">
        <v>0</v>
      </c>
      <c r="M159">
        <v>1</v>
      </c>
      <c r="N159">
        <v>0</v>
      </c>
      <c r="O159" t="s">
        <v>3897</v>
      </c>
      <c r="P159" s="1" t="s">
        <v>3028</v>
      </c>
    </row>
    <row r="160" spans="1:16" x14ac:dyDescent="0.25">
      <c r="A160" s="1" t="s">
        <v>246</v>
      </c>
      <c r="B160" s="1" t="s">
        <v>247</v>
      </c>
      <c r="C160" s="1" t="s">
        <v>2196</v>
      </c>
      <c r="D160" s="1" t="s">
        <v>2197</v>
      </c>
      <c r="E160">
        <v>637</v>
      </c>
      <c r="F160">
        <v>1499</v>
      </c>
      <c r="G160">
        <v>35976</v>
      </c>
      <c r="H160">
        <v>0.57999999999999996</v>
      </c>
      <c r="I160">
        <v>4.0999999999999996</v>
      </c>
      <c r="J160">
        <v>24</v>
      </c>
      <c r="K160" t="s">
        <v>2923</v>
      </c>
      <c r="L160">
        <v>0</v>
      </c>
      <c r="M160">
        <v>0</v>
      </c>
      <c r="N160">
        <v>1</v>
      </c>
      <c r="O160" t="s">
        <v>3897</v>
      </c>
      <c r="P160" s="1" t="s">
        <v>3029</v>
      </c>
    </row>
    <row r="161" spans="1:16" x14ac:dyDescent="0.25">
      <c r="A161" s="1" t="s">
        <v>248</v>
      </c>
      <c r="B161" s="1" t="s">
        <v>2215</v>
      </c>
      <c r="C161" s="1" t="s">
        <v>2196</v>
      </c>
      <c r="D161" s="1" t="s">
        <v>2216</v>
      </c>
      <c r="E161">
        <v>399</v>
      </c>
      <c r="F161">
        <v>899</v>
      </c>
      <c r="G161">
        <v>228346</v>
      </c>
      <c r="H161">
        <v>0.56000000000000005</v>
      </c>
      <c r="I161">
        <v>3.9</v>
      </c>
      <c r="J161">
        <v>254</v>
      </c>
      <c r="K161" t="s">
        <v>2923</v>
      </c>
      <c r="L161">
        <v>0</v>
      </c>
      <c r="M161">
        <v>0</v>
      </c>
      <c r="N161">
        <v>1</v>
      </c>
      <c r="O161" t="s">
        <v>3897</v>
      </c>
      <c r="P161" s="1" t="s">
        <v>3030</v>
      </c>
    </row>
    <row r="162" spans="1:16" x14ac:dyDescent="0.25">
      <c r="A162" s="1" t="s">
        <v>249</v>
      </c>
      <c r="B162" s="1" t="s">
        <v>250</v>
      </c>
      <c r="C162" s="1" t="s">
        <v>2196</v>
      </c>
      <c r="D162" s="1" t="s">
        <v>2262</v>
      </c>
      <c r="E162">
        <v>1089</v>
      </c>
      <c r="F162">
        <v>1600</v>
      </c>
      <c r="G162">
        <v>5704000</v>
      </c>
      <c r="H162">
        <v>0.32</v>
      </c>
      <c r="I162">
        <v>4</v>
      </c>
      <c r="J162">
        <v>3565</v>
      </c>
      <c r="K162" t="s">
        <v>2923</v>
      </c>
      <c r="L162">
        <v>0</v>
      </c>
      <c r="M162">
        <v>1</v>
      </c>
      <c r="N162">
        <v>0</v>
      </c>
      <c r="O162" t="s">
        <v>3897</v>
      </c>
      <c r="P162" s="1" t="s">
        <v>3031</v>
      </c>
    </row>
    <row r="163" spans="1:16" x14ac:dyDescent="0.25">
      <c r="A163" s="1" t="s">
        <v>251</v>
      </c>
      <c r="B163" s="1" t="s">
        <v>2268</v>
      </c>
      <c r="C163" s="1" t="s">
        <v>2186</v>
      </c>
      <c r="D163" s="1" t="s">
        <v>2187</v>
      </c>
      <c r="E163">
        <v>339</v>
      </c>
      <c r="F163">
        <v>999</v>
      </c>
      <c r="G163">
        <v>6248745</v>
      </c>
      <c r="H163">
        <v>0.66</v>
      </c>
      <c r="I163">
        <v>4.3</v>
      </c>
      <c r="J163">
        <v>6255</v>
      </c>
      <c r="K163" t="s">
        <v>2923</v>
      </c>
      <c r="L163">
        <v>0</v>
      </c>
      <c r="M163">
        <v>0</v>
      </c>
      <c r="N163">
        <v>1</v>
      </c>
      <c r="O163" t="s">
        <v>3891</v>
      </c>
      <c r="P163" s="1" t="s">
        <v>3032</v>
      </c>
    </row>
    <row r="164" spans="1:16" x14ac:dyDescent="0.25">
      <c r="A164" s="1" t="s">
        <v>252</v>
      </c>
      <c r="B164" s="1" t="s">
        <v>2269</v>
      </c>
      <c r="C164" s="1" t="s">
        <v>2186</v>
      </c>
      <c r="D164" s="1" t="s">
        <v>2187</v>
      </c>
      <c r="E164">
        <v>149</v>
      </c>
      <c r="F164">
        <v>499</v>
      </c>
      <c r="G164">
        <v>3858268</v>
      </c>
      <c r="H164">
        <v>0.7</v>
      </c>
      <c r="I164">
        <v>4</v>
      </c>
      <c r="J164">
        <v>7732</v>
      </c>
      <c r="K164" t="s">
        <v>2914</v>
      </c>
      <c r="L164">
        <v>0</v>
      </c>
      <c r="M164">
        <v>0</v>
      </c>
      <c r="N164">
        <v>1</v>
      </c>
      <c r="O164" t="s">
        <v>3891</v>
      </c>
      <c r="P164" s="1" t="s">
        <v>2982</v>
      </c>
    </row>
    <row r="165" spans="1:16" x14ac:dyDescent="0.25">
      <c r="A165" s="1" t="s">
        <v>253</v>
      </c>
      <c r="B165" s="1" t="s">
        <v>2270</v>
      </c>
      <c r="C165" s="1" t="s">
        <v>2186</v>
      </c>
      <c r="D165" s="1" t="s">
        <v>2187</v>
      </c>
      <c r="E165">
        <v>149</v>
      </c>
      <c r="F165">
        <v>399</v>
      </c>
      <c r="G165">
        <v>22743</v>
      </c>
      <c r="H165">
        <v>0.63</v>
      </c>
      <c r="I165">
        <v>3.9</v>
      </c>
      <c r="J165">
        <v>57</v>
      </c>
      <c r="K165" t="s">
        <v>2914</v>
      </c>
      <c r="L165">
        <v>0</v>
      </c>
      <c r="M165">
        <v>0</v>
      </c>
      <c r="N165">
        <v>1</v>
      </c>
      <c r="O165" t="s">
        <v>3891</v>
      </c>
      <c r="P165" s="1" t="s">
        <v>3033</v>
      </c>
    </row>
    <row r="166" spans="1:16" x14ac:dyDescent="0.25">
      <c r="A166" s="1" t="s">
        <v>254</v>
      </c>
      <c r="B166" s="1" t="s">
        <v>2271</v>
      </c>
      <c r="C166" s="1" t="s">
        <v>2186</v>
      </c>
      <c r="D166" s="1" t="s">
        <v>2187</v>
      </c>
      <c r="E166">
        <v>599</v>
      </c>
      <c r="F166">
        <v>849</v>
      </c>
      <c r="G166">
        <v>489873</v>
      </c>
      <c r="H166">
        <v>0.28999999999999998</v>
      </c>
      <c r="I166">
        <v>4.5</v>
      </c>
      <c r="J166">
        <v>577</v>
      </c>
      <c r="K166" t="s">
        <v>2923</v>
      </c>
      <c r="L166">
        <v>0</v>
      </c>
      <c r="M166">
        <v>1</v>
      </c>
      <c r="N166">
        <v>0</v>
      </c>
      <c r="O166" t="s">
        <v>3891</v>
      </c>
      <c r="P166" s="1" t="s">
        <v>3034</v>
      </c>
    </row>
    <row r="167" spans="1:16" x14ac:dyDescent="0.25">
      <c r="A167" s="1" t="s">
        <v>255</v>
      </c>
      <c r="B167" s="1" t="s">
        <v>2272</v>
      </c>
      <c r="C167" s="1" t="s">
        <v>2196</v>
      </c>
      <c r="D167" s="1" t="s">
        <v>2216</v>
      </c>
      <c r="E167">
        <v>299</v>
      </c>
      <c r="F167">
        <v>1199</v>
      </c>
      <c r="G167">
        <v>1430407</v>
      </c>
      <c r="H167">
        <v>0.75</v>
      </c>
      <c r="I167">
        <v>3.9</v>
      </c>
      <c r="J167">
        <v>1193</v>
      </c>
      <c r="K167" t="s">
        <v>2923</v>
      </c>
      <c r="L167">
        <v>0</v>
      </c>
      <c r="M167">
        <v>0</v>
      </c>
      <c r="N167">
        <v>1</v>
      </c>
      <c r="O167" t="s">
        <v>3897</v>
      </c>
      <c r="P167" s="1" t="s">
        <v>3035</v>
      </c>
    </row>
    <row r="168" spans="1:16" x14ac:dyDescent="0.25">
      <c r="A168" s="1" t="s">
        <v>256</v>
      </c>
      <c r="B168" s="1" t="s">
        <v>2273</v>
      </c>
      <c r="C168" s="1" t="s">
        <v>2186</v>
      </c>
      <c r="D168" s="1" t="s">
        <v>2187</v>
      </c>
      <c r="E168">
        <v>399</v>
      </c>
      <c r="F168">
        <v>1299</v>
      </c>
      <c r="G168">
        <v>17042880</v>
      </c>
      <c r="H168">
        <v>0.69</v>
      </c>
      <c r="I168">
        <v>4.2</v>
      </c>
      <c r="J168">
        <v>13120</v>
      </c>
      <c r="K168" t="s">
        <v>2923</v>
      </c>
      <c r="L168">
        <v>0</v>
      </c>
      <c r="M168">
        <v>0</v>
      </c>
      <c r="N168">
        <v>1</v>
      </c>
      <c r="O168" t="s">
        <v>3891</v>
      </c>
      <c r="P168" s="1" t="s">
        <v>2930</v>
      </c>
    </row>
    <row r="169" spans="1:16" x14ac:dyDescent="0.25">
      <c r="A169" s="1" t="s">
        <v>257</v>
      </c>
      <c r="B169" s="1" t="s">
        <v>2274</v>
      </c>
      <c r="C169" s="1" t="s">
        <v>2196</v>
      </c>
      <c r="D169" s="1" t="s">
        <v>2216</v>
      </c>
      <c r="E169">
        <v>339</v>
      </c>
      <c r="F169">
        <v>1999</v>
      </c>
      <c r="G169">
        <v>685657</v>
      </c>
      <c r="H169">
        <v>0.83</v>
      </c>
      <c r="I169">
        <v>4</v>
      </c>
      <c r="J169">
        <v>343</v>
      </c>
      <c r="K169" t="s">
        <v>2923</v>
      </c>
      <c r="L169">
        <v>0</v>
      </c>
      <c r="M169">
        <v>0</v>
      </c>
      <c r="N169">
        <v>1</v>
      </c>
      <c r="O169" t="s">
        <v>3897</v>
      </c>
      <c r="P169" s="1" t="s">
        <v>3036</v>
      </c>
    </row>
    <row r="170" spans="1:16" x14ac:dyDescent="0.25">
      <c r="A170" s="1" t="s">
        <v>258</v>
      </c>
      <c r="B170" s="1" t="s">
        <v>259</v>
      </c>
      <c r="C170" s="1" t="s">
        <v>2196</v>
      </c>
      <c r="D170" s="1" t="s">
        <v>2200</v>
      </c>
      <c r="E170">
        <v>12499</v>
      </c>
      <c r="F170">
        <v>22990</v>
      </c>
      <c r="G170">
        <v>37036890</v>
      </c>
      <c r="H170">
        <v>0.46</v>
      </c>
      <c r="I170">
        <v>4.3</v>
      </c>
      <c r="J170">
        <v>1611</v>
      </c>
      <c r="K170" t="s">
        <v>2923</v>
      </c>
      <c r="L170">
        <v>0</v>
      </c>
      <c r="M170">
        <v>1</v>
      </c>
      <c r="N170">
        <v>0</v>
      </c>
      <c r="O170" t="s">
        <v>3897</v>
      </c>
      <c r="P170" s="1" t="s">
        <v>3037</v>
      </c>
    </row>
    <row r="171" spans="1:16" x14ac:dyDescent="0.25">
      <c r="A171" s="1" t="s">
        <v>260</v>
      </c>
      <c r="B171" s="1" t="s">
        <v>261</v>
      </c>
      <c r="C171" s="1" t="s">
        <v>2186</v>
      </c>
      <c r="D171" s="1" t="s">
        <v>2187</v>
      </c>
      <c r="E171">
        <v>249</v>
      </c>
      <c r="F171">
        <v>399</v>
      </c>
      <c r="G171">
        <v>2616642</v>
      </c>
      <c r="H171">
        <v>0.38</v>
      </c>
      <c r="I171">
        <v>4</v>
      </c>
      <c r="J171">
        <v>6558</v>
      </c>
      <c r="K171" t="s">
        <v>2923</v>
      </c>
      <c r="L171">
        <v>0</v>
      </c>
      <c r="M171">
        <v>1</v>
      </c>
      <c r="N171">
        <v>0</v>
      </c>
      <c r="O171" t="s">
        <v>3891</v>
      </c>
      <c r="P171" s="1" t="s">
        <v>3038</v>
      </c>
    </row>
    <row r="172" spans="1:16" x14ac:dyDescent="0.25">
      <c r="A172" s="1" t="s">
        <v>262</v>
      </c>
      <c r="B172" s="1" t="s">
        <v>2275</v>
      </c>
      <c r="C172" s="1" t="s">
        <v>2186</v>
      </c>
      <c r="D172" s="1" t="s">
        <v>2193</v>
      </c>
      <c r="E172">
        <v>1399</v>
      </c>
      <c r="F172">
        <v>2499</v>
      </c>
      <c r="G172">
        <v>57899331</v>
      </c>
      <c r="H172">
        <v>0.44</v>
      </c>
      <c r="I172">
        <v>4.4000000000000004</v>
      </c>
      <c r="J172">
        <v>23169</v>
      </c>
      <c r="K172" t="s">
        <v>2923</v>
      </c>
      <c r="L172">
        <v>0</v>
      </c>
      <c r="M172">
        <v>1</v>
      </c>
      <c r="N172">
        <v>0</v>
      </c>
      <c r="O172" t="s">
        <v>3891</v>
      </c>
      <c r="P172" s="1" t="s">
        <v>3039</v>
      </c>
    </row>
    <row r="173" spans="1:16" x14ac:dyDescent="0.25">
      <c r="A173" s="1" t="s">
        <v>263</v>
      </c>
      <c r="B173" s="1" t="s">
        <v>264</v>
      </c>
      <c r="C173" s="1" t="s">
        <v>2196</v>
      </c>
      <c r="D173" s="1" t="s">
        <v>2200</v>
      </c>
      <c r="E173">
        <v>32999</v>
      </c>
      <c r="F173">
        <v>47990</v>
      </c>
      <c r="G173">
        <v>225696970</v>
      </c>
      <c r="H173">
        <v>0.31</v>
      </c>
      <c r="I173">
        <v>4.3</v>
      </c>
      <c r="J173">
        <v>4703</v>
      </c>
      <c r="K173" t="s">
        <v>2923</v>
      </c>
      <c r="L173">
        <v>0</v>
      </c>
      <c r="M173">
        <v>1</v>
      </c>
      <c r="N173">
        <v>0</v>
      </c>
      <c r="O173" t="s">
        <v>3897</v>
      </c>
      <c r="P173" s="1" t="s">
        <v>2947</v>
      </c>
    </row>
    <row r="174" spans="1:16" x14ac:dyDescent="0.25">
      <c r="A174" s="1" t="s">
        <v>265</v>
      </c>
      <c r="B174" s="1" t="s">
        <v>2276</v>
      </c>
      <c r="C174" s="1" t="s">
        <v>2186</v>
      </c>
      <c r="D174" s="1" t="s">
        <v>2187</v>
      </c>
      <c r="E174">
        <v>149</v>
      </c>
      <c r="F174">
        <v>399</v>
      </c>
      <c r="G174">
        <v>567777</v>
      </c>
      <c r="H174">
        <v>0.63</v>
      </c>
      <c r="I174">
        <v>4</v>
      </c>
      <c r="J174">
        <v>1423</v>
      </c>
      <c r="K174" t="s">
        <v>2914</v>
      </c>
      <c r="L174">
        <v>0</v>
      </c>
      <c r="M174">
        <v>0</v>
      </c>
      <c r="N174">
        <v>1</v>
      </c>
      <c r="O174" t="s">
        <v>3891</v>
      </c>
      <c r="P174" s="1" t="s">
        <v>2984</v>
      </c>
    </row>
    <row r="175" spans="1:16" x14ac:dyDescent="0.25">
      <c r="A175" s="1" t="s">
        <v>266</v>
      </c>
      <c r="B175" s="1" t="s">
        <v>267</v>
      </c>
      <c r="C175" s="1" t="s">
        <v>2186</v>
      </c>
      <c r="D175" s="1" t="s">
        <v>2187</v>
      </c>
      <c r="E175">
        <v>325</v>
      </c>
      <c r="F175">
        <v>999</v>
      </c>
      <c r="G175">
        <v>2648349</v>
      </c>
      <c r="H175">
        <v>0.67</v>
      </c>
      <c r="I175">
        <v>4.3</v>
      </c>
      <c r="J175">
        <v>2651</v>
      </c>
      <c r="K175" t="s">
        <v>2923</v>
      </c>
      <c r="L175">
        <v>0</v>
      </c>
      <c r="M175">
        <v>0</v>
      </c>
      <c r="N175">
        <v>1</v>
      </c>
      <c r="O175" t="s">
        <v>3891</v>
      </c>
      <c r="P175" s="1" t="s">
        <v>3040</v>
      </c>
    </row>
    <row r="176" spans="1:16" x14ac:dyDescent="0.25">
      <c r="A176" s="1" t="s">
        <v>268</v>
      </c>
      <c r="B176" s="1" t="s">
        <v>2277</v>
      </c>
      <c r="C176" s="1" t="s">
        <v>2186</v>
      </c>
      <c r="D176" s="1" t="s">
        <v>2187</v>
      </c>
      <c r="E176">
        <v>399</v>
      </c>
      <c r="F176">
        <v>1999</v>
      </c>
      <c r="G176">
        <v>9995</v>
      </c>
      <c r="H176">
        <v>0.8</v>
      </c>
      <c r="I176">
        <v>5</v>
      </c>
      <c r="J176">
        <v>5</v>
      </c>
      <c r="K176" t="s">
        <v>2923</v>
      </c>
      <c r="L176">
        <v>0</v>
      </c>
      <c r="M176">
        <v>0</v>
      </c>
      <c r="N176">
        <v>1</v>
      </c>
      <c r="O176" t="s">
        <v>3891</v>
      </c>
      <c r="P176" s="1" t="s">
        <v>2945</v>
      </c>
    </row>
    <row r="177" spans="1:16" x14ac:dyDescent="0.25">
      <c r="A177" s="1" t="s">
        <v>269</v>
      </c>
      <c r="B177" s="1" t="s">
        <v>2278</v>
      </c>
      <c r="C177" s="1" t="s">
        <v>2186</v>
      </c>
      <c r="D177" s="1" t="s">
        <v>2193</v>
      </c>
      <c r="E177">
        <v>199</v>
      </c>
      <c r="F177">
        <v>499</v>
      </c>
      <c r="G177">
        <v>305388</v>
      </c>
      <c r="H177">
        <v>0.6</v>
      </c>
      <c r="I177">
        <v>3.7</v>
      </c>
      <c r="J177">
        <v>612</v>
      </c>
      <c r="K177" t="s">
        <v>2914</v>
      </c>
      <c r="L177">
        <v>0</v>
      </c>
      <c r="M177">
        <v>0</v>
      </c>
      <c r="N177">
        <v>1</v>
      </c>
      <c r="O177" t="s">
        <v>3891</v>
      </c>
      <c r="P177" s="1" t="s">
        <v>2945</v>
      </c>
    </row>
    <row r="178" spans="1:16" x14ac:dyDescent="0.25">
      <c r="A178" s="1" t="s">
        <v>270</v>
      </c>
      <c r="B178" s="1" t="s">
        <v>2279</v>
      </c>
      <c r="C178" s="1" t="s">
        <v>2186</v>
      </c>
      <c r="D178" s="1" t="s">
        <v>2187</v>
      </c>
      <c r="E178">
        <v>88</v>
      </c>
      <c r="F178">
        <v>299</v>
      </c>
      <c r="G178">
        <v>2804022</v>
      </c>
      <c r="H178">
        <v>0.71</v>
      </c>
      <c r="I178">
        <v>4</v>
      </c>
      <c r="J178">
        <v>9378</v>
      </c>
      <c r="K178" t="s">
        <v>2914</v>
      </c>
      <c r="L178">
        <v>0</v>
      </c>
      <c r="M178">
        <v>0</v>
      </c>
      <c r="N178">
        <v>1</v>
      </c>
      <c r="O178" t="s">
        <v>3891</v>
      </c>
      <c r="P178" s="1" t="s">
        <v>2946</v>
      </c>
    </row>
    <row r="179" spans="1:16" x14ac:dyDescent="0.25">
      <c r="A179" s="1" t="s">
        <v>271</v>
      </c>
      <c r="B179" s="1" t="s">
        <v>272</v>
      </c>
      <c r="C179" s="1" t="s">
        <v>2186</v>
      </c>
      <c r="D179" s="1" t="s">
        <v>2187</v>
      </c>
      <c r="E179">
        <v>399</v>
      </c>
      <c r="F179">
        <v>1099</v>
      </c>
      <c r="G179">
        <v>2950815</v>
      </c>
      <c r="H179">
        <v>0.64</v>
      </c>
      <c r="I179">
        <v>4.0999999999999996</v>
      </c>
      <c r="J179">
        <v>2685</v>
      </c>
      <c r="K179" t="s">
        <v>2923</v>
      </c>
      <c r="L179">
        <v>0</v>
      </c>
      <c r="M179">
        <v>0</v>
      </c>
      <c r="N179">
        <v>1</v>
      </c>
      <c r="O179" t="s">
        <v>3891</v>
      </c>
      <c r="P179" s="1" t="s">
        <v>3021</v>
      </c>
    </row>
    <row r="180" spans="1:16" x14ac:dyDescent="0.25">
      <c r="A180" s="1" t="s">
        <v>273</v>
      </c>
      <c r="B180" s="1" t="s">
        <v>2280</v>
      </c>
      <c r="C180" s="1" t="s">
        <v>2186</v>
      </c>
      <c r="D180" s="1" t="s">
        <v>2187</v>
      </c>
      <c r="E180">
        <v>58</v>
      </c>
      <c r="F180">
        <v>199</v>
      </c>
      <c r="G180">
        <v>1866222</v>
      </c>
      <c r="H180">
        <v>0.71</v>
      </c>
      <c r="I180">
        <v>4</v>
      </c>
      <c r="J180">
        <v>9378</v>
      </c>
      <c r="K180" t="s">
        <v>2914</v>
      </c>
      <c r="L180">
        <v>0</v>
      </c>
      <c r="M180">
        <v>0</v>
      </c>
      <c r="N180">
        <v>1</v>
      </c>
      <c r="O180" t="s">
        <v>3891</v>
      </c>
      <c r="P180" s="1" t="s">
        <v>2946</v>
      </c>
    </row>
    <row r="181" spans="1:16" x14ac:dyDescent="0.25">
      <c r="A181" s="1" t="s">
        <v>274</v>
      </c>
      <c r="B181" s="1" t="s">
        <v>2281</v>
      </c>
      <c r="C181" s="1" t="s">
        <v>2196</v>
      </c>
      <c r="D181" s="1" t="s">
        <v>2216</v>
      </c>
      <c r="E181">
        <v>799</v>
      </c>
      <c r="F181">
        <v>1999</v>
      </c>
      <c r="G181">
        <v>1151424</v>
      </c>
      <c r="H181">
        <v>0.6</v>
      </c>
      <c r="I181">
        <v>3.3</v>
      </c>
      <c r="J181">
        <v>576</v>
      </c>
      <c r="K181" t="s">
        <v>2923</v>
      </c>
      <c r="L181">
        <v>0</v>
      </c>
      <c r="M181">
        <v>0</v>
      </c>
      <c r="N181">
        <v>1</v>
      </c>
      <c r="O181" t="s">
        <v>3897</v>
      </c>
      <c r="P181" s="1" t="s">
        <v>3041</v>
      </c>
    </row>
    <row r="182" spans="1:16" x14ac:dyDescent="0.25">
      <c r="A182" s="1" t="s">
        <v>275</v>
      </c>
      <c r="B182" s="1" t="s">
        <v>2282</v>
      </c>
      <c r="C182" s="1" t="s">
        <v>2196</v>
      </c>
      <c r="D182" s="1" t="s">
        <v>2216</v>
      </c>
      <c r="E182">
        <v>205</v>
      </c>
      <c r="F182">
        <v>499</v>
      </c>
      <c r="G182">
        <v>156187</v>
      </c>
      <c r="H182">
        <v>0.59</v>
      </c>
      <c r="I182">
        <v>3.8</v>
      </c>
      <c r="J182">
        <v>313</v>
      </c>
      <c r="K182" t="s">
        <v>2923</v>
      </c>
      <c r="L182">
        <v>0</v>
      </c>
      <c r="M182">
        <v>0</v>
      </c>
      <c r="N182">
        <v>1</v>
      </c>
      <c r="O182" t="s">
        <v>3897</v>
      </c>
      <c r="P182" s="1" t="s">
        <v>3042</v>
      </c>
    </row>
    <row r="183" spans="1:16" x14ac:dyDescent="0.25">
      <c r="A183" s="1" t="s">
        <v>276</v>
      </c>
      <c r="B183" s="1" t="s">
        <v>2283</v>
      </c>
      <c r="C183" s="1" t="s">
        <v>2186</v>
      </c>
      <c r="D183" s="1" t="s">
        <v>2187</v>
      </c>
      <c r="E183">
        <v>299</v>
      </c>
      <c r="F183">
        <v>699</v>
      </c>
      <c r="G183">
        <v>2066943</v>
      </c>
      <c r="H183">
        <v>0.56999999999999995</v>
      </c>
      <c r="I183">
        <v>4.0999999999999996</v>
      </c>
      <c r="J183">
        <v>2957</v>
      </c>
      <c r="K183" t="s">
        <v>2923</v>
      </c>
      <c r="L183">
        <v>0</v>
      </c>
      <c r="M183">
        <v>0</v>
      </c>
      <c r="N183">
        <v>1</v>
      </c>
      <c r="O183" t="s">
        <v>3891</v>
      </c>
      <c r="P183" s="1" t="s">
        <v>3043</v>
      </c>
    </row>
    <row r="184" spans="1:16" x14ac:dyDescent="0.25">
      <c r="A184" s="1" t="s">
        <v>277</v>
      </c>
      <c r="B184" s="1" t="s">
        <v>2284</v>
      </c>
      <c r="C184" s="1" t="s">
        <v>2186</v>
      </c>
      <c r="D184" s="1" t="s">
        <v>2187</v>
      </c>
      <c r="E184">
        <v>849</v>
      </c>
      <c r="F184">
        <v>999</v>
      </c>
      <c r="G184">
        <v>6729264</v>
      </c>
      <c r="H184">
        <v>0.15</v>
      </c>
      <c r="I184">
        <v>4.0999999999999996</v>
      </c>
      <c r="J184">
        <v>6736</v>
      </c>
      <c r="K184" t="s">
        <v>2923</v>
      </c>
      <c r="L184">
        <v>0</v>
      </c>
      <c r="M184">
        <v>1</v>
      </c>
      <c r="N184">
        <v>0</v>
      </c>
      <c r="O184" t="s">
        <v>3891</v>
      </c>
      <c r="P184" s="1" t="s">
        <v>3044</v>
      </c>
    </row>
    <row r="185" spans="1:16" x14ac:dyDescent="0.25">
      <c r="A185" s="1" t="s">
        <v>278</v>
      </c>
      <c r="B185" s="1" t="s">
        <v>279</v>
      </c>
      <c r="C185" s="1" t="s">
        <v>2186</v>
      </c>
      <c r="D185" s="1" t="s">
        <v>2187</v>
      </c>
      <c r="E185">
        <v>949</v>
      </c>
      <c r="F185">
        <v>1999</v>
      </c>
      <c r="G185">
        <v>27090448</v>
      </c>
      <c r="H185">
        <v>0.53</v>
      </c>
      <c r="I185">
        <v>4.4000000000000004</v>
      </c>
      <c r="J185">
        <v>13552</v>
      </c>
      <c r="K185" t="s">
        <v>2923</v>
      </c>
      <c r="L185">
        <v>0</v>
      </c>
      <c r="M185">
        <v>0</v>
      </c>
      <c r="N185">
        <v>1</v>
      </c>
      <c r="O185" t="s">
        <v>3891</v>
      </c>
      <c r="P185" s="1" t="s">
        <v>2945</v>
      </c>
    </row>
    <row r="186" spans="1:16" x14ac:dyDescent="0.25">
      <c r="A186" s="1" t="s">
        <v>280</v>
      </c>
      <c r="B186" s="1" t="s">
        <v>281</v>
      </c>
      <c r="C186" s="1" t="s">
        <v>2186</v>
      </c>
      <c r="D186" s="1" t="s">
        <v>2187</v>
      </c>
      <c r="E186">
        <v>499</v>
      </c>
      <c r="F186">
        <v>1200</v>
      </c>
      <c r="G186">
        <v>6541200</v>
      </c>
      <c r="H186">
        <v>0.57999999999999996</v>
      </c>
      <c r="I186">
        <v>4.3</v>
      </c>
      <c r="J186">
        <v>5451</v>
      </c>
      <c r="K186" t="s">
        <v>2923</v>
      </c>
      <c r="L186">
        <v>0</v>
      </c>
      <c r="M186">
        <v>0</v>
      </c>
      <c r="N186">
        <v>1</v>
      </c>
      <c r="O186" t="s">
        <v>3891</v>
      </c>
      <c r="P186" s="1" t="s">
        <v>3045</v>
      </c>
    </row>
    <row r="187" spans="1:16" x14ac:dyDescent="0.25">
      <c r="A187" s="1" t="s">
        <v>282</v>
      </c>
      <c r="B187" s="1" t="s">
        <v>283</v>
      </c>
      <c r="C187" s="1" t="s">
        <v>2186</v>
      </c>
      <c r="D187" s="1" t="s">
        <v>2187</v>
      </c>
      <c r="E187">
        <v>299</v>
      </c>
      <c r="F187">
        <v>485</v>
      </c>
      <c r="G187">
        <v>5291835</v>
      </c>
      <c r="H187">
        <v>0.38</v>
      </c>
      <c r="I187">
        <v>4.3</v>
      </c>
      <c r="J187">
        <v>10911</v>
      </c>
      <c r="K187" t="s">
        <v>2923</v>
      </c>
      <c r="L187">
        <v>0</v>
      </c>
      <c r="M187">
        <v>1</v>
      </c>
      <c r="N187">
        <v>0</v>
      </c>
      <c r="O187" t="s">
        <v>3891</v>
      </c>
      <c r="P187" s="1" t="s">
        <v>3046</v>
      </c>
    </row>
    <row r="188" spans="1:16" x14ac:dyDescent="0.25">
      <c r="A188" s="1" t="s">
        <v>284</v>
      </c>
      <c r="B188" s="1" t="s">
        <v>285</v>
      </c>
      <c r="C188" s="1" t="s">
        <v>2186</v>
      </c>
      <c r="D188" s="1" t="s">
        <v>2187</v>
      </c>
      <c r="E188">
        <v>949</v>
      </c>
      <c r="F188">
        <v>1999</v>
      </c>
      <c r="G188">
        <v>27090448</v>
      </c>
      <c r="H188">
        <v>0.53</v>
      </c>
      <c r="I188">
        <v>4.4000000000000004</v>
      </c>
      <c r="J188">
        <v>13552</v>
      </c>
      <c r="K188" t="s">
        <v>2923</v>
      </c>
      <c r="L188">
        <v>0</v>
      </c>
      <c r="M188">
        <v>0</v>
      </c>
      <c r="N188">
        <v>1</v>
      </c>
      <c r="O188" t="s">
        <v>3891</v>
      </c>
      <c r="P188" s="1" t="s">
        <v>2945</v>
      </c>
    </row>
    <row r="189" spans="1:16" x14ac:dyDescent="0.25">
      <c r="A189" s="1" t="s">
        <v>286</v>
      </c>
      <c r="B189" s="1" t="s">
        <v>287</v>
      </c>
      <c r="C189" s="1" t="s">
        <v>2186</v>
      </c>
      <c r="D189" s="1" t="s">
        <v>2187</v>
      </c>
      <c r="E189">
        <v>379</v>
      </c>
      <c r="F189">
        <v>1099</v>
      </c>
      <c r="G189">
        <v>3083794</v>
      </c>
      <c r="H189">
        <v>0.66</v>
      </c>
      <c r="I189">
        <v>4.3</v>
      </c>
      <c r="J189">
        <v>2806</v>
      </c>
      <c r="K189" t="s">
        <v>2923</v>
      </c>
      <c r="L189">
        <v>0</v>
      </c>
      <c r="M189">
        <v>0</v>
      </c>
      <c r="N189">
        <v>1</v>
      </c>
      <c r="O189" t="s">
        <v>3891</v>
      </c>
      <c r="P189" s="1" t="s">
        <v>3000</v>
      </c>
    </row>
    <row r="190" spans="1:16" x14ac:dyDescent="0.25">
      <c r="A190" s="1" t="s">
        <v>288</v>
      </c>
      <c r="B190" s="1" t="s">
        <v>289</v>
      </c>
      <c r="C190" s="1" t="s">
        <v>2196</v>
      </c>
      <c r="D190" s="1" t="s">
        <v>2200</v>
      </c>
      <c r="E190">
        <v>8990</v>
      </c>
      <c r="F190">
        <v>18990</v>
      </c>
      <c r="G190">
        <v>6646500</v>
      </c>
      <c r="H190">
        <v>0.53</v>
      </c>
      <c r="I190">
        <v>3.9</v>
      </c>
      <c r="J190">
        <v>350</v>
      </c>
      <c r="K190" t="s">
        <v>2923</v>
      </c>
      <c r="L190">
        <v>0</v>
      </c>
      <c r="M190">
        <v>0</v>
      </c>
      <c r="N190">
        <v>1</v>
      </c>
      <c r="O190" t="s">
        <v>3897</v>
      </c>
      <c r="P190" s="1" t="s">
        <v>3047</v>
      </c>
    </row>
    <row r="191" spans="1:16" x14ac:dyDescent="0.25">
      <c r="A191" s="1" t="s">
        <v>290</v>
      </c>
      <c r="B191" s="1" t="s">
        <v>2285</v>
      </c>
      <c r="C191" s="1" t="s">
        <v>2196</v>
      </c>
      <c r="D191" s="1" t="s">
        <v>2262</v>
      </c>
      <c r="E191">
        <v>486</v>
      </c>
      <c r="F191">
        <v>1999</v>
      </c>
      <c r="G191">
        <v>60015977</v>
      </c>
      <c r="H191">
        <v>0.76</v>
      </c>
      <c r="I191">
        <v>4.2</v>
      </c>
      <c r="J191">
        <v>30023</v>
      </c>
      <c r="K191" t="s">
        <v>2923</v>
      </c>
      <c r="L191">
        <v>0</v>
      </c>
      <c r="M191">
        <v>0</v>
      </c>
      <c r="N191">
        <v>1</v>
      </c>
      <c r="O191" t="s">
        <v>3897</v>
      </c>
      <c r="P191" s="1" t="s">
        <v>2977</v>
      </c>
    </row>
    <row r="192" spans="1:16" x14ac:dyDescent="0.25">
      <c r="A192" s="1" t="s">
        <v>291</v>
      </c>
      <c r="B192" s="1" t="s">
        <v>292</v>
      </c>
      <c r="C192" s="1" t="s">
        <v>2196</v>
      </c>
      <c r="D192" s="1" t="s">
        <v>2220</v>
      </c>
      <c r="E192">
        <v>5699</v>
      </c>
      <c r="F192">
        <v>11000</v>
      </c>
      <c r="G192">
        <v>44033000</v>
      </c>
      <c r="H192">
        <v>0.48</v>
      </c>
      <c r="I192">
        <v>4.2</v>
      </c>
      <c r="J192">
        <v>4003</v>
      </c>
      <c r="K192" t="s">
        <v>2923</v>
      </c>
      <c r="L192">
        <v>0</v>
      </c>
      <c r="M192">
        <v>1</v>
      </c>
      <c r="N192">
        <v>0</v>
      </c>
      <c r="O192" t="s">
        <v>3897</v>
      </c>
      <c r="P192" s="1" t="s">
        <v>2968</v>
      </c>
    </row>
    <row r="193" spans="1:16" x14ac:dyDescent="0.25">
      <c r="A193" s="1" t="s">
        <v>293</v>
      </c>
      <c r="B193" s="1" t="s">
        <v>294</v>
      </c>
      <c r="C193" s="1" t="s">
        <v>2186</v>
      </c>
      <c r="D193" s="1" t="s">
        <v>2187</v>
      </c>
      <c r="E193">
        <v>709</v>
      </c>
      <c r="F193">
        <v>1999</v>
      </c>
      <c r="G193">
        <v>357455183</v>
      </c>
      <c r="H193">
        <v>0.65</v>
      </c>
      <c r="I193">
        <v>4.0999999999999996</v>
      </c>
      <c r="J193">
        <v>178817</v>
      </c>
      <c r="K193" t="s">
        <v>2923</v>
      </c>
      <c r="L193">
        <v>0</v>
      </c>
      <c r="M193">
        <v>0</v>
      </c>
      <c r="N193">
        <v>1</v>
      </c>
      <c r="O193" t="s">
        <v>3891</v>
      </c>
      <c r="P193" s="1" t="s">
        <v>3048</v>
      </c>
    </row>
    <row r="194" spans="1:16" x14ac:dyDescent="0.25">
      <c r="A194" s="1" t="s">
        <v>295</v>
      </c>
      <c r="B194" s="1" t="s">
        <v>296</v>
      </c>
      <c r="C194" s="1" t="s">
        <v>2196</v>
      </c>
      <c r="D194" s="1" t="s">
        <v>2200</v>
      </c>
      <c r="E194">
        <v>47990</v>
      </c>
      <c r="F194">
        <v>70900</v>
      </c>
      <c r="G194">
        <v>504028100</v>
      </c>
      <c r="H194">
        <v>0.32</v>
      </c>
      <c r="I194">
        <v>4.3</v>
      </c>
      <c r="J194">
        <v>7109</v>
      </c>
      <c r="K194" t="s">
        <v>2923</v>
      </c>
      <c r="L194">
        <v>0</v>
      </c>
      <c r="M194">
        <v>1</v>
      </c>
      <c r="N194">
        <v>0</v>
      </c>
      <c r="O194" t="s">
        <v>3897</v>
      </c>
      <c r="P194" s="1" t="s">
        <v>2972</v>
      </c>
    </row>
    <row r="195" spans="1:16" x14ac:dyDescent="0.25">
      <c r="A195" s="1" t="s">
        <v>297</v>
      </c>
      <c r="B195" s="1" t="s">
        <v>2286</v>
      </c>
      <c r="C195" s="1" t="s">
        <v>2196</v>
      </c>
      <c r="D195" s="1" t="s">
        <v>2216</v>
      </c>
      <c r="E195">
        <v>299</v>
      </c>
      <c r="F195">
        <v>1199</v>
      </c>
      <c r="G195">
        <v>587510</v>
      </c>
      <c r="H195">
        <v>0.75</v>
      </c>
      <c r="I195">
        <v>3.7</v>
      </c>
      <c r="J195">
        <v>490</v>
      </c>
      <c r="K195" t="s">
        <v>2923</v>
      </c>
      <c r="L195">
        <v>0</v>
      </c>
      <c r="M195">
        <v>0</v>
      </c>
      <c r="N195">
        <v>1</v>
      </c>
      <c r="O195" t="s">
        <v>3897</v>
      </c>
      <c r="P195" s="1" t="s">
        <v>3049</v>
      </c>
    </row>
    <row r="196" spans="1:16" x14ac:dyDescent="0.25">
      <c r="A196" s="1" t="s">
        <v>298</v>
      </c>
      <c r="B196" s="1" t="s">
        <v>299</v>
      </c>
      <c r="C196" s="1" t="s">
        <v>2186</v>
      </c>
      <c r="D196" s="1" t="s">
        <v>2187</v>
      </c>
      <c r="E196">
        <v>320</v>
      </c>
      <c r="F196">
        <v>599</v>
      </c>
      <c r="G196">
        <v>294109</v>
      </c>
      <c r="H196">
        <v>0.47</v>
      </c>
      <c r="I196">
        <v>4.0999999999999996</v>
      </c>
      <c r="J196">
        <v>491</v>
      </c>
      <c r="K196" t="s">
        <v>2923</v>
      </c>
      <c r="L196">
        <v>0</v>
      </c>
      <c r="M196">
        <v>1</v>
      </c>
      <c r="N196">
        <v>0</v>
      </c>
      <c r="O196" t="s">
        <v>3891</v>
      </c>
      <c r="P196" s="1" t="s">
        <v>2930</v>
      </c>
    </row>
    <row r="197" spans="1:16" x14ac:dyDescent="0.25">
      <c r="A197" s="1" t="s">
        <v>300</v>
      </c>
      <c r="B197" s="1" t="s">
        <v>301</v>
      </c>
      <c r="C197" s="1" t="s">
        <v>2186</v>
      </c>
      <c r="D197" s="1" t="s">
        <v>2187</v>
      </c>
      <c r="E197">
        <v>139</v>
      </c>
      <c r="F197">
        <v>549</v>
      </c>
      <c r="G197">
        <v>33489</v>
      </c>
      <c r="H197">
        <v>0.75</v>
      </c>
      <c r="I197">
        <v>3.9</v>
      </c>
      <c r="J197">
        <v>61</v>
      </c>
      <c r="K197" t="s">
        <v>2914</v>
      </c>
      <c r="L197">
        <v>0</v>
      </c>
      <c r="M197">
        <v>0</v>
      </c>
      <c r="N197">
        <v>1</v>
      </c>
      <c r="O197" t="s">
        <v>3891</v>
      </c>
      <c r="P197" s="1" t="s">
        <v>3050</v>
      </c>
    </row>
    <row r="198" spans="1:16" x14ac:dyDescent="0.25">
      <c r="A198" s="1" t="s">
        <v>302</v>
      </c>
      <c r="B198" s="1" t="s">
        <v>2287</v>
      </c>
      <c r="C198" s="1" t="s">
        <v>2186</v>
      </c>
      <c r="D198" s="1" t="s">
        <v>2187</v>
      </c>
      <c r="E198">
        <v>129</v>
      </c>
      <c r="F198">
        <v>249</v>
      </c>
      <c r="G198">
        <v>2335122</v>
      </c>
      <c r="H198">
        <v>0.48</v>
      </c>
      <c r="I198">
        <v>4</v>
      </c>
      <c r="J198">
        <v>9378</v>
      </c>
      <c r="K198" t="s">
        <v>2914</v>
      </c>
      <c r="L198">
        <v>0</v>
      </c>
      <c r="M198">
        <v>1</v>
      </c>
      <c r="N198">
        <v>0</v>
      </c>
      <c r="O198" t="s">
        <v>3891</v>
      </c>
      <c r="P198" s="1" t="s">
        <v>2946</v>
      </c>
    </row>
    <row r="199" spans="1:16" x14ac:dyDescent="0.25">
      <c r="A199" s="1" t="s">
        <v>303</v>
      </c>
      <c r="B199" s="1" t="s">
        <v>304</v>
      </c>
      <c r="C199" s="1" t="s">
        <v>2196</v>
      </c>
      <c r="D199" s="1" t="s">
        <v>2200</v>
      </c>
      <c r="E199">
        <v>24999</v>
      </c>
      <c r="F199">
        <v>35999</v>
      </c>
      <c r="G199">
        <v>1182207160</v>
      </c>
      <c r="H199">
        <v>0.31</v>
      </c>
      <c r="I199">
        <v>4.2</v>
      </c>
      <c r="J199">
        <v>32840</v>
      </c>
      <c r="K199" t="s">
        <v>2923</v>
      </c>
      <c r="L199">
        <v>0</v>
      </c>
      <c r="M199">
        <v>1</v>
      </c>
      <c r="N199">
        <v>0</v>
      </c>
      <c r="O199" t="s">
        <v>3897</v>
      </c>
      <c r="P199" s="1" t="s">
        <v>2940</v>
      </c>
    </row>
    <row r="200" spans="1:16" x14ac:dyDescent="0.25">
      <c r="A200" s="1" t="s">
        <v>305</v>
      </c>
      <c r="B200" s="1" t="s">
        <v>2288</v>
      </c>
      <c r="C200" s="1" t="s">
        <v>2186</v>
      </c>
      <c r="D200" s="1" t="s">
        <v>2187</v>
      </c>
      <c r="E200">
        <v>999</v>
      </c>
      <c r="F200">
        <v>1699</v>
      </c>
      <c r="G200">
        <v>12433282</v>
      </c>
      <c r="H200">
        <v>0.41</v>
      </c>
      <c r="I200">
        <v>4.4000000000000004</v>
      </c>
      <c r="J200">
        <v>7318</v>
      </c>
      <c r="K200" t="s">
        <v>2923</v>
      </c>
      <c r="L200">
        <v>0</v>
      </c>
      <c r="M200">
        <v>1</v>
      </c>
      <c r="N200">
        <v>0</v>
      </c>
      <c r="O200" t="s">
        <v>3891</v>
      </c>
      <c r="P200" s="1" t="s">
        <v>3051</v>
      </c>
    </row>
    <row r="201" spans="1:16" x14ac:dyDescent="0.25">
      <c r="A201" s="1" t="s">
        <v>306</v>
      </c>
      <c r="B201" s="1" t="s">
        <v>2289</v>
      </c>
      <c r="C201" s="1" t="s">
        <v>2186</v>
      </c>
      <c r="D201" s="1" t="s">
        <v>2187</v>
      </c>
      <c r="E201">
        <v>225</v>
      </c>
      <c r="F201">
        <v>499</v>
      </c>
      <c r="G201">
        <v>393711</v>
      </c>
      <c r="H201">
        <v>0.55000000000000004</v>
      </c>
      <c r="I201">
        <v>4.0999999999999996</v>
      </c>
      <c r="J201">
        <v>789</v>
      </c>
      <c r="K201" t="s">
        <v>2923</v>
      </c>
      <c r="L201">
        <v>0</v>
      </c>
      <c r="M201">
        <v>0</v>
      </c>
      <c r="N201">
        <v>1</v>
      </c>
      <c r="O201" t="s">
        <v>3891</v>
      </c>
      <c r="P201" s="1" t="s">
        <v>2930</v>
      </c>
    </row>
    <row r="202" spans="1:16" x14ac:dyDescent="0.25">
      <c r="A202" s="1" t="s">
        <v>307</v>
      </c>
      <c r="B202" s="1" t="s">
        <v>2290</v>
      </c>
      <c r="C202" s="1" t="s">
        <v>2196</v>
      </c>
      <c r="D202" s="1" t="s">
        <v>2216</v>
      </c>
      <c r="E202">
        <v>547</v>
      </c>
      <c r="F202">
        <v>2999</v>
      </c>
      <c r="G202">
        <v>1220593</v>
      </c>
      <c r="H202">
        <v>0.82</v>
      </c>
      <c r="I202">
        <v>4.3</v>
      </c>
      <c r="J202">
        <v>407</v>
      </c>
      <c r="K202" t="s">
        <v>2923</v>
      </c>
      <c r="L202">
        <v>0</v>
      </c>
      <c r="M202">
        <v>0</v>
      </c>
      <c r="N202">
        <v>1</v>
      </c>
      <c r="O202" t="s">
        <v>3897</v>
      </c>
      <c r="P202" s="1" t="s">
        <v>3052</v>
      </c>
    </row>
    <row r="203" spans="1:16" x14ac:dyDescent="0.25">
      <c r="A203" s="1" t="s">
        <v>308</v>
      </c>
      <c r="B203" s="1" t="s">
        <v>2291</v>
      </c>
      <c r="C203" s="1" t="s">
        <v>2186</v>
      </c>
      <c r="D203" s="1" t="s">
        <v>2187</v>
      </c>
      <c r="E203">
        <v>259</v>
      </c>
      <c r="F203">
        <v>699</v>
      </c>
      <c r="G203">
        <v>1676901</v>
      </c>
      <c r="H203">
        <v>0.63</v>
      </c>
      <c r="I203">
        <v>3.8</v>
      </c>
      <c r="J203">
        <v>2399</v>
      </c>
      <c r="K203" t="s">
        <v>2923</v>
      </c>
      <c r="L203">
        <v>0</v>
      </c>
      <c r="M203">
        <v>0</v>
      </c>
      <c r="N203">
        <v>1</v>
      </c>
      <c r="O203" t="s">
        <v>3891</v>
      </c>
      <c r="P203" s="1" t="s">
        <v>3053</v>
      </c>
    </row>
    <row r="204" spans="1:16" x14ac:dyDescent="0.25">
      <c r="A204" s="1" t="s">
        <v>309</v>
      </c>
      <c r="B204" s="1" t="s">
        <v>2292</v>
      </c>
      <c r="C204" s="1" t="s">
        <v>2196</v>
      </c>
      <c r="D204" s="1" t="s">
        <v>2216</v>
      </c>
      <c r="E204">
        <v>239</v>
      </c>
      <c r="F204">
        <v>699</v>
      </c>
      <c r="G204">
        <v>1845360</v>
      </c>
      <c r="H204">
        <v>0.66</v>
      </c>
      <c r="I204">
        <v>4.4000000000000004</v>
      </c>
      <c r="J204">
        <v>2640</v>
      </c>
      <c r="K204" t="s">
        <v>2923</v>
      </c>
      <c r="L204">
        <v>0</v>
      </c>
      <c r="M204">
        <v>0</v>
      </c>
      <c r="N204">
        <v>1</v>
      </c>
      <c r="O204" t="s">
        <v>3897</v>
      </c>
      <c r="P204" s="1" t="s">
        <v>3054</v>
      </c>
    </row>
    <row r="205" spans="1:16" x14ac:dyDescent="0.25">
      <c r="A205" s="1" t="s">
        <v>310</v>
      </c>
      <c r="B205" s="1" t="s">
        <v>2293</v>
      </c>
      <c r="C205" s="1" t="s">
        <v>2196</v>
      </c>
      <c r="D205" s="1" t="s">
        <v>2216</v>
      </c>
      <c r="E205">
        <v>349</v>
      </c>
      <c r="F205">
        <v>999</v>
      </c>
      <c r="G205">
        <v>838161</v>
      </c>
      <c r="H205">
        <v>0.65</v>
      </c>
      <c r="I205">
        <v>4</v>
      </c>
      <c r="J205">
        <v>839</v>
      </c>
      <c r="K205" t="s">
        <v>2923</v>
      </c>
      <c r="L205">
        <v>0</v>
      </c>
      <c r="M205">
        <v>0</v>
      </c>
      <c r="N205">
        <v>1</v>
      </c>
      <c r="O205" t="s">
        <v>3897</v>
      </c>
      <c r="P205" s="1" t="s">
        <v>3055</v>
      </c>
    </row>
    <row r="206" spans="1:16" x14ac:dyDescent="0.25">
      <c r="A206" s="1" t="s">
        <v>311</v>
      </c>
      <c r="B206" s="1" t="s">
        <v>312</v>
      </c>
      <c r="C206" s="1" t="s">
        <v>2196</v>
      </c>
      <c r="D206" s="1" t="s">
        <v>2197</v>
      </c>
      <c r="E206">
        <v>467</v>
      </c>
      <c r="F206">
        <v>599</v>
      </c>
      <c r="G206">
        <v>26388346</v>
      </c>
      <c r="H206">
        <v>0.22</v>
      </c>
      <c r="I206">
        <v>4.4000000000000004</v>
      </c>
      <c r="J206">
        <v>44054</v>
      </c>
      <c r="K206" t="s">
        <v>2923</v>
      </c>
      <c r="L206">
        <v>0</v>
      </c>
      <c r="M206">
        <v>1</v>
      </c>
      <c r="N206">
        <v>0</v>
      </c>
      <c r="O206" t="s">
        <v>3897</v>
      </c>
      <c r="P206" s="1" t="s">
        <v>3056</v>
      </c>
    </row>
    <row r="207" spans="1:16" x14ac:dyDescent="0.25">
      <c r="A207" s="1" t="s">
        <v>313</v>
      </c>
      <c r="B207" s="1" t="s">
        <v>2294</v>
      </c>
      <c r="C207" s="1" t="s">
        <v>2186</v>
      </c>
      <c r="D207" s="1" t="s">
        <v>2187</v>
      </c>
      <c r="E207">
        <v>449</v>
      </c>
      <c r="F207">
        <v>599</v>
      </c>
      <c r="G207">
        <v>1935369</v>
      </c>
      <c r="H207">
        <v>0.25</v>
      </c>
      <c r="I207">
        <v>4</v>
      </c>
      <c r="J207">
        <v>3231</v>
      </c>
      <c r="K207" t="s">
        <v>2923</v>
      </c>
      <c r="L207">
        <v>0</v>
      </c>
      <c r="M207">
        <v>1</v>
      </c>
      <c r="N207">
        <v>0</v>
      </c>
      <c r="O207" t="s">
        <v>3891</v>
      </c>
      <c r="P207" s="1" t="s">
        <v>3057</v>
      </c>
    </row>
    <row r="208" spans="1:16" x14ac:dyDescent="0.25">
      <c r="A208" s="1" t="s">
        <v>314</v>
      </c>
      <c r="B208" s="1" t="s">
        <v>315</v>
      </c>
      <c r="C208" s="1" t="s">
        <v>2196</v>
      </c>
      <c r="D208" s="1" t="s">
        <v>2200</v>
      </c>
      <c r="E208">
        <v>11990</v>
      </c>
      <c r="F208">
        <v>31990</v>
      </c>
      <c r="G208">
        <v>2047360</v>
      </c>
      <c r="H208">
        <v>0.63</v>
      </c>
      <c r="I208">
        <v>4.2</v>
      </c>
      <c r="J208">
        <v>64</v>
      </c>
      <c r="K208" t="s">
        <v>2923</v>
      </c>
      <c r="L208">
        <v>0</v>
      </c>
      <c r="M208">
        <v>0</v>
      </c>
      <c r="N208">
        <v>1</v>
      </c>
      <c r="O208" t="s">
        <v>3897</v>
      </c>
      <c r="P208" s="1" t="s">
        <v>3058</v>
      </c>
    </row>
    <row r="209" spans="1:16" x14ac:dyDescent="0.25">
      <c r="A209" s="1" t="s">
        <v>316</v>
      </c>
      <c r="B209" s="1" t="s">
        <v>2295</v>
      </c>
      <c r="C209" s="1" t="s">
        <v>2186</v>
      </c>
      <c r="D209" s="1" t="s">
        <v>2187</v>
      </c>
      <c r="E209">
        <v>350</v>
      </c>
      <c r="F209">
        <v>599</v>
      </c>
      <c r="G209">
        <v>4980086</v>
      </c>
      <c r="H209">
        <v>0.42</v>
      </c>
      <c r="I209">
        <v>3.9</v>
      </c>
      <c r="J209">
        <v>8314</v>
      </c>
      <c r="K209" t="s">
        <v>2923</v>
      </c>
      <c r="L209">
        <v>0</v>
      </c>
      <c r="M209">
        <v>1</v>
      </c>
      <c r="N209">
        <v>0</v>
      </c>
      <c r="O209" t="s">
        <v>3891</v>
      </c>
      <c r="P209" s="1" t="s">
        <v>3059</v>
      </c>
    </row>
    <row r="210" spans="1:16" x14ac:dyDescent="0.25">
      <c r="A210" s="1" t="s">
        <v>317</v>
      </c>
      <c r="B210" s="1" t="s">
        <v>2296</v>
      </c>
      <c r="C210" s="1" t="s">
        <v>2186</v>
      </c>
      <c r="D210" s="1" t="s">
        <v>2187</v>
      </c>
      <c r="E210">
        <v>252</v>
      </c>
      <c r="F210">
        <v>999</v>
      </c>
      <c r="G210">
        <v>2246751</v>
      </c>
      <c r="H210">
        <v>0.75</v>
      </c>
      <c r="I210">
        <v>3.7</v>
      </c>
      <c r="J210">
        <v>2249</v>
      </c>
      <c r="K210" t="s">
        <v>2923</v>
      </c>
      <c r="L210">
        <v>0</v>
      </c>
      <c r="M210">
        <v>0</v>
      </c>
      <c r="N210">
        <v>1</v>
      </c>
      <c r="O210" t="s">
        <v>3891</v>
      </c>
      <c r="P210" s="1" t="s">
        <v>2985</v>
      </c>
    </row>
    <row r="211" spans="1:16" x14ac:dyDescent="0.25">
      <c r="A211" s="1" t="s">
        <v>318</v>
      </c>
      <c r="B211" s="1" t="s">
        <v>2297</v>
      </c>
      <c r="C211" s="1" t="s">
        <v>2196</v>
      </c>
      <c r="D211" s="1" t="s">
        <v>2216</v>
      </c>
      <c r="E211">
        <v>204</v>
      </c>
      <c r="F211">
        <v>599</v>
      </c>
      <c r="G211">
        <v>203061</v>
      </c>
      <c r="H211">
        <v>0.66</v>
      </c>
      <c r="I211">
        <v>3.6</v>
      </c>
      <c r="J211">
        <v>339</v>
      </c>
      <c r="K211" t="s">
        <v>2923</v>
      </c>
      <c r="L211">
        <v>0</v>
      </c>
      <c r="M211">
        <v>0</v>
      </c>
      <c r="N211">
        <v>1</v>
      </c>
      <c r="O211" t="s">
        <v>3897</v>
      </c>
      <c r="P211" s="1" t="s">
        <v>3060</v>
      </c>
    </row>
    <row r="212" spans="1:16" x14ac:dyDescent="0.25">
      <c r="A212" s="1" t="s">
        <v>319</v>
      </c>
      <c r="B212" s="1" t="s">
        <v>2298</v>
      </c>
      <c r="C212" s="1" t="s">
        <v>2196</v>
      </c>
      <c r="D212" s="1" t="s">
        <v>2267</v>
      </c>
      <c r="E212">
        <v>6490</v>
      </c>
      <c r="F212">
        <v>9990</v>
      </c>
      <c r="G212">
        <v>269730</v>
      </c>
      <c r="H212">
        <v>0.35</v>
      </c>
      <c r="I212">
        <v>4</v>
      </c>
      <c r="J212">
        <v>27</v>
      </c>
      <c r="K212" t="s">
        <v>2923</v>
      </c>
      <c r="L212">
        <v>0</v>
      </c>
      <c r="M212">
        <v>1</v>
      </c>
      <c r="N212">
        <v>0</v>
      </c>
      <c r="O212" t="s">
        <v>3897</v>
      </c>
      <c r="P212" s="1" t="s">
        <v>3061</v>
      </c>
    </row>
    <row r="213" spans="1:16" x14ac:dyDescent="0.25">
      <c r="A213" s="1" t="s">
        <v>320</v>
      </c>
      <c r="B213" s="1" t="s">
        <v>2299</v>
      </c>
      <c r="C213" s="1" t="s">
        <v>2196</v>
      </c>
      <c r="D213" s="1" t="s">
        <v>2216</v>
      </c>
      <c r="E213">
        <v>235</v>
      </c>
      <c r="F213">
        <v>599</v>
      </c>
      <c r="G213">
        <v>118003</v>
      </c>
      <c r="H213">
        <v>0.61</v>
      </c>
      <c r="I213">
        <v>3.5</v>
      </c>
      <c r="J213">
        <v>197</v>
      </c>
      <c r="K213" t="s">
        <v>2923</v>
      </c>
      <c r="L213">
        <v>0</v>
      </c>
      <c r="M213">
        <v>0</v>
      </c>
      <c r="N213">
        <v>1</v>
      </c>
      <c r="O213" t="s">
        <v>3897</v>
      </c>
      <c r="P213" s="1" t="s">
        <v>2985</v>
      </c>
    </row>
    <row r="214" spans="1:16" x14ac:dyDescent="0.25">
      <c r="A214" s="1" t="s">
        <v>321</v>
      </c>
      <c r="B214" s="1" t="s">
        <v>2300</v>
      </c>
      <c r="C214" s="1" t="s">
        <v>2186</v>
      </c>
      <c r="D214" s="1" t="s">
        <v>2187</v>
      </c>
      <c r="E214">
        <v>299</v>
      </c>
      <c r="F214">
        <v>800</v>
      </c>
      <c r="G214">
        <v>59981600</v>
      </c>
      <c r="H214">
        <v>0.63</v>
      </c>
      <c r="I214">
        <v>4.5</v>
      </c>
      <c r="J214">
        <v>74977</v>
      </c>
      <c r="K214" t="s">
        <v>2923</v>
      </c>
      <c r="L214">
        <v>0</v>
      </c>
      <c r="M214">
        <v>0</v>
      </c>
      <c r="N214">
        <v>1</v>
      </c>
      <c r="O214" t="s">
        <v>3891</v>
      </c>
      <c r="P214" s="1" t="s">
        <v>2953</v>
      </c>
    </row>
    <row r="215" spans="1:16" x14ac:dyDescent="0.25">
      <c r="A215" s="1" t="s">
        <v>322</v>
      </c>
      <c r="B215" s="1" t="s">
        <v>323</v>
      </c>
      <c r="C215" s="1" t="s">
        <v>2186</v>
      </c>
      <c r="D215" s="1" t="s">
        <v>2187</v>
      </c>
      <c r="E215">
        <v>799</v>
      </c>
      <c r="F215">
        <v>1999</v>
      </c>
      <c r="G215">
        <v>17157417</v>
      </c>
      <c r="H215">
        <v>0.6</v>
      </c>
      <c r="I215">
        <v>4.2</v>
      </c>
      <c r="J215">
        <v>8583</v>
      </c>
      <c r="K215" t="s">
        <v>2923</v>
      </c>
      <c r="L215">
        <v>0</v>
      </c>
      <c r="M215">
        <v>0</v>
      </c>
      <c r="N215">
        <v>1</v>
      </c>
      <c r="O215" t="s">
        <v>3891</v>
      </c>
      <c r="P215" s="1" t="s">
        <v>3062</v>
      </c>
    </row>
    <row r="216" spans="1:16" x14ac:dyDescent="0.25">
      <c r="A216" s="1" t="s">
        <v>324</v>
      </c>
      <c r="B216" s="1" t="s">
        <v>325</v>
      </c>
      <c r="C216" s="1" t="s">
        <v>2196</v>
      </c>
      <c r="D216" s="1" t="s">
        <v>2216</v>
      </c>
      <c r="E216">
        <v>299</v>
      </c>
      <c r="F216">
        <v>999</v>
      </c>
      <c r="G216">
        <v>927072</v>
      </c>
      <c r="H216">
        <v>0.7</v>
      </c>
      <c r="I216">
        <v>3.8</v>
      </c>
      <c r="J216">
        <v>928</v>
      </c>
      <c r="K216" t="s">
        <v>2923</v>
      </c>
      <c r="L216">
        <v>0</v>
      </c>
      <c r="M216">
        <v>0</v>
      </c>
      <c r="N216">
        <v>1</v>
      </c>
      <c r="O216" t="s">
        <v>3897</v>
      </c>
      <c r="P216" s="1" t="s">
        <v>3063</v>
      </c>
    </row>
    <row r="217" spans="1:16" x14ac:dyDescent="0.25">
      <c r="A217" s="1" t="s">
        <v>326</v>
      </c>
      <c r="B217" s="1" t="s">
        <v>327</v>
      </c>
      <c r="C217" s="1" t="s">
        <v>2196</v>
      </c>
      <c r="D217" s="1" t="s">
        <v>2220</v>
      </c>
      <c r="E217">
        <v>6999</v>
      </c>
      <c r="F217">
        <v>16990</v>
      </c>
      <c r="G217">
        <v>1868900</v>
      </c>
      <c r="H217">
        <v>0.59</v>
      </c>
      <c r="I217">
        <v>3.8</v>
      </c>
      <c r="J217">
        <v>110</v>
      </c>
      <c r="K217" t="s">
        <v>2923</v>
      </c>
      <c r="L217">
        <v>0</v>
      </c>
      <c r="M217">
        <v>0</v>
      </c>
      <c r="N217">
        <v>1</v>
      </c>
      <c r="O217" t="s">
        <v>3897</v>
      </c>
      <c r="P217" s="1" t="s">
        <v>2953</v>
      </c>
    </row>
    <row r="218" spans="1:16" x14ac:dyDescent="0.25">
      <c r="A218" s="1" t="s">
        <v>328</v>
      </c>
      <c r="B218" s="1" t="s">
        <v>329</v>
      </c>
      <c r="C218" s="1" t="s">
        <v>2196</v>
      </c>
      <c r="D218" s="1" t="s">
        <v>2200</v>
      </c>
      <c r="E218">
        <v>42999</v>
      </c>
      <c r="F218">
        <v>59999</v>
      </c>
      <c r="G218">
        <v>405173247</v>
      </c>
      <c r="H218">
        <v>0.28000000000000003</v>
      </c>
      <c r="I218">
        <v>4.0999999999999996</v>
      </c>
      <c r="J218">
        <v>6753</v>
      </c>
      <c r="K218" t="s">
        <v>2923</v>
      </c>
      <c r="L218">
        <v>0</v>
      </c>
      <c r="M218">
        <v>1</v>
      </c>
      <c r="N218">
        <v>0</v>
      </c>
      <c r="O218" t="s">
        <v>3897</v>
      </c>
      <c r="P218" s="1" t="s">
        <v>3064</v>
      </c>
    </row>
    <row r="219" spans="1:16" x14ac:dyDescent="0.25">
      <c r="A219" s="1" t="s">
        <v>330</v>
      </c>
      <c r="B219" s="1" t="s">
        <v>331</v>
      </c>
      <c r="C219" s="1" t="s">
        <v>2196</v>
      </c>
      <c r="D219" s="1" t="s">
        <v>2197</v>
      </c>
      <c r="E219">
        <v>173</v>
      </c>
      <c r="F219">
        <v>999</v>
      </c>
      <c r="G219">
        <v>1235763</v>
      </c>
      <c r="H219">
        <v>0.83</v>
      </c>
      <c r="I219">
        <v>4.3</v>
      </c>
      <c r="J219">
        <v>1237</v>
      </c>
      <c r="K219" t="s">
        <v>2914</v>
      </c>
      <c r="L219">
        <v>0</v>
      </c>
      <c r="M219">
        <v>0</v>
      </c>
      <c r="N219">
        <v>1</v>
      </c>
      <c r="O219" t="s">
        <v>3897</v>
      </c>
      <c r="P219" s="1" t="s">
        <v>3065</v>
      </c>
    </row>
    <row r="220" spans="1:16" x14ac:dyDescent="0.25">
      <c r="A220" s="1" t="s">
        <v>332</v>
      </c>
      <c r="B220" s="1" t="s">
        <v>333</v>
      </c>
      <c r="C220" s="1" t="s">
        <v>2196</v>
      </c>
      <c r="D220" s="1" t="s">
        <v>2301</v>
      </c>
      <c r="E220">
        <v>209</v>
      </c>
      <c r="F220">
        <v>600</v>
      </c>
      <c r="G220">
        <v>11323200</v>
      </c>
      <c r="H220">
        <v>0.65</v>
      </c>
      <c r="I220">
        <v>4.4000000000000004</v>
      </c>
      <c r="J220">
        <v>18872</v>
      </c>
      <c r="K220" t="s">
        <v>2923</v>
      </c>
      <c r="L220">
        <v>0</v>
      </c>
      <c r="M220">
        <v>0</v>
      </c>
      <c r="N220">
        <v>1</v>
      </c>
      <c r="O220" t="s">
        <v>3897</v>
      </c>
      <c r="P220" s="1" t="s">
        <v>3066</v>
      </c>
    </row>
    <row r="221" spans="1:16" x14ac:dyDescent="0.25">
      <c r="A221" s="1" t="s">
        <v>334</v>
      </c>
      <c r="B221" s="1" t="s">
        <v>335</v>
      </c>
      <c r="C221" s="1" t="s">
        <v>2186</v>
      </c>
      <c r="D221" s="1" t="s">
        <v>2187</v>
      </c>
      <c r="E221">
        <v>849</v>
      </c>
      <c r="F221">
        <v>1490</v>
      </c>
      <c r="G221">
        <v>530440</v>
      </c>
      <c r="H221">
        <v>0.43</v>
      </c>
      <c r="I221">
        <v>3.9</v>
      </c>
      <c r="J221">
        <v>356</v>
      </c>
      <c r="K221" t="s">
        <v>2923</v>
      </c>
      <c r="L221">
        <v>0</v>
      </c>
      <c r="M221">
        <v>1</v>
      </c>
      <c r="N221">
        <v>0</v>
      </c>
      <c r="O221" t="s">
        <v>3891</v>
      </c>
      <c r="P221" s="1" t="s">
        <v>3067</v>
      </c>
    </row>
    <row r="222" spans="1:16" x14ac:dyDescent="0.25">
      <c r="A222" s="1" t="s">
        <v>336</v>
      </c>
      <c r="B222" s="1" t="s">
        <v>337</v>
      </c>
      <c r="C222" s="1" t="s">
        <v>2186</v>
      </c>
      <c r="D222" s="1" t="s">
        <v>2187</v>
      </c>
      <c r="E222">
        <v>649</v>
      </c>
      <c r="F222">
        <v>1999</v>
      </c>
      <c r="G222">
        <v>48513731</v>
      </c>
      <c r="H222">
        <v>0.68</v>
      </c>
      <c r="I222">
        <v>4.2</v>
      </c>
      <c r="J222">
        <v>24269</v>
      </c>
      <c r="K222" t="s">
        <v>2923</v>
      </c>
      <c r="L222">
        <v>0</v>
      </c>
      <c r="M222">
        <v>0</v>
      </c>
      <c r="N222">
        <v>1</v>
      </c>
      <c r="O222" t="s">
        <v>3891</v>
      </c>
      <c r="P222" s="1" t="s">
        <v>2927</v>
      </c>
    </row>
    <row r="223" spans="1:16" x14ac:dyDescent="0.25">
      <c r="A223" s="1" t="s">
        <v>338</v>
      </c>
      <c r="B223" s="1" t="s">
        <v>2302</v>
      </c>
      <c r="C223" s="1" t="s">
        <v>2196</v>
      </c>
      <c r="D223" s="1" t="s">
        <v>2216</v>
      </c>
      <c r="E223">
        <v>299</v>
      </c>
      <c r="F223">
        <v>899</v>
      </c>
      <c r="G223">
        <v>382075</v>
      </c>
      <c r="H223">
        <v>0.67</v>
      </c>
      <c r="I223">
        <v>3.8</v>
      </c>
      <c r="J223">
        <v>425</v>
      </c>
      <c r="K223" t="s">
        <v>2923</v>
      </c>
      <c r="L223">
        <v>0</v>
      </c>
      <c r="M223">
        <v>0</v>
      </c>
      <c r="N223">
        <v>1</v>
      </c>
      <c r="O223" t="s">
        <v>3897</v>
      </c>
      <c r="P223" s="1" t="s">
        <v>2930</v>
      </c>
    </row>
    <row r="224" spans="1:16" x14ac:dyDescent="0.25">
      <c r="A224" s="1" t="s">
        <v>339</v>
      </c>
      <c r="B224" s="1" t="s">
        <v>2303</v>
      </c>
      <c r="C224" s="1" t="s">
        <v>2196</v>
      </c>
      <c r="D224" s="1" t="s">
        <v>2226</v>
      </c>
      <c r="E224">
        <v>399</v>
      </c>
      <c r="F224">
        <v>799</v>
      </c>
      <c r="G224">
        <v>927639</v>
      </c>
      <c r="H224">
        <v>0.5</v>
      </c>
      <c r="I224">
        <v>4.0999999999999996</v>
      </c>
      <c r="J224">
        <v>1161</v>
      </c>
      <c r="K224" t="s">
        <v>2923</v>
      </c>
      <c r="L224">
        <v>1</v>
      </c>
      <c r="M224">
        <v>0</v>
      </c>
      <c r="N224">
        <v>0</v>
      </c>
      <c r="O224" t="s">
        <v>3897</v>
      </c>
      <c r="P224" s="1" t="s">
        <v>3068</v>
      </c>
    </row>
    <row r="225" spans="1:16" x14ac:dyDescent="0.25">
      <c r="A225" s="1" t="s">
        <v>340</v>
      </c>
      <c r="B225" s="1" t="s">
        <v>341</v>
      </c>
      <c r="C225" s="1" t="s">
        <v>2186</v>
      </c>
      <c r="D225" s="1" t="s">
        <v>2187</v>
      </c>
      <c r="E225">
        <v>249</v>
      </c>
      <c r="F225">
        <v>499</v>
      </c>
      <c r="G225">
        <v>752492</v>
      </c>
      <c r="H225">
        <v>0.5</v>
      </c>
      <c r="I225">
        <v>4.0999999999999996</v>
      </c>
      <c r="J225">
        <v>1508</v>
      </c>
      <c r="K225" t="s">
        <v>2923</v>
      </c>
      <c r="L225">
        <v>1</v>
      </c>
      <c r="M225">
        <v>0</v>
      </c>
      <c r="N225">
        <v>0</v>
      </c>
      <c r="O225" t="s">
        <v>3891</v>
      </c>
      <c r="P225" s="1" t="s">
        <v>2945</v>
      </c>
    </row>
    <row r="226" spans="1:16" x14ac:dyDescent="0.25">
      <c r="A226" s="1" t="s">
        <v>342</v>
      </c>
      <c r="B226" s="1" t="s">
        <v>343</v>
      </c>
      <c r="C226" s="1" t="s">
        <v>2196</v>
      </c>
      <c r="D226" s="1" t="s">
        <v>2304</v>
      </c>
      <c r="E226">
        <v>1249</v>
      </c>
      <c r="F226">
        <v>2299</v>
      </c>
      <c r="G226">
        <v>17555164</v>
      </c>
      <c r="H226">
        <v>0.46</v>
      </c>
      <c r="I226">
        <v>4.3</v>
      </c>
      <c r="J226">
        <v>7636</v>
      </c>
      <c r="K226" t="s">
        <v>2923</v>
      </c>
      <c r="L226">
        <v>0</v>
      </c>
      <c r="M226">
        <v>1</v>
      </c>
      <c r="N226">
        <v>0</v>
      </c>
      <c r="O226" t="s">
        <v>3897</v>
      </c>
      <c r="P226" s="1" t="s">
        <v>3069</v>
      </c>
    </row>
    <row r="227" spans="1:16" x14ac:dyDescent="0.25">
      <c r="A227" s="1" t="s">
        <v>344</v>
      </c>
      <c r="B227" s="1" t="s">
        <v>2305</v>
      </c>
      <c r="C227" s="1" t="s">
        <v>2196</v>
      </c>
      <c r="D227" s="1" t="s">
        <v>2216</v>
      </c>
      <c r="E227">
        <v>213</v>
      </c>
      <c r="F227">
        <v>499</v>
      </c>
      <c r="G227">
        <v>122754</v>
      </c>
      <c r="H227">
        <v>0.56999999999999995</v>
      </c>
      <c r="I227">
        <v>3.7</v>
      </c>
      <c r="J227">
        <v>246</v>
      </c>
      <c r="K227" t="s">
        <v>2923</v>
      </c>
      <c r="L227">
        <v>0</v>
      </c>
      <c r="M227">
        <v>0</v>
      </c>
      <c r="N227">
        <v>1</v>
      </c>
      <c r="O227" t="s">
        <v>3897</v>
      </c>
      <c r="P227" s="1" t="s">
        <v>3070</v>
      </c>
    </row>
    <row r="228" spans="1:16" x14ac:dyDescent="0.25">
      <c r="A228" s="1" t="s">
        <v>345</v>
      </c>
      <c r="B228" s="1" t="s">
        <v>346</v>
      </c>
      <c r="C228" s="1" t="s">
        <v>2196</v>
      </c>
      <c r="D228" s="1" t="s">
        <v>2216</v>
      </c>
      <c r="E228">
        <v>209</v>
      </c>
      <c r="F228">
        <v>499</v>
      </c>
      <c r="G228">
        <v>239021</v>
      </c>
      <c r="H228">
        <v>0.57999999999999996</v>
      </c>
      <c r="I228">
        <v>4</v>
      </c>
      <c r="J228">
        <v>479</v>
      </c>
      <c r="K228" t="s">
        <v>2923</v>
      </c>
      <c r="L228">
        <v>0</v>
      </c>
      <c r="M228">
        <v>0</v>
      </c>
      <c r="N228">
        <v>1</v>
      </c>
      <c r="O228" t="s">
        <v>3897</v>
      </c>
      <c r="P228" s="1" t="s">
        <v>3071</v>
      </c>
    </row>
    <row r="229" spans="1:16" x14ac:dyDescent="0.25">
      <c r="A229" s="1" t="s">
        <v>347</v>
      </c>
      <c r="B229" s="1" t="s">
        <v>2306</v>
      </c>
      <c r="C229" s="1" t="s">
        <v>2196</v>
      </c>
      <c r="D229" s="1" t="s">
        <v>2197</v>
      </c>
      <c r="E229">
        <v>598</v>
      </c>
      <c r="F229">
        <v>4999</v>
      </c>
      <c r="G229">
        <v>4549090</v>
      </c>
      <c r="H229">
        <v>0.88</v>
      </c>
      <c r="I229">
        <v>4.2</v>
      </c>
      <c r="J229">
        <v>910</v>
      </c>
      <c r="K229" t="s">
        <v>2923</v>
      </c>
      <c r="L229">
        <v>0</v>
      </c>
      <c r="M229">
        <v>0</v>
      </c>
      <c r="N229">
        <v>1</v>
      </c>
      <c r="O229" t="s">
        <v>3897</v>
      </c>
      <c r="P229" s="1" t="s">
        <v>3072</v>
      </c>
    </row>
    <row r="230" spans="1:16" x14ac:dyDescent="0.25">
      <c r="A230" s="1" t="s">
        <v>348</v>
      </c>
      <c r="B230" s="1" t="s">
        <v>2284</v>
      </c>
      <c r="C230" s="1" t="s">
        <v>2186</v>
      </c>
      <c r="D230" s="1" t="s">
        <v>2187</v>
      </c>
      <c r="E230">
        <v>799</v>
      </c>
      <c r="F230">
        <v>1749</v>
      </c>
      <c r="G230">
        <v>9839874</v>
      </c>
      <c r="H230">
        <v>0.54</v>
      </c>
      <c r="I230">
        <v>4.0999999999999996</v>
      </c>
      <c r="J230">
        <v>5626</v>
      </c>
      <c r="K230" t="s">
        <v>2923</v>
      </c>
      <c r="L230">
        <v>0</v>
      </c>
      <c r="M230">
        <v>0</v>
      </c>
      <c r="N230">
        <v>1</v>
      </c>
      <c r="O230" t="s">
        <v>3891</v>
      </c>
      <c r="P230" s="1" t="s">
        <v>3073</v>
      </c>
    </row>
    <row r="231" spans="1:16" x14ac:dyDescent="0.25">
      <c r="A231" s="1" t="s">
        <v>349</v>
      </c>
      <c r="B231" s="1" t="s">
        <v>350</v>
      </c>
      <c r="C231" s="1" t="s">
        <v>2186</v>
      </c>
      <c r="D231" s="1" t="s">
        <v>2187</v>
      </c>
      <c r="E231">
        <v>159</v>
      </c>
      <c r="F231">
        <v>595</v>
      </c>
      <c r="G231">
        <v>8439480</v>
      </c>
      <c r="H231">
        <v>0.73</v>
      </c>
      <c r="I231">
        <v>4.3</v>
      </c>
      <c r="J231">
        <v>14184</v>
      </c>
      <c r="K231" t="s">
        <v>2914</v>
      </c>
      <c r="L231">
        <v>0</v>
      </c>
      <c r="M231">
        <v>0</v>
      </c>
      <c r="N231">
        <v>1</v>
      </c>
      <c r="O231" t="s">
        <v>3891</v>
      </c>
      <c r="P231" s="1" t="s">
        <v>3074</v>
      </c>
    </row>
    <row r="232" spans="1:16" x14ac:dyDescent="0.25">
      <c r="A232" s="1" t="s">
        <v>351</v>
      </c>
      <c r="B232" s="1" t="s">
        <v>352</v>
      </c>
      <c r="C232" s="1" t="s">
        <v>2186</v>
      </c>
      <c r="D232" s="1" t="s">
        <v>2307</v>
      </c>
      <c r="E232">
        <v>499</v>
      </c>
      <c r="F232">
        <v>1100</v>
      </c>
      <c r="G232">
        <v>27694700</v>
      </c>
      <c r="H232">
        <v>0.55000000000000004</v>
      </c>
      <c r="I232">
        <v>4.4000000000000004</v>
      </c>
      <c r="J232">
        <v>25177</v>
      </c>
      <c r="K232" t="s">
        <v>2923</v>
      </c>
      <c r="L232">
        <v>0</v>
      </c>
      <c r="M232">
        <v>0</v>
      </c>
      <c r="N232">
        <v>1</v>
      </c>
      <c r="O232" t="s">
        <v>3891</v>
      </c>
      <c r="P232" s="1" t="s">
        <v>3075</v>
      </c>
    </row>
    <row r="233" spans="1:16" x14ac:dyDescent="0.25">
      <c r="A233" s="1" t="s">
        <v>353</v>
      </c>
      <c r="B233" s="1" t="s">
        <v>354</v>
      </c>
      <c r="C233" s="1" t="s">
        <v>2196</v>
      </c>
      <c r="D233" s="1" t="s">
        <v>2200</v>
      </c>
      <c r="E233">
        <v>31999</v>
      </c>
      <c r="F233">
        <v>49999</v>
      </c>
      <c r="G233">
        <v>1062578748</v>
      </c>
      <c r="H233">
        <v>0.36</v>
      </c>
      <c r="I233">
        <v>4.3</v>
      </c>
      <c r="J233">
        <v>21252</v>
      </c>
      <c r="K233" t="s">
        <v>2923</v>
      </c>
      <c r="L233">
        <v>0</v>
      </c>
      <c r="M233">
        <v>1</v>
      </c>
      <c r="N233">
        <v>0</v>
      </c>
      <c r="O233" t="s">
        <v>3897</v>
      </c>
      <c r="P233" s="1" t="s">
        <v>3076</v>
      </c>
    </row>
    <row r="234" spans="1:16" x14ac:dyDescent="0.25">
      <c r="A234" s="1" t="s">
        <v>355</v>
      </c>
      <c r="B234" s="1" t="s">
        <v>356</v>
      </c>
      <c r="C234" s="1" t="s">
        <v>2196</v>
      </c>
      <c r="D234" s="1" t="s">
        <v>2200</v>
      </c>
      <c r="E234">
        <v>32990</v>
      </c>
      <c r="F234">
        <v>56790</v>
      </c>
      <c r="G234">
        <v>32199930</v>
      </c>
      <c r="H234">
        <v>0.42</v>
      </c>
      <c r="I234">
        <v>4.3</v>
      </c>
      <c r="J234">
        <v>567</v>
      </c>
      <c r="K234" t="s">
        <v>2923</v>
      </c>
      <c r="L234">
        <v>0</v>
      </c>
      <c r="M234">
        <v>1</v>
      </c>
      <c r="N234">
        <v>0</v>
      </c>
      <c r="O234" t="s">
        <v>3897</v>
      </c>
      <c r="P234" s="1" t="s">
        <v>3077</v>
      </c>
    </row>
    <row r="235" spans="1:16" x14ac:dyDescent="0.25">
      <c r="A235" s="1" t="s">
        <v>357</v>
      </c>
      <c r="B235" s="1" t="s">
        <v>2308</v>
      </c>
      <c r="C235" s="1" t="s">
        <v>2196</v>
      </c>
      <c r="D235" s="1" t="s">
        <v>2216</v>
      </c>
      <c r="E235">
        <v>299</v>
      </c>
      <c r="F235">
        <v>1199</v>
      </c>
      <c r="G235">
        <v>558734</v>
      </c>
      <c r="H235">
        <v>0.75</v>
      </c>
      <c r="I235">
        <v>3.5</v>
      </c>
      <c r="J235">
        <v>466</v>
      </c>
      <c r="K235" t="s">
        <v>2923</v>
      </c>
      <c r="L235">
        <v>0</v>
      </c>
      <c r="M235">
        <v>0</v>
      </c>
      <c r="N235">
        <v>1</v>
      </c>
      <c r="O235" t="s">
        <v>3897</v>
      </c>
      <c r="P235" s="1" t="s">
        <v>2930</v>
      </c>
    </row>
    <row r="236" spans="1:16" x14ac:dyDescent="0.25">
      <c r="A236" s="1" t="s">
        <v>358</v>
      </c>
      <c r="B236" s="1" t="s">
        <v>359</v>
      </c>
      <c r="C236" s="1" t="s">
        <v>2186</v>
      </c>
      <c r="D236" s="1" t="s">
        <v>2187</v>
      </c>
      <c r="E236">
        <v>128</v>
      </c>
      <c r="F236">
        <v>549</v>
      </c>
      <c r="G236">
        <v>33489</v>
      </c>
      <c r="H236">
        <v>0.77</v>
      </c>
      <c r="I236">
        <v>3.9</v>
      </c>
      <c r="J236">
        <v>61</v>
      </c>
      <c r="K236" t="s">
        <v>2914</v>
      </c>
      <c r="L236">
        <v>0</v>
      </c>
      <c r="M236">
        <v>0</v>
      </c>
      <c r="N236">
        <v>1</v>
      </c>
      <c r="O236" t="s">
        <v>3891</v>
      </c>
      <c r="P236" s="1" t="s">
        <v>3050</v>
      </c>
    </row>
    <row r="237" spans="1:16" x14ac:dyDescent="0.25">
      <c r="A237" s="1" t="s">
        <v>360</v>
      </c>
      <c r="B237" s="1" t="s">
        <v>2271</v>
      </c>
      <c r="C237" s="1" t="s">
        <v>2186</v>
      </c>
      <c r="D237" s="1" t="s">
        <v>2187</v>
      </c>
      <c r="E237">
        <v>599</v>
      </c>
      <c r="F237">
        <v>849</v>
      </c>
      <c r="G237">
        <v>402426</v>
      </c>
      <c r="H237">
        <v>0.28999999999999998</v>
      </c>
      <c r="I237">
        <v>4.5</v>
      </c>
      <c r="J237">
        <v>474</v>
      </c>
      <c r="K237" t="s">
        <v>2923</v>
      </c>
      <c r="L237">
        <v>0</v>
      </c>
      <c r="M237">
        <v>1</v>
      </c>
      <c r="N237">
        <v>0</v>
      </c>
      <c r="O237" t="s">
        <v>3891</v>
      </c>
      <c r="P237" s="1" t="s">
        <v>3078</v>
      </c>
    </row>
    <row r="238" spans="1:16" x14ac:dyDescent="0.25">
      <c r="A238" s="1" t="s">
        <v>361</v>
      </c>
      <c r="B238" s="1" t="s">
        <v>2309</v>
      </c>
      <c r="C238" s="1" t="s">
        <v>2196</v>
      </c>
      <c r="D238" s="1" t="s">
        <v>2216</v>
      </c>
      <c r="E238">
        <v>399</v>
      </c>
      <c r="F238">
        <v>899</v>
      </c>
      <c r="G238">
        <v>387469</v>
      </c>
      <c r="H238">
        <v>0.56000000000000005</v>
      </c>
      <c r="I238">
        <v>3.4</v>
      </c>
      <c r="J238">
        <v>431</v>
      </c>
      <c r="K238" t="s">
        <v>2923</v>
      </c>
      <c r="L238">
        <v>0</v>
      </c>
      <c r="M238">
        <v>0</v>
      </c>
      <c r="N238">
        <v>1</v>
      </c>
      <c r="O238" t="s">
        <v>3897</v>
      </c>
      <c r="P238" s="1" t="s">
        <v>3079</v>
      </c>
    </row>
    <row r="239" spans="1:16" x14ac:dyDescent="0.25">
      <c r="A239" s="1" t="s">
        <v>362</v>
      </c>
      <c r="B239" s="1" t="s">
        <v>363</v>
      </c>
      <c r="C239" s="1" t="s">
        <v>2186</v>
      </c>
      <c r="D239" s="1" t="s">
        <v>2187</v>
      </c>
      <c r="E239">
        <v>449</v>
      </c>
      <c r="F239">
        <v>1099</v>
      </c>
      <c r="G239">
        <v>265958</v>
      </c>
      <c r="H239">
        <v>0.59</v>
      </c>
      <c r="I239">
        <v>4</v>
      </c>
      <c r="J239">
        <v>242</v>
      </c>
      <c r="K239" t="s">
        <v>2923</v>
      </c>
      <c r="L239">
        <v>0</v>
      </c>
      <c r="M239">
        <v>0</v>
      </c>
      <c r="N239">
        <v>1</v>
      </c>
      <c r="O239" t="s">
        <v>3891</v>
      </c>
      <c r="P239" s="1" t="s">
        <v>3080</v>
      </c>
    </row>
    <row r="240" spans="1:16" x14ac:dyDescent="0.25">
      <c r="A240" s="1" t="s">
        <v>364</v>
      </c>
      <c r="B240" s="1" t="s">
        <v>2310</v>
      </c>
      <c r="C240" s="1" t="s">
        <v>2186</v>
      </c>
      <c r="D240" s="1" t="s">
        <v>2187</v>
      </c>
      <c r="E240">
        <v>254</v>
      </c>
      <c r="F240">
        <v>799</v>
      </c>
      <c r="G240">
        <v>2321095</v>
      </c>
      <c r="H240">
        <v>0.68</v>
      </c>
      <c r="I240">
        <v>4</v>
      </c>
      <c r="J240">
        <v>2905</v>
      </c>
      <c r="K240" t="s">
        <v>2923</v>
      </c>
      <c r="L240">
        <v>0</v>
      </c>
      <c r="M240">
        <v>0</v>
      </c>
      <c r="N240">
        <v>1</v>
      </c>
      <c r="O240" t="s">
        <v>3891</v>
      </c>
      <c r="P240" s="1" t="s">
        <v>3005</v>
      </c>
    </row>
    <row r="241" spans="1:16" x14ac:dyDescent="0.25">
      <c r="A241" s="1" t="s">
        <v>365</v>
      </c>
      <c r="B241" s="1" t="s">
        <v>366</v>
      </c>
      <c r="C241" s="1" t="s">
        <v>2196</v>
      </c>
      <c r="D241" s="1" t="s">
        <v>2311</v>
      </c>
      <c r="E241">
        <v>399</v>
      </c>
      <c r="F241">
        <v>795</v>
      </c>
      <c r="G241">
        <v>9612345</v>
      </c>
      <c r="H241">
        <v>0.5</v>
      </c>
      <c r="I241">
        <v>4.4000000000000004</v>
      </c>
      <c r="J241">
        <v>12091</v>
      </c>
      <c r="K241" t="s">
        <v>2923</v>
      </c>
      <c r="L241">
        <v>1</v>
      </c>
      <c r="M241">
        <v>0</v>
      </c>
      <c r="N241">
        <v>0</v>
      </c>
      <c r="O241" t="s">
        <v>3897</v>
      </c>
      <c r="P241" s="1" t="s">
        <v>2945</v>
      </c>
    </row>
    <row r="242" spans="1:16" x14ac:dyDescent="0.25">
      <c r="A242" s="1" t="s">
        <v>367</v>
      </c>
      <c r="B242" s="1" t="s">
        <v>2230</v>
      </c>
      <c r="C242" s="1" t="s">
        <v>2186</v>
      </c>
      <c r="D242" s="1" t="s">
        <v>2187</v>
      </c>
      <c r="E242">
        <v>179</v>
      </c>
      <c r="F242">
        <v>399</v>
      </c>
      <c r="G242">
        <v>567777</v>
      </c>
      <c r="H242">
        <v>0.55000000000000004</v>
      </c>
      <c r="I242">
        <v>4</v>
      </c>
      <c r="J242">
        <v>1423</v>
      </c>
      <c r="K242" t="s">
        <v>2914</v>
      </c>
      <c r="L242">
        <v>0</v>
      </c>
      <c r="M242">
        <v>0</v>
      </c>
      <c r="N242">
        <v>1</v>
      </c>
      <c r="O242" t="s">
        <v>3891</v>
      </c>
      <c r="P242" s="1" t="s">
        <v>2984</v>
      </c>
    </row>
    <row r="243" spans="1:16" x14ac:dyDescent="0.25">
      <c r="A243" s="1" t="s">
        <v>368</v>
      </c>
      <c r="B243" s="1" t="s">
        <v>369</v>
      </c>
      <c r="C243" s="1" t="s">
        <v>2186</v>
      </c>
      <c r="D243" s="1" t="s">
        <v>2187</v>
      </c>
      <c r="E243">
        <v>339</v>
      </c>
      <c r="F243">
        <v>999</v>
      </c>
      <c r="G243">
        <v>6248745</v>
      </c>
      <c r="H243">
        <v>0.66</v>
      </c>
      <c r="I243">
        <v>4.3</v>
      </c>
      <c r="J243">
        <v>6255</v>
      </c>
      <c r="K243" t="s">
        <v>2923</v>
      </c>
      <c r="L243">
        <v>0</v>
      </c>
      <c r="M243">
        <v>0</v>
      </c>
      <c r="N243">
        <v>1</v>
      </c>
      <c r="O243" t="s">
        <v>3891</v>
      </c>
      <c r="P243" s="1" t="s">
        <v>3032</v>
      </c>
    </row>
    <row r="244" spans="1:16" x14ac:dyDescent="0.25">
      <c r="A244" s="1" t="s">
        <v>370</v>
      </c>
      <c r="B244" s="1" t="s">
        <v>2312</v>
      </c>
      <c r="C244" s="1" t="s">
        <v>2196</v>
      </c>
      <c r="D244" s="1" t="s">
        <v>2226</v>
      </c>
      <c r="E244">
        <v>399</v>
      </c>
      <c r="F244">
        <v>999</v>
      </c>
      <c r="G244">
        <v>1234764</v>
      </c>
      <c r="H244">
        <v>0.6</v>
      </c>
      <c r="I244">
        <v>4</v>
      </c>
      <c r="J244">
        <v>1236</v>
      </c>
      <c r="K244" t="s">
        <v>2923</v>
      </c>
      <c r="L244">
        <v>0</v>
      </c>
      <c r="M244">
        <v>0</v>
      </c>
      <c r="N244">
        <v>1</v>
      </c>
      <c r="O244" t="s">
        <v>3897</v>
      </c>
      <c r="P244" s="1" t="s">
        <v>3081</v>
      </c>
    </row>
    <row r="245" spans="1:16" x14ac:dyDescent="0.25">
      <c r="A245" s="1" t="s">
        <v>371</v>
      </c>
      <c r="B245" s="1" t="s">
        <v>2313</v>
      </c>
      <c r="C245" s="1" t="s">
        <v>2196</v>
      </c>
      <c r="D245" s="1" t="s">
        <v>2216</v>
      </c>
      <c r="E245">
        <v>199</v>
      </c>
      <c r="F245">
        <v>399</v>
      </c>
      <c r="G245">
        <v>532665</v>
      </c>
      <c r="H245">
        <v>0.5</v>
      </c>
      <c r="I245">
        <v>4.2</v>
      </c>
      <c r="J245">
        <v>1335</v>
      </c>
      <c r="K245" t="s">
        <v>2914</v>
      </c>
      <c r="L245">
        <v>1</v>
      </c>
      <c r="M245">
        <v>0</v>
      </c>
      <c r="N245">
        <v>0</v>
      </c>
      <c r="O245" t="s">
        <v>3897</v>
      </c>
      <c r="P245" s="1" t="s">
        <v>3082</v>
      </c>
    </row>
    <row r="246" spans="1:16" x14ac:dyDescent="0.25">
      <c r="A246" s="1" t="s">
        <v>372</v>
      </c>
      <c r="B246" s="1" t="s">
        <v>2314</v>
      </c>
      <c r="C246" s="1" t="s">
        <v>2196</v>
      </c>
      <c r="D246" s="1" t="s">
        <v>2216</v>
      </c>
      <c r="E246">
        <v>349</v>
      </c>
      <c r="F246">
        <v>1999</v>
      </c>
      <c r="G246">
        <v>393803</v>
      </c>
      <c r="H246">
        <v>0.83</v>
      </c>
      <c r="I246">
        <v>3.8</v>
      </c>
      <c r="J246">
        <v>197</v>
      </c>
      <c r="K246" t="s">
        <v>2923</v>
      </c>
      <c r="L246">
        <v>0</v>
      </c>
      <c r="M246">
        <v>0</v>
      </c>
      <c r="N246">
        <v>1</v>
      </c>
      <c r="O246" t="s">
        <v>3897</v>
      </c>
      <c r="P246" s="1" t="s">
        <v>2945</v>
      </c>
    </row>
    <row r="247" spans="1:16" x14ac:dyDescent="0.25">
      <c r="A247" s="1" t="s">
        <v>373</v>
      </c>
      <c r="B247" s="1" t="s">
        <v>374</v>
      </c>
      <c r="C247" s="1" t="s">
        <v>2186</v>
      </c>
      <c r="D247" s="1" t="s">
        <v>2187</v>
      </c>
      <c r="E247">
        <v>299</v>
      </c>
      <c r="F247">
        <v>798</v>
      </c>
      <c r="G247">
        <v>22975218</v>
      </c>
      <c r="H247">
        <v>0.63</v>
      </c>
      <c r="I247">
        <v>4.4000000000000004</v>
      </c>
      <c r="J247">
        <v>28791</v>
      </c>
      <c r="K247" t="s">
        <v>2923</v>
      </c>
      <c r="L247">
        <v>0</v>
      </c>
      <c r="M247">
        <v>0</v>
      </c>
      <c r="N247">
        <v>1</v>
      </c>
      <c r="O247" t="s">
        <v>3891</v>
      </c>
      <c r="P247" s="1" t="s">
        <v>2988</v>
      </c>
    </row>
    <row r="248" spans="1:16" x14ac:dyDescent="0.25">
      <c r="A248" s="1" t="s">
        <v>375</v>
      </c>
      <c r="B248" s="1" t="s">
        <v>2315</v>
      </c>
      <c r="C248" s="1" t="s">
        <v>2186</v>
      </c>
      <c r="D248" s="1" t="s">
        <v>2187</v>
      </c>
      <c r="E248">
        <v>89</v>
      </c>
      <c r="F248">
        <v>800</v>
      </c>
      <c r="G248">
        <v>860000</v>
      </c>
      <c r="H248">
        <v>0.89</v>
      </c>
      <c r="I248">
        <v>3.9</v>
      </c>
      <c r="J248">
        <v>1075</v>
      </c>
      <c r="K248" t="s">
        <v>2914</v>
      </c>
      <c r="L248">
        <v>0</v>
      </c>
      <c r="M248">
        <v>0</v>
      </c>
      <c r="N248">
        <v>1</v>
      </c>
      <c r="O248" t="s">
        <v>3891</v>
      </c>
      <c r="P248" s="1" t="s">
        <v>2955</v>
      </c>
    </row>
    <row r="249" spans="1:16" x14ac:dyDescent="0.25">
      <c r="A249" s="1" t="s">
        <v>376</v>
      </c>
      <c r="B249" s="1" t="s">
        <v>2316</v>
      </c>
      <c r="C249" s="1" t="s">
        <v>2186</v>
      </c>
      <c r="D249" s="1" t="s">
        <v>2187</v>
      </c>
      <c r="E249">
        <v>549</v>
      </c>
      <c r="F249">
        <v>995</v>
      </c>
      <c r="G249">
        <v>29597270</v>
      </c>
      <c r="H249">
        <v>0.45</v>
      </c>
      <c r="I249">
        <v>4.2</v>
      </c>
      <c r="J249">
        <v>29746</v>
      </c>
      <c r="K249" t="s">
        <v>2923</v>
      </c>
      <c r="L249">
        <v>0</v>
      </c>
      <c r="M249">
        <v>1</v>
      </c>
      <c r="N249">
        <v>0</v>
      </c>
      <c r="O249" t="s">
        <v>3891</v>
      </c>
      <c r="P249" s="1" t="s">
        <v>2974</v>
      </c>
    </row>
    <row r="250" spans="1:16" x14ac:dyDescent="0.25">
      <c r="A250" s="1" t="s">
        <v>377</v>
      </c>
      <c r="B250" s="1" t="s">
        <v>378</v>
      </c>
      <c r="C250" s="1" t="s">
        <v>2186</v>
      </c>
      <c r="D250" s="1" t="s">
        <v>2187</v>
      </c>
      <c r="E250">
        <v>129</v>
      </c>
      <c r="F250">
        <v>1000</v>
      </c>
      <c r="G250">
        <v>295000</v>
      </c>
      <c r="H250">
        <v>0.87</v>
      </c>
      <c r="I250">
        <v>3.9</v>
      </c>
      <c r="J250">
        <v>295</v>
      </c>
      <c r="K250" t="s">
        <v>2914</v>
      </c>
      <c r="L250">
        <v>0</v>
      </c>
      <c r="M250">
        <v>0</v>
      </c>
      <c r="N250">
        <v>1</v>
      </c>
      <c r="O250" t="s">
        <v>3891</v>
      </c>
      <c r="P250" s="1" t="s">
        <v>3083</v>
      </c>
    </row>
    <row r="251" spans="1:16" x14ac:dyDescent="0.25">
      <c r="A251" s="1" t="s">
        <v>379</v>
      </c>
      <c r="B251" s="1" t="s">
        <v>380</v>
      </c>
      <c r="C251" s="1" t="s">
        <v>2196</v>
      </c>
      <c r="D251" s="1" t="s">
        <v>2200</v>
      </c>
      <c r="E251">
        <v>77990</v>
      </c>
      <c r="F251">
        <v>139900</v>
      </c>
      <c r="G251">
        <v>830306500</v>
      </c>
      <c r="H251">
        <v>0.44</v>
      </c>
      <c r="I251">
        <v>4.7</v>
      </c>
      <c r="J251">
        <v>5935</v>
      </c>
      <c r="K251" t="s">
        <v>2923</v>
      </c>
      <c r="L251">
        <v>0</v>
      </c>
      <c r="M251">
        <v>1</v>
      </c>
      <c r="N251">
        <v>0</v>
      </c>
      <c r="O251" t="s">
        <v>3897</v>
      </c>
      <c r="P251" s="1" t="s">
        <v>3084</v>
      </c>
    </row>
    <row r="252" spans="1:16" x14ac:dyDescent="0.25">
      <c r="A252" s="1" t="s">
        <v>381</v>
      </c>
      <c r="B252" s="1" t="s">
        <v>2215</v>
      </c>
      <c r="C252" s="1" t="s">
        <v>2196</v>
      </c>
      <c r="D252" s="1" t="s">
        <v>2216</v>
      </c>
      <c r="E252">
        <v>349</v>
      </c>
      <c r="F252">
        <v>799</v>
      </c>
      <c r="G252">
        <v>258077</v>
      </c>
      <c r="H252">
        <v>0.56000000000000005</v>
      </c>
      <c r="I252">
        <v>3.6</v>
      </c>
      <c r="J252">
        <v>323</v>
      </c>
      <c r="K252" t="s">
        <v>2923</v>
      </c>
      <c r="L252">
        <v>0</v>
      </c>
      <c r="M252">
        <v>0</v>
      </c>
      <c r="N252">
        <v>1</v>
      </c>
      <c r="O252" t="s">
        <v>3897</v>
      </c>
      <c r="P252" s="1" t="s">
        <v>3085</v>
      </c>
    </row>
    <row r="253" spans="1:16" x14ac:dyDescent="0.25">
      <c r="A253" s="1" t="s">
        <v>382</v>
      </c>
      <c r="B253" s="1" t="s">
        <v>2317</v>
      </c>
      <c r="C253" s="1" t="s">
        <v>2196</v>
      </c>
      <c r="D253" s="1" t="s">
        <v>2216</v>
      </c>
      <c r="E253">
        <v>499</v>
      </c>
      <c r="F253">
        <v>899</v>
      </c>
      <c r="G253">
        <v>166315</v>
      </c>
      <c r="H253">
        <v>0.44</v>
      </c>
      <c r="I253">
        <v>3.7</v>
      </c>
      <c r="J253">
        <v>185</v>
      </c>
      <c r="K253" t="s">
        <v>2923</v>
      </c>
      <c r="L253">
        <v>0</v>
      </c>
      <c r="M253">
        <v>1</v>
      </c>
      <c r="N253">
        <v>0</v>
      </c>
      <c r="O253" t="s">
        <v>3897</v>
      </c>
      <c r="P253" s="1" t="s">
        <v>3086</v>
      </c>
    </row>
    <row r="254" spans="1:16" x14ac:dyDescent="0.25">
      <c r="A254" s="1" t="s">
        <v>383</v>
      </c>
      <c r="B254" s="1" t="s">
        <v>2318</v>
      </c>
      <c r="C254" s="1" t="s">
        <v>2186</v>
      </c>
      <c r="D254" s="1" t="s">
        <v>2187</v>
      </c>
      <c r="E254">
        <v>299</v>
      </c>
      <c r="F254">
        <v>799</v>
      </c>
      <c r="G254">
        <v>1691483</v>
      </c>
      <c r="H254">
        <v>0.63</v>
      </c>
      <c r="I254">
        <v>4.2</v>
      </c>
      <c r="J254">
        <v>2117</v>
      </c>
      <c r="K254" t="s">
        <v>2923</v>
      </c>
      <c r="L254">
        <v>0</v>
      </c>
      <c r="M254">
        <v>0</v>
      </c>
      <c r="N254">
        <v>1</v>
      </c>
      <c r="O254" t="s">
        <v>3891</v>
      </c>
      <c r="P254" s="1" t="s">
        <v>3087</v>
      </c>
    </row>
    <row r="255" spans="1:16" x14ac:dyDescent="0.25">
      <c r="A255" s="1" t="s">
        <v>384</v>
      </c>
      <c r="B255" s="1" t="s">
        <v>2319</v>
      </c>
      <c r="C255" s="1" t="s">
        <v>2186</v>
      </c>
      <c r="D255" s="1" t="s">
        <v>2187</v>
      </c>
      <c r="E255">
        <v>182</v>
      </c>
      <c r="F255">
        <v>599</v>
      </c>
      <c r="G255">
        <v>5617422</v>
      </c>
      <c r="H255">
        <v>0.7</v>
      </c>
      <c r="I255">
        <v>4</v>
      </c>
      <c r="J255">
        <v>9378</v>
      </c>
      <c r="K255" t="s">
        <v>2914</v>
      </c>
      <c r="L255">
        <v>0</v>
      </c>
      <c r="M255">
        <v>0</v>
      </c>
      <c r="N255">
        <v>1</v>
      </c>
      <c r="O255" t="s">
        <v>3891</v>
      </c>
      <c r="P255" s="1" t="s">
        <v>2946</v>
      </c>
    </row>
    <row r="256" spans="1:16" x14ac:dyDescent="0.25">
      <c r="A256" s="1" t="s">
        <v>385</v>
      </c>
      <c r="B256" s="1" t="s">
        <v>386</v>
      </c>
      <c r="C256" s="1" t="s">
        <v>2196</v>
      </c>
      <c r="D256" s="1" t="s">
        <v>2226</v>
      </c>
      <c r="E256">
        <v>96</v>
      </c>
      <c r="F256">
        <v>399</v>
      </c>
      <c r="G256">
        <v>716604</v>
      </c>
      <c r="H256">
        <v>0.76</v>
      </c>
      <c r="I256">
        <v>3.6</v>
      </c>
      <c r="J256">
        <v>1796</v>
      </c>
      <c r="K256" t="s">
        <v>2914</v>
      </c>
      <c r="L256">
        <v>0</v>
      </c>
      <c r="M256">
        <v>0</v>
      </c>
      <c r="N256">
        <v>1</v>
      </c>
      <c r="O256" t="s">
        <v>3897</v>
      </c>
      <c r="P256" s="1" t="s">
        <v>2930</v>
      </c>
    </row>
    <row r="257" spans="1:16" x14ac:dyDescent="0.25">
      <c r="A257" s="1" t="s">
        <v>387</v>
      </c>
      <c r="B257" s="1" t="s">
        <v>388</v>
      </c>
      <c r="C257" s="1" t="s">
        <v>2196</v>
      </c>
      <c r="D257" s="1" t="s">
        <v>2200</v>
      </c>
      <c r="E257">
        <v>54990</v>
      </c>
      <c r="F257">
        <v>85000</v>
      </c>
      <c r="G257">
        <v>304895000</v>
      </c>
      <c r="H257">
        <v>0.35</v>
      </c>
      <c r="I257">
        <v>4.3</v>
      </c>
      <c r="J257">
        <v>3587</v>
      </c>
      <c r="K257" t="s">
        <v>2923</v>
      </c>
      <c r="L257">
        <v>0</v>
      </c>
      <c r="M257">
        <v>1</v>
      </c>
      <c r="N257">
        <v>0</v>
      </c>
      <c r="O257" t="s">
        <v>3897</v>
      </c>
      <c r="P257" s="1" t="s">
        <v>3002</v>
      </c>
    </row>
    <row r="258" spans="1:16" x14ac:dyDescent="0.25">
      <c r="A258" s="1" t="s">
        <v>389</v>
      </c>
      <c r="B258" s="1" t="s">
        <v>2320</v>
      </c>
      <c r="C258" s="1" t="s">
        <v>2196</v>
      </c>
      <c r="D258" s="1" t="s">
        <v>2249</v>
      </c>
      <c r="E258">
        <v>439</v>
      </c>
      <c r="F258">
        <v>758</v>
      </c>
      <c r="G258">
        <v>3256368</v>
      </c>
      <c r="H258">
        <v>0.42</v>
      </c>
      <c r="I258">
        <v>4.2</v>
      </c>
      <c r="J258">
        <v>4296</v>
      </c>
      <c r="K258" t="s">
        <v>2923</v>
      </c>
      <c r="L258">
        <v>0</v>
      </c>
      <c r="M258">
        <v>1</v>
      </c>
      <c r="N258">
        <v>0</v>
      </c>
      <c r="O258" t="s">
        <v>3897</v>
      </c>
      <c r="P258" s="1" t="s">
        <v>3088</v>
      </c>
    </row>
    <row r="259" spans="1:16" x14ac:dyDescent="0.25">
      <c r="A259" s="1" t="s">
        <v>390</v>
      </c>
      <c r="B259" s="1" t="s">
        <v>391</v>
      </c>
      <c r="C259" s="1" t="s">
        <v>2186</v>
      </c>
      <c r="D259" s="1" t="s">
        <v>2187</v>
      </c>
      <c r="E259">
        <v>299</v>
      </c>
      <c r="F259">
        <v>999</v>
      </c>
      <c r="G259">
        <v>2648349</v>
      </c>
      <c r="H259">
        <v>0.7</v>
      </c>
      <c r="I259">
        <v>4.3</v>
      </c>
      <c r="J259">
        <v>2651</v>
      </c>
      <c r="K259" t="s">
        <v>2923</v>
      </c>
      <c r="L259">
        <v>0</v>
      </c>
      <c r="M259">
        <v>0</v>
      </c>
      <c r="N259">
        <v>1</v>
      </c>
      <c r="O259" t="s">
        <v>3891</v>
      </c>
      <c r="P259" s="1" t="s">
        <v>3040</v>
      </c>
    </row>
    <row r="260" spans="1:16" x14ac:dyDescent="0.25">
      <c r="A260" s="1" t="s">
        <v>392</v>
      </c>
      <c r="B260" s="1" t="s">
        <v>393</v>
      </c>
      <c r="C260" s="1" t="s">
        <v>2186</v>
      </c>
      <c r="D260" s="1" t="s">
        <v>2187</v>
      </c>
      <c r="E260">
        <v>299</v>
      </c>
      <c r="F260">
        <v>799</v>
      </c>
      <c r="G260">
        <v>75396037</v>
      </c>
      <c r="H260">
        <v>0.63</v>
      </c>
      <c r="I260">
        <v>4.2</v>
      </c>
      <c r="J260">
        <v>94363</v>
      </c>
      <c r="K260" t="s">
        <v>2923</v>
      </c>
      <c r="L260">
        <v>0</v>
      </c>
      <c r="M260">
        <v>0</v>
      </c>
      <c r="N260">
        <v>1</v>
      </c>
      <c r="O260" t="s">
        <v>3891</v>
      </c>
      <c r="P260" s="1" t="s">
        <v>2930</v>
      </c>
    </row>
    <row r="261" spans="1:16" x14ac:dyDescent="0.25">
      <c r="A261" s="1" t="s">
        <v>394</v>
      </c>
      <c r="B261" s="1" t="s">
        <v>395</v>
      </c>
      <c r="C261" s="1" t="s">
        <v>2186</v>
      </c>
      <c r="D261" s="1" t="s">
        <v>2187</v>
      </c>
      <c r="E261">
        <v>789</v>
      </c>
      <c r="F261">
        <v>1999</v>
      </c>
      <c r="G261">
        <v>69045460</v>
      </c>
      <c r="H261">
        <v>0.61</v>
      </c>
      <c r="I261">
        <v>4.2</v>
      </c>
      <c r="J261">
        <v>34540</v>
      </c>
      <c r="K261" t="s">
        <v>2923</v>
      </c>
      <c r="L261">
        <v>0</v>
      </c>
      <c r="M261">
        <v>0</v>
      </c>
      <c r="N261">
        <v>1</v>
      </c>
      <c r="O261" t="s">
        <v>3891</v>
      </c>
      <c r="P261" s="1" t="s">
        <v>3089</v>
      </c>
    </row>
    <row r="262" spans="1:16" x14ac:dyDescent="0.25">
      <c r="A262" s="1" t="s">
        <v>396</v>
      </c>
      <c r="B262" s="1" t="s">
        <v>397</v>
      </c>
      <c r="C262" s="1" t="s">
        <v>2196</v>
      </c>
      <c r="D262" s="1" t="s">
        <v>2197</v>
      </c>
      <c r="E262">
        <v>299</v>
      </c>
      <c r="F262">
        <v>700</v>
      </c>
      <c r="G262">
        <v>6099800</v>
      </c>
      <c r="H262">
        <v>0.56999999999999995</v>
      </c>
      <c r="I262">
        <v>4.4000000000000004</v>
      </c>
      <c r="J262">
        <v>8714</v>
      </c>
      <c r="K262" t="s">
        <v>2923</v>
      </c>
      <c r="L262">
        <v>0</v>
      </c>
      <c r="M262">
        <v>0</v>
      </c>
      <c r="N262">
        <v>1</v>
      </c>
      <c r="O262" t="s">
        <v>3897</v>
      </c>
      <c r="P262" s="1" t="s">
        <v>3090</v>
      </c>
    </row>
    <row r="263" spans="1:16" x14ac:dyDescent="0.25">
      <c r="A263" s="1" t="s">
        <v>398</v>
      </c>
      <c r="B263" s="1" t="s">
        <v>399</v>
      </c>
      <c r="C263" s="1" t="s">
        <v>2186</v>
      </c>
      <c r="D263" s="1" t="s">
        <v>2187</v>
      </c>
      <c r="E263">
        <v>325</v>
      </c>
      <c r="F263">
        <v>1099</v>
      </c>
      <c r="G263">
        <v>11623024</v>
      </c>
      <c r="H263">
        <v>0.7</v>
      </c>
      <c r="I263">
        <v>4.2</v>
      </c>
      <c r="J263">
        <v>10576</v>
      </c>
      <c r="K263" t="s">
        <v>2923</v>
      </c>
      <c r="L263">
        <v>0</v>
      </c>
      <c r="M263">
        <v>0</v>
      </c>
      <c r="N263">
        <v>1</v>
      </c>
      <c r="O263" t="s">
        <v>3891</v>
      </c>
      <c r="P263" s="1" t="s">
        <v>2989</v>
      </c>
    </row>
    <row r="264" spans="1:16" x14ac:dyDescent="0.25">
      <c r="A264" s="1" t="s">
        <v>400</v>
      </c>
      <c r="B264" s="1" t="s">
        <v>2321</v>
      </c>
      <c r="C264" s="1" t="s">
        <v>2186</v>
      </c>
      <c r="D264" s="1" t="s">
        <v>2187</v>
      </c>
      <c r="E264">
        <v>1299</v>
      </c>
      <c r="F264">
        <v>1999</v>
      </c>
      <c r="G264">
        <v>14628682</v>
      </c>
      <c r="H264">
        <v>0.35</v>
      </c>
      <c r="I264">
        <v>4.4000000000000004</v>
      </c>
      <c r="J264">
        <v>7318</v>
      </c>
      <c r="K264" t="s">
        <v>2923</v>
      </c>
      <c r="L264">
        <v>0</v>
      </c>
      <c r="M264">
        <v>1</v>
      </c>
      <c r="N264">
        <v>0</v>
      </c>
      <c r="O264" t="s">
        <v>3891</v>
      </c>
      <c r="P264" s="1" t="s">
        <v>3051</v>
      </c>
    </row>
    <row r="265" spans="1:16" x14ac:dyDescent="0.25">
      <c r="A265" s="1" t="s">
        <v>401</v>
      </c>
      <c r="B265" s="1" t="s">
        <v>2322</v>
      </c>
      <c r="C265" s="1" t="s">
        <v>2196</v>
      </c>
      <c r="D265" s="1" t="s">
        <v>2216</v>
      </c>
      <c r="E265">
        <v>790</v>
      </c>
      <c r="F265">
        <v>1999</v>
      </c>
      <c r="G265">
        <v>205897</v>
      </c>
      <c r="H265">
        <v>0.6</v>
      </c>
      <c r="I265">
        <v>3</v>
      </c>
      <c r="J265">
        <v>103</v>
      </c>
      <c r="K265" t="s">
        <v>2923</v>
      </c>
      <c r="L265">
        <v>0</v>
      </c>
      <c r="M265">
        <v>0</v>
      </c>
      <c r="N265">
        <v>1</v>
      </c>
      <c r="O265" t="s">
        <v>3897</v>
      </c>
      <c r="P265" s="1" t="s">
        <v>3091</v>
      </c>
    </row>
    <row r="266" spans="1:16" x14ac:dyDescent="0.25">
      <c r="A266" s="1" t="s">
        <v>402</v>
      </c>
      <c r="B266" s="1" t="s">
        <v>403</v>
      </c>
      <c r="C266" s="1" t="s">
        <v>2196</v>
      </c>
      <c r="D266" s="1" t="s">
        <v>2323</v>
      </c>
      <c r="E266">
        <v>4699</v>
      </c>
      <c r="F266">
        <v>4699</v>
      </c>
      <c r="G266">
        <v>1052576</v>
      </c>
      <c r="H266">
        <v>0</v>
      </c>
      <c r="I266">
        <v>4.5</v>
      </c>
      <c r="J266">
        <v>224</v>
      </c>
      <c r="K266" t="s">
        <v>2923</v>
      </c>
      <c r="L266">
        <v>0</v>
      </c>
      <c r="M266">
        <v>1</v>
      </c>
      <c r="N266">
        <v>0</v>
      </c>
      <c r="O266" t="s">
        <v>3897</v>
      </c>
      <c r="P266" s="1" t="s">
        <v>3092</v>
      </c>
    </row>
    <row r="267" spans="1:16" x14ac:dyDescent="0.25">
      <c r="A267" s="1" t="s">
        <v>404</v>
      </c>
      <c r="B267" s="1" t="s">
        <v>405</v>
      </c>
      <c r="C267" s="1" t="s">
        <v>2196</v>
      </c>
      <c r="D267" s="1" t="s">
        <v>2200</v>
      </c>
      <c r="E267">
        <v>18999</v>
      </c>
      <c r="F267">
        <v>24990</v>
      </c>
      <c r="G267">
        <v>117502980</v>
      </c>
      <c r="H267">
        <v>0.24</v>
      </c>
      <c r="I267">
        <v>4.3</v>
      </c>
      <c r="J267">
        <v>4702</v>
      </c>
      <c r="K267" t="s">
        <v>2923</v>
      </c>
      <c r="L267">
        <v>0</v>
      </c>
      <c r="M267">
        <v>1</v>
      </c>
      <c r="N267">
        <v>0</v>
      </c>
      <c r="O267" t="s">
        <v>3897</v>
      </c>
      <c r="P267" s="1" t="s">
        <v>2947</v>
      </c>
    </row>
    <row r="268" spans="1:16" x14ac:dyDescent="0.25">
      <c r="A268" s="1" t="s">
        <v>406</v>
      </c>
      <c r="B268" s="1" t="s">
        <v>407</v>
      </c>
      <c r="C268" s="1" t="s">
        <v>2186</v>
      </c>
      <c r="D268" s="1" t="s">
        <v>2187</v>
      </c>
      <c r="E268">
        <v>199</v>
      </c>
      <c r="F268">
        <v>999</v>
      </c>
      <c r="G268">
        <v>84915</v>
      </c>
      <c r="H268">
        <v>0.8</v>
      </c>
      <c r="I268">
        <v>4.2</v>
      </c>
      <c r="J268">
        <v>85</v>
      </c>
      <c r="K268" t="s">
        <v>2914</v>
      </c>
      <c r="L268">
        <v>0</v>
      </c>
      <c r="M268">
        <v>0</v>
      </c>
      <c r="N268">
        <v>1</v>
      </c>
      <c r="O268" t="s">
        <v>3891</v>
      </c>
      <c r="P268" s="1" t="s">
        <v>3093</v>
      </c>
    </row>
    <row r="269" spans="1:16" x14ac:dyDescent="0.25">
      <c r="A269" s="1" t="s">
        <v>408</v>
      </c>
      <c r="B269" s="1" t="s">
        <v>409</v>
      </c>
      <c r="C269" s="1" t="s">
        <v>2196</v>
      </c>
      <c r="D269" s="1" t="s">
        <v>2197</v>
      </c>
      <c r="E269">
        <v>269</v>
      </c>
      <c r="F269">
        <v>650</v>
      </c>
      <c r="G269">
        <v>23320050</v>
      </c>
      <c r="H269">
        <v>0.59</v>
      </c>
      <c r="I269">
        <v>4.4000000000000004</v>
      </c>
      <c r="J269">
        <v>35877</v>
      </c>
      <c r="K269" t="s">
        <v>2923</v>
      </c>
      <c r="L269">
        <v>0</v>
      </c>
      <c r="M269">
        <v>0</v>
      </c>
      <c r="N269">
        <v>1</v>
      </c>
      <c r="O269" t="s">
        <v>3897</v>
      </c>
      <c r="P269" s="1" t="s">
        <v>3094</v>
      </c>
    </row>
    <row r="270" spans="1:16" x14ac:dyDescent="0.25">
      <c r="A270" s="1" t="s">
        <v>410</v>
      </c>
      <c r="B270" s="1" t="s">
        <v>2324</v>
      </c>
      <c r="C270" s="1" t="s">
        <v>2196</v>
      </c>
      <c r="D270" s="1" t="s">
        <v>2325</v>
      </c>
      <c r="E270">
        <v>1990</v>
      </c>
      <c r="F270">
        <v>3100</v>
      </c>
      <c r="G270">
        <v>2780700</v>
      </c>
      <c r="H270">
        <v>0.36</v>
      </c>
      <c r="I270">
        <v>4</v>
      </c>
      <c r="J270">
        <v>897</v>
      </c>
      <c r="K270" t="s">
        <v>2923</v>
      </c>
      <c r="L270">
        <v>0</v>
      </c>
      <c r="M270">
        <v>1</v>
      </c>
      <c r="N270">
        <v>0</v>
      </c>
      <c r="O270" t="s">
        <v>3897</v>
      </c>
      <c r="P270" s="1" t="s">
        <v>2945</v>
      </c>
    </row>
    <row r="271" spans="1:16" x14ac:dyDescent="0.25">
      <c r="A271" s="1" t="s">
        <v>411</v>
      </c>
      <c r="B271" s="1" t="s">
        <v>412</v>
      </c>
      <c r="C271" s="1" t="s">
        <v>2196</v>
      </c>
      <c r="D271" s="1" t="s">
        <v>2326</v>
      </c>
      <c r="E271">
        <v>2299</v>
      </c>
      <c r="F271">
        <v>3999</v>
      </c>
      <c r="G271">
        <v>1127718</v>
      </c>
      <c r="H271">
        <v>0.43</v>
      </c>
      <c r="I271">
        <v>3.8</v>
      </c>
      <c r="J271">
        <v>282</v>
      </c>
      <c r="K271" t="s">
        <v>2923</v>
      </c>
      <c r="L271">
        <v>0</v>
      </c>
      <c r="M271">
        <v>1</v>
      </c>
      <c r="N271">
        <v>0</v>
      </c>
      <c r="O271" t="s">
        <v>3897</v>
      </c>
      <c r="P271" s="1" t="s">
        <v>3095</v>
      </c>
    </row>
    <row r="272" spans="1:16" x14ac:dyDescent="0.25">
      <c r="A272" s="1" t="s">
        <v>413</v>
      </c>
      <c r="B272" s="1" t="s">
        <v>414</v>
      </c>
      <c r="C272" s="1" t="s">
        <v>2196</v>
      </c>
      <c r="D272" s="1" t="s">
        <v>2200</v>
      </c>
      <c r="E272">
        <v>35999</v>
      </c>
      <c r="F272">
        <v>49990</v>
      </c>
      <c r="G272">
        <v>80533890</v>
      </c>
      <c r="H272">
        <v>0.28000000000000003</v>
      </c>
      <c r="I272">
        <v>4.3</v>
      </c>
      <c r="J272">
        <v>1611</v>
      </c>
      <c r="K272" t="s">
        <v>2923</v>
      </c>
      <c r="L272">
        <v>0</v>
      </c>
      <c r="M272">
        <v>1</v>
      </c>
      <c r="N272">
        <v>0</v>
      </c>
      <c r="O272" t="s">
        <v>3897</v>
      </c>
      <c r="P272" s="1" t="s">
        <v>3037</v>
      </c>
    </row>
    <row r="273" spans="1:16" x14ac:dyDescent="0.25">
      <c r="A273" s="1" t="s">
        <v>415</v>
      </c>
      <c r="B273" s="1" t="s">
        <v>2327</v>
      </c>
      <c r="C273" s="1" t="s">
        <v>2196</v>
      </c>
      <c r="D273" s="1" t="s">
        <v>2216</v>
      </c>
      <c r="E273">
        <v>349</v>
      </c>
      <c r="F273">
        <v>999</v>
      </c>
      <c r="G273">
        <v>512487</v>
      </c>
      <c r="H273">
        <v>0.65</v>
      </c>
      <c r="I273">
        <v>4.2</v>
      </c>
      <c r="J273">
        <v>513</v>
      </c>
      <c r="K273" t="s">
        <v>2923</v>
      </c>
      <c r="L273">
        <v>0</v>
      </c>
      <c r="M273">
        <v>0</v>
      </c>
      <c r="N273">
        <v>1</v>
      </c>
      <c r="O273" t="s">
        <v>3897</v>
      </c>
      <c r="P273" s="1" t="s">
        <v>3096</v>
      </c>
    </row>
    <row r="274" spans="1:16" x14ac:dyDescent="0.25">
      <c r="A274" s="1" t="s">
        <v>416</v>
      </c>
      <c r="B274" s="1" t="s">
        <v>2238</v>
      </c>
      <c r="C274" s="1" t="s">
        <v>2186</v>
      </c>
      <c r="D274" s="1" t="s">
        <v>2187</v>
      </c>
      <c r="E274">
        <v>719</v>
      </c>
      <c r="F274">
        <v>1499</v>
      </c>
      <c r="G274">
        <v>1566455</v>
      </c>
      <c r="H274">
        <v>0.52</v>
      </c>
      <c r="I274">
        <v>4.0999999999999996</v>
      </c>
      <c r="J274">
        <v>1045</v>
      </c>
      <c r="K274" t="s">
        <v>2923</v>
      </c>
      <c r="L274">
        <v>0</v>
      </c>
      <c r="M274">
        <v>0</v>
      </c>
      <c r="N274">
        <v>1</v>
      </c>
      <c r="O274" t="s">
        <v>3891</v>
      </c>
      <c r="P274" s="1" t="s">
        <v>2945</v>
      </c>
    </row>
    <row r="275" spans="1:16" x14ac:dyDescent="0.25">
      <c r="A275" s="1" t="s">
        <v>417</v>
      </c>
      <c r="B275" s="1" t="s">
        <v>418</v>
      </c>
      <c r="C275" s="1" t="s">
        <v>2196</v>
      </c>
      <c r="D275" s="1" t="s">
        <v>2200</v>
      </c>
      <c r="E275">
        <v>8999</v>
      </c>
      <c r="F275">
        <v>18999</v>
      </c>
      <c r="G275">
        <v>120586653</v>
      </c>
      <c r="H275">
        <v>0.53</v>
      </c>
      <c r="I275">
        <v>4</v>
      </c>
      <c r="J275">
        <v>6347</v>
      </c>
      <c r="K275" t="s">
        <v>2923</v>
      </c>
      <c r="L275">
        <v>0</v>
      </c>
      <c r="M275">
        <v>0</v>
      </c>
      <c r="N275">
        <v>1</v>
      </c>
      <c r="O275" t="s">
        <v>3897</v>
      </c>
      <c r="P275" s="1" t="s">
        <v>3097</v>
      </c>
    </row>
    <row r="276" spans="1:16" x14ac:dyDescent="0.25">
      <c r="A276" s="1" t="s">
        <v>419</v>
      </c>
      <c r="B276" s="1" t="s">
        <v>420</v>
      </c>
      <c r="C276" s="1" t="s">
        <v>2196</v>
      </c>
      <c r="D276" s="1" t="s">
        <v>2304</v>
      </c>
      <c r="E276">
        <v>917</v>
      </c>
      <c r="F276">
        <v>2299</v>
      </c>
      <c r="G276">
        <v>7586700</v>
      </c>
      <c r="H276">
        <v>0.6</v>
      </c>
      <c r="I276">
        <v>4.2</v>
      </c>
      <c r="J276">
        <v>3300</v>
      </c>
      <c r="K276" t="s">
        <v>2923</v>
      </c>
      <c r="L276">
        <v>0</v>
      </c>
      <c r="M276">
        <v>0</v>
      </c>
      <c r="N276">
        <v>1</v>
      </c>
      <c r="O276" t="s">
        <v>3897</v>
      </c>
      <c r="P276" s="1" t="s">
        <v>3098</v>
      </c>
    </row>
    <row r="277" spans="1:16" x14ac:dyDescent="0.25">
      <c r="A277" s="1" t="s">
        <v>421</v>
      </c>
      <c r="B277" s="1" t="s">
        <v>2328</v>
      </c>
      <c r="C277" s="1" t="s">
        <v>2196</v>
      </c>
      <c r="D277" s="1" t="s">
        <v>2216</v>
      </c>
      <c r="E277">
        <v>399</v>
      </c>
      <c r="F277">
        <v>999</v>
      </c>
      <c r="G277">
        <v>22977</v>
      </c>
      <c r="H277">
        <v>0.6</v>
      </c>
      <c r="I277">
        <v>3.3</v>
      </c>
      <c r="J277">
        <v>23</v>
      </c>
      <c r="K277" t="s">
        <v>2923</v>
      </c>
      <c r="L277">
        <v>0</v>
      </c>
      <c r="M277">
        <v>0</v>
      </c>
      <c r="N277">
        <v>1</v>
      </c>
      <c r="O277" t="s">
        <v>3897</v>
      </c>
      <c r="P277" s="1" t="s">
        <v>3099</v>
      </c>
    </row>
    <row r="278" spans="1:16" x14ac:dyDescent="0.25">
      <c r="A278" s="1" t="s">
        <v>422</v>
      </c>
      <c r="B278" s="1" t="s">
        <v>423</v>
      </c>
      <c r="C278" s="1" t="s">
        <v>2196</v>
      </c>
      <c r="D278" s="1" t="s">
        <v>2200</v>
      </c>
      <c r="E278">
        <v>45999</v>
      </c>
      <c r="F278">
        <v>69900</v>
      </c>
      <c r="G278">
        <v>496919100</v>
      </c>
      <c r="H278">
        <v>0.34</v>
      </c>
      <c r="I278">
        <v>4.3</v>
      </c>
      <c r="J278">
        <v>7109</v>
      </c>
      <c r="K278" t="s">
        <v>2923</v>
      </c>
      <c r="L278">
        <v>0</v>
      </c>
      <c r="M278">
        <v>1</v>
      </c>
      <c r="N278">
        <v>0</v>
      </c>
      <c r="O278" t="s">
        <v>3897</v>
      </c>
      <c r="P278" s="1" t="s">
        <v>2972</v>
      </c>
    </row>
    <row r="279" spans="1:16" x14ac:dyDescent="0.25">
      <c r="A279" s="1" t="s">
        <v>424</v>
      </c>
      <c r="B279" s="1" t="s">
        <v>425</v>
      </c>
      <c r="C279" s="1" t="s">
        <v>2186</v>
      </c>
      <c r="D279" s="1" t="s">
        <v>2187</v>
      </c>
      <c r="E279">
        <v>119</v>
      </c>
      <c r="F279">
        <v>299</v>
      </c>
      <c r="G279">
        <v>15249</v>
      </c>
      <c r="H279">
        <v>0.6</v>
      </c>
      <c r="I279">
        <v>3.8</v>
      </c>
      <c r="J279">
        <v>51</v>
      </c>
      <c r="K279" t="s">
        <v>2914</v>
      </c>
      <c r="L279">
        <v>0</v>
      </c>
      <c r="M279">
        <v>0</v>
      </c>
      <c r="N279">
        <v>1</v>
      </c>
      <c r="O279" t="s">
        <v>3891</v>
      </c>
      <c r="P279" s="1" t="s">
        <v>2930</v>
      </c>
    </row>
    <row r="280" spans="1:16" x14ac:dyDescent="0.25">
      <c r="A280" s="1" t="s">
        <v>426</v>
      </c>
      <c r="B280" s="1" t="s">
        <v>427</v>
      </c>
      <c r="C280" s="1" t="s">
        <v>2196</v>
      </c>
      <c r="D280" s="1" t="s">
        <v>2200</v>
      </c>
      <c r="E280">
        <v>21999</v>
      </c>
      <c r="F280">
        <v>29999</v>
      </c>
      <c r="G280">
        <v>985167160</v>
      </c>
      <c r="H280">
        <v>0.27</v>
      </c>
      <c r="I280">
        <v>4.2</v>
      </c>
      <c r="J280">
        <v>32840</v>
      </c>
      <c r="K280" t="s">
        <v>2923</v>
      </c>
      <c r="L280">
        <v>0</v>
      </c>
      <c r="M280">
        <v>1</v>
      </c>
      <c r="N280">
        <v>0</v>
      </c>
      <c r="O280" t="s">
        <v>3897</v>
      </c>
      <c r="P280" s="1" t="s">
        <v>2940</v>
      </c>
    </row>
    <row r="281" spans="1:16" x14ac:dyDescent="0.25">
      <c r="A281" s="1" t="s">
        <v>428</v>
      </c>
      <c r="B281" s="1" t="s">
        <v>2329</v>
      </c>
      <c r="C281" s="1" t="s">
        <v>2196</v>
      </c>
      <c r="D281" s="1" t="s">
        <v>2216</v>
      </c>
      <c r="E281">
        <v>299</v>
      </c>
      <c r="F281">
        <v>599</v>
      </c>
      <c r="G281">
        <v>424092</v>
      </c>
      <c r="H281">
        <v>0.5</v>
      </c>
      <c r="I281">
        <v>3.7</v>
      </c>
      <c r="J281">
        <v>708</v>
      </c>
      <c r="K281" t="s">
        <v>2923</v>
      </c>
      <c r="L281">
        <v>1</v>
      </c>
      <c r="M281">
        <v>0</v>
      </c>
      <c r="N281">
        <v>0</v>
      </c>
      <c r="O281" t="s">
        <v>3897</v>
      </c>
      <c r="P281" s="1" t="s">
        <v>2977</v>
      </c>
    </row>
    <row r="282" spans="1:16" x14ac:dyDescent="0.25">
      <c r="A282" s="1" t="s">
        <v>429</v>
      </c>
      <c r="B282" s="1" t="s">
        <v>430</v>
      </c>
      <c r="C282" s="1" t="s">
        <v>2196</v>
      </c>
      <c r="D282" s="1" t="s">
        <v>2200</v>
      </c>
      <c r="E282">
        <v>21990</v>
      </c>
      <c r="F282">
        <v>34990</v>
      </c>
      <c r="G282">
        <v>57978430</v>
      </c>
      <c r="H282">
        <v>0.37</v>
      </c>
      <c r="I282">
        <v>4.3</v>
      </c>
      <c r="J282">
        <v>1657</v>
      </c>
      <c r="K282" t="s">
        <v>2923</v>
      </c>
      <c r="L282">
        <v>0</v>
      </c>
      <c r="M282">
        <v>1</v>
      </c>
      <c r="N282">
        <v>0</v>
      </c>
      <c r="O282" t="s">
        <v>3897</v>
      </c>
      <c r="P282" s="1" t="s">
        <v>3100</v>
      </c>
    </row>
    <row r="283" spans="1:16" x14ac:dyDescent="0.25">
      <c r="A283" s="1" t="s">
        <v>431</v>
      </c>
      <c r="B283" s="1" t="s">
        <v>432</v>
      </c>
      <c r="C283" s="1" t="s">
        <v>2186</v>
      </c>
      <c r="D283" s="1" t="s">
        <v>2187</v>
      </c>
      <c r="E283">
        <v>417</v>
      </c>
      <c r="F283">
        <v>670</v>
      </c>
      <c r="G283">
        <v>350410</v>
      </c>
      <c r="H283">
        <v>0.38</v>
      </c>
      <c r="I283">
        <v>3.9</v>
      </c>
      <c r="J283">
        <v>523</v>
      </c>
      <c r="K283" t="s">
        <v>2923</v>
      </c>
      <c r="L283">
        <v>0</v>
      </c>
      <c r="M283">
        <v>1</v>
      </c>
      <c r="N283">
        <v>0</v>
      </c>
      <c r="O283" t="s">
        <v>3891</v>
      </c>
      <c r="P283" s="1" t="s">
        <v>3101</v>
      </c>
    </row>
    <row r="284" spans="1:16" x14ac:dyDescent="0.25">
      <c r="A284" s="1" t="s">
        <v>2330</v>
      </c>
      <c r="B284" s="1" t="s">
        <v>2331</v>
      </c>
      <c r="C284" s="1" t="s">
        <v>2186</v>
      </c>
      <c r="D284" s="1" t="s">
        <v>2187</v>
      </c>
      <c r="E284">
        <v>199</v>
      </c>
      <c r="F284">
        <v>999</v>
      </c>
      <c r="G284">
        <v>0</v>
      </c>
      <c r="H284">
        <v>0.8</v>
      </c>
      <c r="I284">
        <v>3</v>
      </c>
      <c r="J284">
        <v>0</v>
      </c>
      <c r="K284" t="s">
        <v>2914</v>
      </c>
      <c r="L284">
        <v>0</v>
      </c>
      <c r="M284">
        <v>0</v>
      </c>
      <c r="N284">
        <v>1</v>
      </c>
      <c r="O284" t="s">
        <v>3891</v>
      </c>
      <c r="P284" s="1" t="s">
        <v>2332</v>
      </c>
    </row>
    <row r="285" spans="1:16" x14ac:dyDescent="0.25">
      <c r="A285" s="1" t="s">
        <v>433</v>
      </c>
      <c r="B285" s="1" t="s">
        <v>434</v>
      </c>
      <c r="C285" s="1" t="s">
        <v>2196</v>
      </c>
      <c r="D285" s="1" t="s">
        <v>2200</v>
      </c>
      <c r="E285">
        <v>47990</v>
      </c>
      <c r="F285">
        <v>79990</v>
      </c>
      <c r="G285">
        <v>110066240</v>
      </c>
      <c r="H285">
        <v>0.4</v>
      </c>
      <c r="I285">
        <v>4.3</v>
      </c>
      <c r="J285">
        <v>1376</v>
      </c>
      <c r="K285" t="s">
        <v>2923</v>
      </c>
      <c r="L285">
        <v>0</v>
      </c>
      <c r="M285">
        <v>1</v>
      </c>
      <c r="N285">
        <v>0</v>
      </c>
      <c r="O285" t="s">
        <v>3897</v>
      </c>
      <c r="P285" s="1" t="s">
        <v>3018</v>
      </c>
    </row>
    <row r="286" spans="1:16" x14ac:dyDescent="0.25">
      <c r="A286" s="1" t="s">
        <v>435</v>
      </c>
      <c r="B286" s="1" t="s">
        <v>436</v>
      </c>
      <c r="C286" s="1" t="s">
        <v>2196</v>
      </c>
      <c r="D286" s="1" t="s">
        <v>2216</v>
      </c>
      <c r="E286">
        <v>215</v>
      </c>
      <c r="F286">
        <v>499</v>
      </c>
      <c r="G286">
        <v>60379</v>
      </c>
      <c r="H286">
        <v>0.56999999999999995</v>
      </c>
      <c r="I286">
        <v>3.5</v>
      </c>
      <c r="J286">
        <v>121</v>
      </c>
      <c r="K286" t="s">
        <v>2923</v>
      </c>
      <c r="L286">
        <v>0</v>
      </c>
      <c r="M286">
        <v>0</v>
      </c>
      <c r="N286">
        <v>1</v>
      </c>
      <c r="O286" t="s">
        <v>3897</v>
      </c>
      <c r="P286" s="1" t="s">
        <v>3102</v>
      </c>
    </row>
    <row r="287" spans="1:16" x14ac:dyDescent="0.25">
      <c r="A287" s="1" t="s">
        <v>437</v>
      </c>
      <c r="B287" s="1" t="s">
        <v>2333</v>
      </c>
      <c r="C287" s="1" t="s">
        <v>2186</v>
      </c>
      <c r="D287" s="1" t="s">
        <v>2187</v>
      </c>
      <c r="E287">
        <v>99</v>
      </c>
      <c r="F287">
        <v>800</v>
      </c>
      <c r="G287">
        <v>860000</v>
      </c>
      <c r="H287">
        <v>0.88</v>
      </c>
      <c r="I287">
        <v>3.9</v>
      </c>
      <c r="J287">
        <v>1075</v>
      </c>
      <c r="K287" t="s">
        <v>2914</v>
      </c>
      <c r="L287">
        <v>0</v>
      </c>
      <c r="M287">
        <v>0</v>
      </c>
      <c r="N287">
        <v>1</v>
      </c>
      <c r="O287" t="s">
        <v>3891</v>
      </c>
      <c r="P287" s="1" t="s">
        <v>2955</v>
      </c>
    </row>
    <row r="288" spans="1:16" x14ac:dyDescent="0.25">
      <c r="A288" s="1" t="s">
        <v>438</v>
      </c>
      <c r="B288" s="1" t="s">
        <v>439</v>
      </c>
      <c r="C288" s="1" t="s">
        <v>2196</v>
      </c>
      <c r="D288" s="1" t="s">
        <v>2200</v>
      </c>
      <c r="E288">
        <v>18999</v>
      </c>
      <c r="F288">
        <v>35000</v>
      </c>
      <c r="G288">
        <v>35035000</v>
      </c>
      <c r="H288">
        <v>0.46</v>
      </c>
      <c r="I288">
        <v>4</v>
      </c>
      <c r="J288">
        <v>1001</v>
      </c>
      <c r="K288" t="s">
        <v>2923</v>
      </c>
      <c r="L288">
        <v>0</v>
      </c>
      <c r="M288">
        <v>1</v>
      </c>
      <c r="N288">
        <v>0</v>
      </c>
      <c r="O288" t="s">
        <v>3897</v>
      </c>
      <c r="P288" s="1" t="s">
        <v>3103</v>
      </c>
    </row>
    <row r="289" spans="1:16" x14ac:dyDescent="0.25">
      <c r="A289" s="1" t="s">
        <v>440</v>
      </c>
      <c r="B289" s="1" t="s">
        <v>2334</v>
      </c>
      <c r="C289" s="1" t="s">
        <v>2186</v>
      </c>
      <c r="D289" s="1" t="s">
        <v>2187</v>
      </c>
      <c r="E289">
        <v>249</v>
      </c>
      <c r="F289">
        <v>999</v>
      </c>
      <c r="G289">
        <v>111888</v>
      </c>
      <c r="H289">
        <v>0.75</v>
      </c>
      <c r="I289">
        <v>4.3</v>
      </c>
      <c r="J289">
        <v>112</v>
      </c>
      <c r="K289" t="s">
        <v>2923</v>
      </c>
      <c r="L289">
        <v>0</v>
      </c>
      <c r="M289">
        <v>0</v>
      </c>
      <c r="N289">
        <v>1</v>
      </c>
      <c r="O289" t="s">
        <v>3891</v>
      </c>
      <c r="P289" s="1" t="s">
        <v>3104</v>
      </c>
    </row>
    <row r="290" spans="1:16" x14ac:dyDescent="0.25">
      <c r="A290" s="1" t="s">
        <v>441</v>
      </c>
      <c r="B290" s="1" t="s">
        <v>442</v>
      </c>
      <c r="C290" s="1" t="s">
        <v>2196</v>
      </c>
      <c r="D290" s="1" t="s">
        <v>2220</v>
      </c>
      <c r="E290">
        <v>7999</v>
      </c>
      <c r="F290">
        <v>15999</v>
      </c>
      <c r="G290">
        <v>48348978</v>
      </c>
      <c r="H290">
        <v>0.5</v>
      </c>
      <c r="I290">
        <v>3.8</v>
      </c>
      <c r="J290">
        <v>3022</v>
      </c>
      <c r="K290" t="s">
        <v>2923</v>
      </c>
      <c r="L290">
        <v>1</v>
      </c>
      <c r="M290">
        <v>0</v>
      </c>
      <c r="N290">
        <v>0</v>
      </c>
      <c r="O290" t="s">
        <v>3897</v>
      </c>
      <c r="P290" s="1" t="s">
        <v>3105</v>
      </c>
    </row>
    <row r="291" spans="1:16" x14ac:dyDescent="0.25">
      <c r="A291" s="1" t="s">
        <v>443</v>
      </c>
      <c r="B291" s="1" t="s">
        <v>444</v>
      </c>
      <c r="C291" s="1" t="s">
        <v>2186</v>
      </c>
      <c r="D291" s="1" t="s">
        <v>2187</v>
      </c>
      <c r="E291">
        <v>649</v>
      </c>
      <c r="F291">
        <v>1600</v>
      </c>
      <c r="G291">
        <v>8721600</v>
      </c>
      <c r="H291">
        <v>0.59</v>
      </c>
      <c r="I291">
        <v>4.3</v>
      </c>
      <c r="J291">
        <v>5451</v>
      </c>
      <c r="K291" t="s">
        <v>2923</v>
      </c>
      <c r="L291">
        <v>0</v>
      </c>
      <c r="M291">
        <v>0</v>
      </c>
      <c r="N291">
        <v>1</v>
      </c>
      <c r="O291" t="s">
        <v>3891</v>
      </c>
      <c r="P291" s="1" t="s">
        <v>3045</v>
      </c>
    </row>
    <row r="292" spans="1:16" x14ac:dyDescent="0.25">
      <c r="A292" s="1" t="s">
        <v>445</v>
      </c>
      <c r="B292" s="1" t="s">
        <v>121</v>
      </c>
      <c r="C292" s="1" t="s">
        <v>2196</v>
      </c>
      <c r="D292" s="1" t="s">
        <v>2216</v>
      </c>
      <c r="E292">
        <v>1289</v>
      </c>
      <c r="F292">
        <v>2499</v>
      </c>
      <c r="G292">
        <v>182427</v>
      </c>
      <c r="H292">
        <v>0.48</v>
      </c>
      <c r="I292">
        <v>3.3</v>
      </c>
      <c r="J292">
        <v>73</v>
      </c>
      <c r="K292" t="s">
        <v>2923</v>
      </c>
      <c r="L292">
        <v>0</v>
      </c>
      <c r="M292">
        <v>1</v>
      </c>
      <c r="N292">
        <v>0</v>
      </c>
      <c r="O292" t="s">
        <v>3897</v>
      </c>
      <c r="P292" s="1" t="s">
        <v>3106</v>
      </c>
    </row>
    <row r="293" spans="1:16" x14ac:dyDescent="0.25">
      <c r="A293" s="1" t="s">
        <v>446</v>
      </c>
      <c r="B293" s="1" t="s">
        <v>447</v>
      </c>
      <c r="C293" s="1" t="s">
        <v>2196</v>
      </c>
      <c r="D293" s="1" t="s">
        <v>2197</v>
      </c>
      <c r="E293">
        <v>609</v>
      </c>
      <c r="F293">
        <v>1500</v>
      </c>
      <c r="G293">
        <v>1543500</v>
      </c>
      <c r="H293">
        <v>0.59</v>
      </c>
      <c r="I293">
        <v>4.5</v>
      </c>
      <c r="J293">
        <v>1029</v>
      </c>
      <c r="K293" t="s">
        <v>2923</v>
      </c>
      <c r="L293">
        <v>0</v>
      </c>
      <c r="M293">
        <v>0</v>
      </c>
      <c r="N293">
        <v>1</v>
      </c>
      <c r="O293" t="s">
        <v>3897</v>
      </c>
      <c r="P293" s="1" t="s">
        <v>3107</v>
      </c>
    </row>
    <row r="294" spans="1:16" x14ac:dyDescent="0.25">
      <c r="A294" s="1" t="s">
        <v>448</v>
      </c>
      <c r="B294" s="1" t="s">
        <v>449</v>
      </c>
      <c r="C294" s="1" t="s">
        <v>2196</v>
      </c>
      <c r="D294" s="1" t="s">
        <v>2200</v>
      </c>
      <c r="E294">
        <v>32990</v>
      </c>
      <c r="F294">
        <v>54990</v>
      </c>
      <c r="G294">
        <v>85509450</v>
      </c>
      <c r="H294">
        <v>0.4</v>
      </c>
      <c r="I294">
        <v>4.0999999999999996</v>
      </c>
      <c r="J294">
        <v>1555</v>
      </c>
      <c r="K294" t="s">
        <v>2923</v>
      </c>
      <c r="L294">
        <v>0</v>
      </c>
      <c r="M294">
        <v>1</v>
      </c>
      <c r="N294">
        <v>0</v>
      </c>
      <c r="O294" t="s">
        <v>3897</v>
      </c>
      <c r="P294" s="1" t="s">
        <v>3108</v>
      </c>
    </row>
    <row r="295" spans="1:16" x14ac:dyDescent="0.25">
      <c r="A295" s="1" t="s">
        <v>450</v>
      </c>
      <c r="B295" s="1" t="s">
        <v>451</v>
      </c>
      <c r="C295" s="1" t="s">
        <v>2196</v>
      </c>
      <c r="D295" s="1" t="s">
        <v>2197</v>
      </c>
      <c r="E295">
        <v>599</v>
      </c>
      <c r="F295">
        <v>1999</v>
      </c>
      <c r="G295">
        <v>93953</v>
      </c>
      <c r="H295">
        <v>0.7</v>
      </c>
      <c r="I295">
        <v>4.2</v>
      </c>
      <c r="J295">
        <v>47</v>
      </c>
      <c r="K295" t="s">
        <v>2923</v>
      </c>
      <c r="L295">
        <v>0</v>
      </c>
      <c r="M295">
        <v>0</v>
      </c>
      <c r="N295">
        <v>1</v>
      </c>
      <c r="O295" t="s">
        <v>3897</v>
      </c>
      <c r="P295" s="1" t="s">
        <v>2986</v>
      </c>
    </row>
    <row r="296" spans="1:16" x14ac:dyDescent="0.25">
      <c r="A296" s="1" t="s">
        <v>452</v>
      </c>
      <c r="B296" s="1" t="s">
        <v>453</v>
      </c>
      <c r="C296" s="1" t="s">
        <v>2186</v>
      </c>
      <c r="D296" s="1" t="s">
        <v>2187</v>
      </c>
      <c r="E296">
        <v>349</v>
      </c>
      <c r="F296">
        <v>899</v>
      </c>
      <c r="G296">
        <v>13391504</v>
      </c>
      <c r="H296">
        <v>0.61</v>
      </c>
      <c r="I296">
        <v>4.0999999999999996</v>
      </c>
      <c r="J296">
        <v>14896</v>
      </c>
      <c r="K296" t="s">
        <v>2923</v>
      </c>
      <c r="L296">
        <v>0</v>
      </c>
      <c r="M296">
        <v>0</v>
      </c>
      <c r="N296">
        <v>1</v>
      </c>
      <c r="O296" t="s">
        <v>3891</v>
      </c>
      <c r="P296" s="1" t="s">
        <v>3109</v>
      </c>
    </row>
    <row r="297" spans="1:16" x14ac:dyDescent="0.25">
      <c r="A297" s="1" t="s">
        <v>454</v>
      </c>
      <c r="B297" s="1" t="s">
        <v>455</v>
      </c>
      <c r="C297" s="1" t="s">
        <v>2196</v>
      </c>
      <c r="D297" s="1" t="s">
        <v>2200</v>
      </c>
      <c r="E297">
        <v>29999</v>
      </c>
      <c r="F297">
        <v>50999</v>
      </c>
      <c r="G297">
        <v>87310288</v>
      </c>
      <c r="H297">
        <v>0.41</v>
      </c>
      <c r="I297">
        <v>4.4000000000000004</v>
      </c>
      <c r="J297">
        <v>1712</v>
      </c>
      <c r="K297" t="s">
        <v>2923</v>
      </c>
      <c r="L297">
        <v>0</v>
      </c>
      <c r="M297">
        <v>1</v>
      </c>
      <c r="N297">
        <v>0</v>
      </c>
      <c r="O297" t="s">
        <v>3897</v>
      </c>
      <c r="P297" s="1" t="s">
        <v>3110</v>
      </c>
    </row>
    <row r="298" spans="1:16" x14ac:dyDescent="0.25">
      <c r="A298" s="1" t="s">
        <v>456</v>
      </c>
      <c r="B298" s="1" t="s">
        <v>2313</v>
      </c>
      <c r="C298" s="1" t="s">
        <v>2196</v>
      </c>
      <c r="D298" s="1" t="s">
        <v>2216</v>
      </c>
      <c r="E298">
        <v>199</v>
      </c>
      <c r="F298">
        <v>399</v>
      </c>
      <c r="G298">
        <v>532665</v>
      </c>
      <c r="H298">
        <v>0.5</v>
      </c>
      <c r="I298">
        <v>4.2</v>
      </c>
      <c r="J298">
        <v>1335</v>
      </c>
      <c r="K298" t="s">
        <v>2914</v>
      </c>
      <c r="L298">
        <v>1</v>
      </c>
      <c r="M298">
        <v>0</v>
      </c>
      <c r="N298">
        <v>0</v>
      </c>
      <c r="O298" t="s">
        <v>3897</v>
      </c>
      <c r="P298" s="1" t="s">
        <v>3082</v>
      </c>
    </row>
    <row r="299" spans="1:16" x14ac:dyDescent="0.25">
      <c r="A299" s="1" t="s">
        <v>457</v>
      </c>
      <c r="B299" s="1" t="s">
        <v>2335</v>
      </c>
      <c r="C299" s="1" t="s">
        <v>2196</v>
      </c>
      <c r="D299" s="1" t="s">
        <v>2216</v>
      </c>
      <c r="E299">
        <v>349</v>
      </c>
      <c r="F299">
        <v>699</v>
      </c>
      <c r="G299">
        <v>149586</v>
      </c>
      <c r="H299">
        <v>0.5</v>
      </c>
      <c r="I299">
        <v>3.9</v>
      </c>
      <c r="J299">
        <v>214</v>
      </c>
      <c r="K299" t="s">
        <v>2923</v>
      </c>
      <c r="L299">
        <v>1</v>
      </c>
      <c r="M299">
        <v>0</v>
      </c>
      <c r="N299">
        <v>0</v>
      </c>
      <c r="O299" t="s">
        <v>3897</v>
      </c>
      <c r="P299" s="1" t="s">
        <v>3111</v>
      </c>
    </row>
    <row r="300" spans="1:16" x14ac:dyDescent="0.25">
      <c r="A300" s="1" t="s">
        <v>458</v>
      </c>
      <c r="B300" s="1" t="s">
        <v>2336</v>
      </c>
      <c r="C300" s="1" t="s">
        <v>2196</v>
      </c>
      <c r="D300" s="1" t="s">
        <v>2226</v>
      </c>
      <c r="E300">
        <v>1850</v>
      </c>
      <c r="F300">
        <v>4500</v>
      </c>
      <c r="G300">
        <v>828000</v>
      </c>
      <c r="H300">
        <v>0.59</v>
      </c>
      <c r="I300">
        <v>4</v>
      </c>
      <c r="J300">
        <v>184</v>
      </c>
      <c r="K300" t="s">
        <v>2923</v>
      </c>
      <c r="L300">
        <v>0</v>
      </c>
      <c r="M300">
        <v>0</v>
      </c>
      <c r="N300">
        <v>1</v>
      </c>
      <c r="O300" t="s">
        <v>3897</v>
      </c>
      <c r="P300" s="1" t="s">
        <v>3112</v>
      </c>
    </row>
    <row r="301" spans="1:16" x14ac:dyDescent="0.25">
      <c r="A301" s="1" t="s">
        <v>459</v>
      </c>
      <c r="B301" s="1" t="s">
        <v>2337</v>
      </c>
      <c r="C301" s="1" t="s">
        <v>2196</v>
      </c>
      <c r="D301" s="1" t="s">
        <v>2267</v>
      </c>
      <c r="E301">
        <v>13990</v>
      </c>
      <c r="F301">
        <v>28900</v>
      </c>
      <c r="G301">
        <v>202300</v>
      </c>
      <c r="H301">
        <v>0.52</v>
      </c>
      <c r="I301">
        <v>4.5</v>
      </c>
      <c r="J301">
        <v>7</v>
      </c>
      <c r="K301" t="s">
        <v>2923</v>
      </c>
      <c r="L301">
        <v>0</v>
      </c>
      <c r="M301">
        <v>0</v>
      </c>
      <c r="N301">
        <v>1</v>
      </c>
      <c r="O301" t="s">
        <v>3897</v>
      </c>
      <c r="P301" s="1" t="s">
        <v>3113</v>
      </c>
    </row>
    <row r="302" spans="1:16" x14ac:dyDescent="0.25">
      <c r="A302" s="1" t="s">
        <v>460</v>
      </c>
      <c r="B302" s="1" t="s">
        <v>461</v>
      </c>
      <c r="C302" s="1" t="s">
        <v>2186</v>
      </c>
      <c r="D302" s="1" t="s">
        <v>2187</v>
      </c>
      <c r="E302">
        <v>129</v>
      </c>
      <c r="F302">
        <v>449</v>
      </c>
      <c r="G302">
        <v>18409</v>
      </c>
      <c r="H302">
        <v>0.71</v>
      </c>
      <c r="I302">
        <v>3.7</v>
      </c>
      <c r="J302">
        <v>41</v>
      </c>
      <c r="K302" t="s">
        <v>2914</v>
      </c>
      <c r="L302">
        <v>0</v>
      </c>
      <c r="M302">
        <v>0</v>
      </c>
      <c r="N302">
        <v>1</v>
      </c>
      <c r="O302" t="s">
        <v>3891</v>
      </c>
      <c r="P302" s="1" t="s">
        <v>2953</v>
      </c>
    </row>
    <row r="303" spans="1:16" x14ac:dyDescent="0.25">
      <c r="A303" s="1" t="s">
        <v>462</v>
      </c>
      <c r="B303" s="1" t="s">
        <v>463</v>
      </c>
      <c r="C303" s="1" t="s">
        <v>2196</v>
      </c>
      <c r="D303" s="1" t="s">
        <v>2197</v>
      </c>
      <c r="E303">
        <v>379</v>
      </c>
      <c r="F303">
        <v>999</v>
      </c>
      <c r="G303">
        <v>12140847</v>
      </c>
      <c r="H303">
        <v>0.62</v>
      </c>
      <c r="I303">
        <v>4.2</v>
      </c>
      <c r="J303">
        <v>12153</v>
      </c>
      <c r="K303" t="s">
        <v>2923</v>
      </c>
      <c r="L303">
        <v>0</v>
      </c>
      <c r="M303">
        <v>0</v>
      </c>
      <c r="N303">
        <v>1</v>
      </c>
      <c r="O303" t="s">
        <v>3897</v>
      </c>
      <c r="P303" s="1" t="s">
        <v>2948</v>
      </c>
    </row>
    <row r="304" spans="1:16" x14ac:dyDescent="0.25">
      <c r="A304" s="1" t="s">
        <v>464</v>
      </c>
      <c r="B304" s="1" t="s">
        <v>465</v>
      </c>
      <c r="C304" s="1" t="s">
        <v>2196</v>
      </c>
      <c r="D304" s="1" t="s">
        <v>2197</v>
      </c>
      <c r="E304">
        <v>185</v>
      </c>
      <c r="F304">
        <v>499</v>
      </c>
      <c r="G304">
        <v>12475</v>
      </c>
      <c r="H304">
        <v>0.63</v>
      </c>
      <c r="I304">
        <v>4.2</v>
      </c>
      <c r="J304">
        <v>25</v>
      </c>
      <c r="K304" t="s">
        <v>2914</v>
      </c>
      <c r="L304">
        <v>0</v>
      </c>
      <c r="M304">
        <v>0</v>
      </c>
      <c r="N304">
        <v>1</v>
      </c>
      <c r="O304" t="s">
        <v>3897</v>
      </c>
      <c r="P304" s="1" t="s">
        <v>3114</v>
      </c>
    </row>
    <row r="305" spans="1:16" x14ac:dyDescent="0.25">
      <c r="A305" s="1" t="s">
        <v>466</v>
      </c>
      <c r="B305" s="1" t="s">
        <v>2338</v>
      </c>
      <c r="C305" s="1" t="s">
        <v>2186</v>
      </c>
      <c r="D305" s="1" t="s">
        <v>2193</v>
      </c>
      <c r="E305">
        <v>218</v>
      </c>
      <c r="F305">
        <v>999</v>
      </c>
      <c r="G305">
        <v>162837</v>
      </c>
      <c r="H305">
        <v>0.78</v>
      </c>
      <c r="I305">
        <v>4.2</v>
      </c>
      <c r="J305">
        <v>163</v>
      </c>
      <c r="K305" t="s">
        <v>2923</v>
      </c>
      <c r="L305">
        <v>0</v>
      </c>
      <c r="M305">
        <v>0</v>
      </c>
      <c r="N305">
        <v>1</v>
      </c>
      <c r="O305" t="s">
        <v>3891</v>
      </c>
      <c r="P305" s="1" t="s">
        <v>3115</v>
      </c>
    </row>
    <row r="306" spans="1:16" x14ac:dyDescent="0.25">
      <c r="A306" s="1" t="s">
        <v>467</v>
      </c>
      <c r="B306" s="1" t="s">
        <v>2339</v>
      </c>
      <c r="C306" s="1" t="s">
        <v>2186</v>
      </c>
      <c r="D306" s="1" t="s">
        <v>2187</v>
      </c>
      <c r="E306">
        <v>199</v>
      </c>
      <c r="F306">
        <v>999</v>
      </c>
      <c r="G306">
        <v>86913</v>
      </c>
      <c r="H306">
        <v>0.8</v>
      </c>
      <c r="I306">
        <v>4.3</v>
      </c>
      <c r="J306">
        <v>87</v>
      </c>
      <c r="K306" t="s">
        <v>2914</v>
      </c>
      <c r="L306">
        <v>0</v>
      </c>
      <c r="M306">
        <v>0</v>
      </c>
      <c r="N306">
        <v>1</v>
      </c>
      <c r="O306" t="s">
        <v>3891</v>
      </c>
      <c r="P306" s="1" t="s">
        <v>2930</v>
      </c>
    </row>
    <row r="307" spans="1:16" x14ac:dyDescent="0.25">
      <c r="A307" s="1" t="s">
        <v>468</v>
      </c>
      <c r="B307" s="1" t="s">
        <v>469</v>
      </c>
      <c r="C307" s="1" t="s">
        <v>2196</v>
      </c>
      <c r="D307" s="1" t="s">
        <v>2197</v>
      </c>
      <c r="E307">
        <v>499</v>
      </c>
      <c r="F307">
        <v>900</v>
      </c>
      <c r="G307">
        <v>1948500</v>
      </c>
      <c r="H307">
        <v>0.45</v>
      </c>
      <c r="I307">
        <v>4.4000000000000004</v>
      </c>
      <c r="J307">
        <v>2165</v>
      </c>
      <c r="K307" t="s">
        <v>2923</v>
      </c>
      <c r="L307">
        <v>0</v>
      </c>
      <c r="M307">
        <v>1</v>
      </c>
      <c r="N307">
        <v>0</v>
      </c>
      <c r="O307" t="s">
        <v>3897</v>
      </c>
      <c r="P307" s="1" t="s">
        <v>3116</v>
      </c>
    </row>
    <row r="308" spans="1:16" x14ac:dyDescent="0.25">
      <c r="A308" s="1" t="s">
        <v>470</v>
      </c>
      <c r="B308" s="1" t="s">
        <v>471</v>
      </c>
      <c r="C308" s="1" t="s">
        <v>2196</v>
      </c>
      <c r="D308" s="1" t="s">
        <v>2200</v>
      </c>
      <c r="E308">
        <v>26999</v>
      </c>
      <c r="F308">
        <v>42999</v>
      </c>
      <c r="G308">
        <v>64928490</v>
      </c>
      <c r="H308">
        <v>0.37</v>
      </c>
      <c r="I308">
        <v>4.2</v>
      </c>
      <c r="J308">
        <v>1510</v>
      </c>
      <c r="K308" t="s">
        <v>2923</v>
      </c>
      <c r="L308">
        <v>0</v>
      </c>
      <c r="M308">
        <v>1</v>
      </c>
      <c r="N308">
        <v>0</v>
      </c>
      <c r="O308" t="s">
        <v>3897</v>
      </c>
      <c r="P308" s="1" t="s">
        <v>3117</v>
      </c>
    </row>
    <row r="309" spans="1:16" x14ac:dyDescent="0.25">
      <c r="A309" s="1" t="s">
        <v>472</v>
      </c>
      <c r="B309" s="1" t="s">
        <v>2340</v>
      </c>
      <c r="C309" s="1" t="s">
        <v>2196</v>
      </c>
      <c r="D309" s="1" t="s">
        <v>2226</v>
      </c>
      <c r="E309">
        <v>893</v>
      </c>
      <c r="F309">
        <v>1052</v>
      </c>
      <c r="G309">
        <v>111512</v>
      </c>
      <c r="H309">
        <v>0.15</v>
      </c>
      <c r="I309">
        <v>4.3</v>
      </c>
      <c r="J309">
        <v>106</v>
      </c>
      <c r="K309" t="s">
        <v>2923</v>
      </c>
      <c r="L309">
        <v>0</v>
      </c>
      <c r="M309">
        <v>1</v>
      </c>
      <c r="N309">
        <v>0</v>
      </c>
      <c r="O309" t="s">
        <v>3897</v>
      </c>
      <c r="P309" s="1" t="s">
        <v>3118</v>
      </c>
    </row>
    <row r="310" spans="1:16" x14ac:dyDescent="0.25">
      <c r="A310" s="1" t="s">
        <v>473</v>
      </c>
      <c r="B310" s="1" t="s">
        <v>474</v>
      </c>
      <c r="C310" s="1" t="s">
        <v>2196</v>
      </c>
      <c r="D310" s="1" t="s">
        <v>2200</v>
      </c>
      <c r="E310">
        <v>10990</v>
      </c>
      <c r="F310">
        <v>19990</v>
      </c>
      <c r="G310">
        <v>2578710</v>
      </c>
      <c r="H310">
        <v>0.45</v>
      </c>
      <c r="I310">
        <v>3.7</v>
      </c>
      <c r="J310">
        <v>129</v>
      </c>
      <c r="K310" t="s">
        <v>2923</v>
      </c>
      <c r="L310">
        <v>0</v>
      </c>
      <c r="M310">
        <v>1</v>
      </c>
      <c r="N310">
        <v>0</v>
      </c>
      <c r="O310" t="s">
        <v>3897</v>
      </c>
      <c r="P310" s="1" t="s">
        <v>3119</v>
      </c>
    </row>
    <row r="311" spans="1:16" x14ac:dyDescent="0.25">
      <c r="A311" s="1" t="s">
        <v>475</v>
      </c>
      <c r="B311" s="1" t="s">
        <v>476</v>
      </c>
      <c r="C311" s="1" t="s">
        <v>2186</v>
      </c>
      <c r="D311" s="1" t="s">
        <v>2187</v>
      </c>
      <c r="E311">
        <v>379</v>
      </c>
      <c r="F311">
        <v>1099</v>
      </c>
      <c r="G311">
        <v>3350851</v>
      </c>
      <c r="H311">
        <v>0.66</v>
      </c>
      <c r="I311">
        <v>4.3</v>
      </c>
      <c r="J311">
        <v>3049</v>
      </c>
      <c r="K311" t="s">
        <v>2923</v>
      </c>
      <c r="L311">
        <v>0</v>
      </c>
      <c r="M311">
        <v>0</v>
      </c>
      <c r="N311">
        <v>1</v>
      </c>
      <c r="O311" t="s">
        <v>3891</v>
      </c>
      <c r="P311" s="1" t="s">
        <v>3120</v>
      </c>
    </row>
    <row r="312" spans="1:16" x14ac:dyDescent="0.25">
      <c r="A312" s="1" t="s">
        <v>477</v>
      </c>
      <c r="B312" s="1" t="s">
        <v>478</v>
      </c>
      <c r="C312" s="1" t="s">
        <v>2196</v>
      </c>
      <c r="D312" s="1" t="s">
        <v>2200</v>
      </c>
      <c r="E312">
        <v>16999</v>
      </c>
      <c r="F312">
        <v>25999</v>
      </c>
      <c r="G312">
        <v>853807160</v>
      </c>
      <c r="H312">
        <v>0.35</v>
      </c>
      <c r="I312">
        <v>4.2</v>
      </c>
      <c r="J312">
        <v>32840</v>
      </c>
      <c r="K312" t="s">
        <v>2923</v>
      </c>
      <c r="L312">
        <v>0</v>
      </c>
      <c r="M312">
        <v>1</v>
      </c>
      <c r="N312">
        <v>0</v>
      </c>
      <c r="O312" t="s">
        <v>3897</v>
      </c>
      <c r="P312" s="1" t="s">
        <v>2940</v>
      </c>
    </row>
    <row r="313" spans="1:16" x14ac:dyDescent="0.25">
      <c r="A313" s="1" t="s">
        <v>479</v>
      </c>
      <c r="B313" s="1" t="s">
        <v>480</v>
      </c>
      <c r="C313" s="1" t="s">
        <v>2196</v>
      </c>
      <c r="D313" s="1" t="s">
        <v>2197</v>
      </c>
      <c r="E313">
        <v>699</v>
      </c>
      <c r="F313">
        <v>1899</v>
      </c>
      <c r="G313">
        <v>740610</v>
      </c>
      <c r="H313">
        <v>0.63</v>
      </c>
      <c r="I313">
        <v>4.4000000000000004</v>
      </c>
      <c r="J313">
        <v>390</v>
      </c>
      <c r="K313" t="s">
        <v>2923</v>
      </c>
      <c r="L313">
        <v>0</v>
      </c>
      <c r="M313">
        <v>0</v>
      </c>
      <c r="N313">
        <v>1</v>
      </c>
      <c r="O313" t="s">
        <v>3897</v>
      </c>
      <c r="P313" s="1" t="s">
        <v>3121</v>
      </c>
    </row>
    <row r="314" spans="1:16" x14ac:dyDescent="0.25">
      <c r="A314" s="1" t="s">
        <v>481</v>
      </c>
      <c r="B314" s="1" t="s">
        <v>2341</v>
      </c>
      <c r="C314" s="1" t="s">
        <v>2196</v>
      </c>
      <c r="D314" s="1" t="s">
        <v>2342</v>
      </c>
      <c r="E314">
        <v>2699</v>
      </c>
      <c r="F314">
        <v>3500</v>
      </c>
      <c r="G314">
        <v>2173500</v>
      </c>
      <c r="H314">
        <v>0.23</v>
      </c>
      <c r="I314">
        <v>3.5</v>
      </c>
      <c r="J314">
        <v>621</v>
      </c>
      <c r="K314" t="s">
        <v>2923</v>
      </c>
      <c r="L314">
        <v>0</v>
      </c>
      <c r="M314">
        <v>1</v>
      </c>
      <c r="N314">
        <v>0</v>
      </c>
      <c r="O314" t="s">
        <v>3897</v>
      </c>
      <c r="P314" s="1" t="s">
        <v>3122</v>
      </c>
    </row>
    <row r="315" spans="1:16" x14ac:dyDescent="0.25">
      <c r="A315" s="1" t="s">
        <v>482</v>
      </c>
      <c r="B315" s="1" t="s">
        <v>483</v>
      </c>
      <c r="C315" s="1" t="s">
        <v>2186</v>
      </c>
      <c r="D315" s="1" t="s">
        <v>2187</v>
      </c>
      <c r="E315">
        <v>129</v>
      </c>
      <c r="F315">
        <v>599</v>
      </c>
      <c r="G315">
        <v>158735</v>
      </c>
      <c r="H315">
        <v>0.78</v>
      </c>
      <c r="I315">
        <v>4.0999999999999996</v>
      </c>
      <c r="J315">
        <v>265</v>
      </c>
      <c r="K315" t="s">
        <v>2914</v>
      </c>
      <c r="L315">
        <v>0</v>
      </c>
      <c r="M315">
        <v>0</v>
      </c>
      <c r="N315">
        <v>1</v>
      </c>
      <c r="O315" t="s">
        <v>3891</v>
      </c>
      <c r="P315" s="1" t="s">
        <v>3123</v>
      </c>
    </row>
    <row r="316" spans="1:16" x14ac:dyDescent="0.25">
      <c r="A316" s="1" t="s">
        <v>484</v>
      </c>
      <c r="B316" s="1" t="s">
        <v>485</v>
      </c>
      <c r="C316" s="1" t="s">
        <v>2186</v>
      </c>
      <c r="D316" s="1" t="s">
        <v>2187</v>
      </c>
      <c r="E316">
        <v>389</v>
      </c>
      <c r="F316">
        <v>999</v>
      </c>
      <c r="G316">
        <v>837162</v>
      </c>
      <c r="H316">
        <v>0.61</v>
      </c>
      <c r="I316">
        <v>4.3</v>
      </c>
      <c r="J316">
        <v>838</v>
      </c>
      <c r="K316" t="s">
        <v>2923</v>
      </c>
      <c r="L316">
        <v>0</v>
      </c>
      <c r="M316">
        <v>0</v>
      </c>
      <c r="N316">
        <v>1</v>
      </c>
      <c r="O316" t="s">
        <v>3891</v>
      </c>
      <c r="P316" s="1" t="s">
        <v>3124</v>
      </c>
    </row>
    <row r="317" spans="1:16" x14ac:dyDescent="0.25">
      <c r="A317" s="1" t="s">
        <v>486</v>
      </c>
      <c r="B317" s="1" t="s">
        <v>2343</v>
      </c>
      <c r="C317" s="1" t="s">
        <v>2196</v>
      </c>
      <c r="D317" s="1" t="s">
        <v>2216</v>
      </c>
      <c r="E317">
        <v>246</v>
      </c>
      <c r="F317">
        <v>600</v>
      </c>
      <c r="G317">
        <v>85800</v>
      </c>
      <c r="H317">
        <v>0.59</v>
      </c>
      <c r="I317">
        <v>4.2</v>
      </c>
      <c r="J317">
        <v>143</v>
      </c>
      <c r="K317" t="s">
        <v>2923</v>
      </c>
      <c r="L317">
        <v>0</v>
      </c>
      <c r="M317">
        <v>0</v>
      </c>
      <c r="N317">
        <v>1</v>
      </c>
      <c r="O317" t="s">
        <v>3897</v>
      </c>
      <c r="P317" s="1" t="s">
        <v>3125</v>
      </c>
    </row>
    <row r="318" spans="1:16" x14ac:dyDescent="0.25">
      <c r="A318" s="1" t="s">
        <v>487</v>
      </c>
      <c r="B318" s="1" t="s">
        <v>488</v>
      </c>
      <c r="C318" s="1" t="s">
        <v>2186</v>
      </c>
      <c r="D318" s="1" t="s">
        <v>2187</v>
      </c>
      <c r="E318">
        <v>299</v>
      </c>
      <c r="F318">
        <v>799</v>
      </c>
      <c r="G318">
        <v>120649</v>
      </c>
      <c r="H318">
        <v>0.63</v>
      </c>
      <c r="I318">
        <v>4</v>
      </c>
      <c r="J318">
        <v>151</v>
      </c>
      <c r="K318" t="s">
        <v>2923</v>
      </c>
      <c r="L318">
        <v>0</v>
      </c>
      <c r="M318">
        <v>0</v>
      </c>
      <c r="N318">
        <v>1</v>
      </c>
      <c r="O318" t="s">
        <v>3891</v>
      </c>
      <c r="P318" s="1" t="s">
        <v>3126</v>
      </c>
    </row>
    <row r="319" spans="1:16" x14ac:dyDescent="0.25">
      <c r="A319" s="1" t="s">
        <v>489</v>
      </c>
      <c r="B319" s="1" t="s">
        <v>2344</v>
      </c>
      <c r="C319" s="1" t="s">
        <v>2196</v>
      </c>
      <c r="D319" s="1" t="s">
        <v>2216</v>
      </c>
      <c r="E319">
        <v>247</v>
      </c>
      <c r="F319">
        <v>399</v>
      </c>
      <c r="G319">
        <v>79800</v>
      </c>
      <c r="H319">
        <v>0.38</v>
      </c>
      <c r="I319">
        <v>3.9</v>
      </c>
      <c r="J319">
        <v>200</v>
      </c>
      <c r="K319" t="s">
        <v>2923</v>
      </c>
      <c r="L319">
        <v>0</v>
      </c>
      <c r="M319">
        <v>1</v>
      </c>
      <c r="N319">
        <v>0</v>
      </c>
      <c r="O319" t="s">
        <v>3897</v>
      </c>
      <c r="P319" s="1" t="s">
        <v>3127</v>
      </c>
    </row>
    <row r="320" spans="1:16" x14ac:dyDescent="0.25">
      <c r="A320" s="1" t="s">
        <v>490</v>
      </c>
      <c r="B320" s="1" t="s">
        <v>2345</v>
      </c>
      <c r="C320" s="1" t="s">
        <v>2196</v>
      </c>
      <c r="D320" s="1" t="s">
        <v>2216</v>
      </c>
      <c r="E320">
        <v>1369</v>
      </c>
      <c r="F320">
        <v>2999</v>
      </c>
      <c r="G320">
        <v>680773</v>
      </c>
      <c r="H320">
        <v>0.54</v>
      </c>
      <c r="I320">
        <v>3.3</v>
      </c>
      <c r="J320">
        <v>227</v>
      </c>
      <c r="K320" t="s">
        <v>2923</v>
      </c>
      <c r="L320">
        <v>0</v>
      </c>
      <c r="M320">
        <v>0</v>
      </c>
      <c r="N320">
        <v>1</v>
      </c>
      <c r="O320" t="s">
        <v>3897</v>
      </c>
      <c r="P320" s="1" t="s">
        <v>2945</v>
      </c>
    </row>
    <row r="321" spans="1:16" x14ac:dyDescent="0.25">
      <c r="A321" s="1" t="s">
        <v>491</v>
      </c>
      <c r="B321" s="1" t="s">
        <v>2346</v>
      </c>
      <c r="C321" s="1" t="s">
        <v>2196</v>
      </c>
      <c r="D321" s="1" t="s">
        <v>2216</v>
      </c>
      <c r="E321">
        <v>199</v>
      </c>
      <c r="F321">
        <v>499</v>
      </c>
      <c r="G321">
        <v>268462</v>
      </c>
      <c r="H321">
        <v>0.6</v>
      </c>
      <c r="I321">
        <v>3.8</v>
      </c>
      <c r="J321">
        <v>538</v>
      </c>
      <c r="K321" t="s">
        <v>2914</v>
      </c>
      <c r="L321">
        <v>0</v>
      </c>
      <c r="M321">
        <v>0</v>
      </c>
      <c r="N321">
        <v>1</v>
      </c>
      <c r="O321" t="s">
        <v>3897</v>
      </c>
      <c r="P321" s="1" t="s">
        <v>2953</v>
      </c>
    </row>
    <row r="322" spans="1:16" x14ac:dyDescent="0.25">
      <c r="A322" s="1" t="s">
        <v>492</v>
      </c>
      <c r="B322" s="1" t="s">
        <v>493</v>
      </c>
      <c r="C322" s="1" t="s">
        <v>2196</v>
      </c>
      <c r="D322" s="1" t="s">
        <v>2197</v>
      </c>
      <c r="E322">
        <v>299</v>
      </c>
      <c r="F322">
        <v>599</v>
      </c>
      <c r="G322">
        <v>102429</v>
      </c>
      <c r="H322">
        <v>0.5</v>
      </c>
      <c r="I322">
        <v>4</v>
      </c>
      <c r="J322">
        <v>171</v>
      </c>
      <c r="K322" t="s">
        <v>2923</v>
      </c>
      <c r="L322">
        <v>1</v>
      </c>
      <c r="M322">
        <v>0</v>
      </c>
      <c r="N322">
        <v>0</v>
      </c>
      <c r="O322" t="s">
        <v>3897</v>
      </c>
      <c r="P322" s="1" t="s">
        <v>3128</v>
      </c>
    </row>
    <row r="323" spans="1:16" x14ac:dyDescent="0.25">
      <c r="A323" s="1" t="s">
        <v>494</v>
      </c>
      <c r="B323" s="1" t="s">
        <v>495</v>
      </c>
      <c r="C323" s="1" t="s">
        <v>2196</v>
      </c>
      <c r="D323" s="1" t="s">
        <v>2200</v>
      </c>
      <c r="E323">
        <v>14999</v>
      </c>
      <c r="F323">
        <v>14999</v>
      </c>
      <c r="G323">
        <v>412592492</v>
      </c>
      <c r="H323">
        <v>0</v>
      </c>
      <c r="I323">
        <v>4.3</v>
      </c>
      <c r="J323">
        <v>27508</v>
      </c>
      <c r="K323" t="s">
        <v>2923</v>
      </c>
      <c r="L323">
        <v>0</v>
      </c>
      <c r="M323">
        <v>1</v>
      </c>
      <c r="N323">
        <v>0</v>
      </c>
      <c r="O323" t="s">
        <v>3897</v>
      </c>
      <c r="P323" s="1" t="s">
        <v>3129</v>
      </c>
    </row>
    <row r="324" spans="1:16" x14ac:dyDescent="0.25">
      <c r="A324" s="1" t="s">
        <v>496</v>
      </c>
      <c r="B324" s="1" t="s">
        <v>2291</v>
      </c>
      <c r="C324" s="1" t="s">
        <v>2186</v>
      </c>
      <c r="D324" s="1" t="s">
        <v>2187</v>
      </c>
      <c r="E324">
        <v>299</v>
      </c>
      <c r="F324">
        <v>699</v>
      </c>
      <c r="G324">
        <v>1016346</v>
      </c>
      <c r="H324">
        <v>0.56999999999999995</v>
      </c>
      <c r="I324">
        <v>3.9</v>
      </c>
      <c r="J324">
        <v>1454</v>
      </c>
      <c r="K324" t="s">
        <v>2923</v>
      </c>
      <c r="L324">
        <v>0</v>
      </c>
      <c r="M324">
        <v>0</v>
      </c>
      <c r="N324">
        <v>1</v>
      </c>
      <c r="O324" t="s">
        <v>3891</v>
      </c>
      <c r="P324" s="1" t="s">
        <v>2930</v>
      </c>
    </row>
    <row r="325" spans="1:16" x14ac:dyDescent="0.25">
      <c r="A325" s="1" t="s">
        <v>497</v>
      </c>
      <c r="B325" s="1" t="s">
        <v>498</v>
      </c>
      <c r="C325" s="1" t="s">
        <v>2196</v>
      </c>
      <c r="D325" s="1" t="s">
        <v>2200</v>
      </c>
      <c r="E325">
        <v>24990</v>
      </c>
      <c r="F325">
        <v>51990</v>
      </c>
      <c r="G325">
        <v>153422490</v>
      </c>
      <c r="H325">
        <v>0.52</v>
      </c>
      <c r="I325">
        <v>4.2</v>
      </c>
      <c r="J325">
        <v>2951</v>
      </c>
      <c r="K325" t="s">
        <v>2923</v>
      </c>
      <c r="L325">
        <v>0</v>
      </c>
      <c r="M325">
        <v>0</v>
      </c>
      <c r="N325">
        <v>1</v>
      </c>
      <c r="O325" t="s">
        <v>3897</v>
      </c>
      <c r="P325" s="1" t="s">
        <v>3130</v>
      </c>
    </row>
    <row r="326" spans="1:16" x14ac:dyDescent="0.25">
      <c r="A326" s="1" t="s">
        <v>2347</v>
      </c>
      <c r="B326" s="1" t="s">
        <v>2348</v>
      </c>
      <c r="C326" s="1" t="s">
        <v>2186</v>
      </c>
      <c r="D326" s="1" t="s">
        <v>2187</v>
      </c>
      <c r="E326">
        <v>249</v>
      </c>
      <c r="F326">
        <v>999</v>
      </c>
      <c r="G326">
        <v>0</v>
      </c>
      <c r="H326">
        <v>0.75</v>
      </c>
      <c r="I326">
        <v>5</v>
      </c>
      <c r="J326">
        <v>0</v>
      </c>
      <c r="K326" t="s">
        <v>2923</v>
      </c>
      <c r="L326">
        <v>0</v>
      </c>
      <c r="M326">
        <v>0</v>
      </c>
      <c r="N326">
        <v>1</v>
      </c>
      <c r="O326" t="s">
        <v>3891</v>
      </c>
      <c r="P326" s="1" t="s">
        <v>2349</v>
      </c>
    </row>
    <row r="327" spans="1:16" x14ac:dyDescent="0.25">
      <c r="A327" s="1" t="s">
        <v>499</v>
      </c>
      <c r="B327" s="1" t="s">
        <v>500</v>
      </c>
      <c r="C327" s="1" t="s">
        <v>2196</v>
      </c>
      <c r="D327" s="1" t="s">
        <v>2200</v>
      </c>
      <c r="E327">
        <v>61999</v>
      </c>
      <c r="F327">
        <v>69999</v>
      </c>
      <c r="G327">
        <v>472703247</v>
      </c>
      <c r="H327">
        <v>0.11</v>
      </c>
      <c r="I327">
        <v>4.0999999999999996</v>
      </c>
      <c r="J327">
        <v>6753</v>
      </c>
      <c r="K327" t="s">
        <v>2923</v>
      </c>
      <c r="L327">
        <v>0</v>
      </c>
      <c r="M327">
        <v>1</v>
      </c>
      <c r="N327">
        <v>0</v>
      </c>
      <c r="O327" t="s">
        <v>3897</v>
      </c>
      <c r="P327" s="1" t="s">
        <v>3064</v>
      </c>
    </row>
    <row r="328" spans="1:16" x14ac:dyDescent="0.25">
      <c r="A328" s="1" t="s">
        <v>501</v>
      </c>
      <c r="B328" s="1" t="s">
        <v>502</v>
      </c>
      <c r="C328" s="1" t="s">
        <v>2196</v>
      </c>
      <c r="D328" s="1" t="s">
        <v>2200</v>
      </c>
      <c r="E328">
        <v>24499</v>
      </c>
      <c r="F328">
        <v>50000</v>
      </c>
      <c r="G328">
        <v>175900000</v>
      </c>
      <c r="H328">
        <v>0.51</v>
      </c>
      <c r="I328">
        <v>3.9</v>
      </c>
      <c r="J328">
        <v>3518</v>
      </c>
      <c r="K328" t="s">
        <v>2923</v>
      </c>
      <c r="L328">
        <v>0</v>
      </c>
      <c r="M328">
        <v>0</v>
      </c>
      <c r="N328">
        <v>1</v>
      </c>
      <c r="O328" t="s">
        <v>3897</v>
      </c>
      <c r="P328" s="1" t="s">
        <v>3131</v>
      </c>
    </row>
    <row r="329" spans="1:16" x14ac:dyDescent="0.25">
      <c r="A329" s="1" t="s">
        <v>503</v>
      </c>
      <c r="B329" s="1" t="s">
        <v>504</v>
      </c>
      <c r="C329" s="1" t="s">
        <v>2196</v>
      </c>
      <c r="D329" s="1" t="s">
        <v>2200</v>
      </c>
      <c r="E329">
        <v>10499</v>
      </c>
      <c r="F329">
        <v>19499</v>
      </c>
      <c r="G329">
        <v>29443490</v>
      </c>
      <c r="H329">
        <v>0.46</v>
      </c>
      <c r="I329">
        <v>4.2</v>
      </c>
      <c r="J329">
        <v>1510</v>
      </c>
      <c r="K329" t="s">
        <v>2923</v>
      </c>
      <c r="L329">
        <v>0</v>
      </c>
      <c r="M329">
        <v>1</v>
      </c>
      <c r="N329">
        <v>0</v>
      </c>
      <c r="O329" t="s">
        <v>3897</v>
      </c>
      <c r="P329" s="1" t="s">
        <v>3117</v>
      </c>
    </row>
    <row r="330" spans="1:16" x14ac:dyDescent="0.25">
      <c r="A330" s="1" t="s">
        <v>505</v>
      </c>
      <c r="B330" s="1" t="s">
        <v>506</v>
      </c>
      <c r="C330" s="1" t="s">
        <v>2186</v>
      </c>
      <c r="D330" s="1" t="s">
        <v>2187</v>
      </c>
      <c r="E330">
        <v>349</v>
      </c>
      <c r="F330">
        <v>999</v>
      </c>
      <c r="G330">
        <v>837162</v>
      </c>
      <c r="H330">
        <v>0.65</v>
      </c>
      <c r="I330">
        <v>4.3</v>
      </c>
      <c r="J330">
        <v>838</v>
      </c>
      <c r="K330" t="s">
        <v>2923</v>
      </c>
      <c r="L330">
        <v>0</v>
      </c>
      <c r="M330">
        <v>0</v>
      </c>
      <c r="N330">
        <v>1</v>
      </c>
      <c r="O330" t="s">
        <v>3891</v>
      </c>
      <c r="P330" s="1" t="s">
        <v>3124</v>
      </c>
    </row>
    <row r="331" spans="1:16" x14ac:dyDescent="0.25">
      <c r="A331" s="1" t="s">
        <v>507</v>
      </c>
      <c r="B331" s="1" t="s">
        <v>508</v>
      </c>
      <c r="C331" s="1" t="s">
        <v>2196</v>
      </c>
      <c r="D331" s="1" t="s">
        <v>2216</v>
      </c>
      <c r="E331">
        <v>197</v>
      </c>
      <c r="F331">
        <v>499</v>
      </c>
      <c r="G331">
        <v>67864</v>
      </c>
      <c r="H331">
        <v>0.61</v>
      </c>
      <c r="I331">
        <v>3.8</v>
      </c>
      <c r="J331">
        <v>136</v>
      </c>
      <c r="K331" t="s">
        <v>2914</v>
      </c>
      <c r="L331">
        <v>0</v>
      </c>
      <c r="M331">
        <v>0</v>
      </c>
      <c r="N331">
        <v>1</v>
      </c>
      <c r="O331" t="s">
        <v>3897</v>
      </c>
      <c r="P331" s="1" t="s">
        <v>3132</v>
      </c>
    </row>
    <row r="332" spans="1:16" x14ac:dyDescent="0.25">
      <c r="A332" s="1" t="s">
        <v>509</v>
      </c>
      <c r="B332" s="1" t="s">
        <v>510</v>
      </c>
      <c r="C332" s="1" t="s">
        <v>2196</v>
      </c>
      <c r="D332" s="1" t="s">
        <v>2304</v>
      </c>
      <c r="E332">
        <v>1299</v>
      </c>
      <c r="F332">
        <v>2499</v>
      </c>
      <c r="G332">
        <v>752199</v>
      </c>
      <c r="H332">
        <v>0.48</v>
      </c>
      <c r="I332">
        <v>4.3</v>
      </c>
      <c r="J332">
        <v>301</v>
      </c>
      <c r="K332" t="s">
        <v>2923</v>
      </c>
      <c r="L332">
        <v>0</v>
      </c>
      <c r="M332">
        <v>1</v>
      </c>
      <c r="N332">
        <v>0</v>
      </c>
      <c r="O332" t="s">
        <v>3897</v>
      </c>
      <c r="P332" s="1" t="s">
        <v>3133</v>
      </c>
    </row>
    <row r="333" spans="1:16" x14ac:dyDescent="0.25">
      <c r="A333" s="1" t="s">
        <v>511</v>
      </c>
      <c r="B333" s="1" t="s">
        <v>2350</v>
      </c>
      <c r="C333" s="1" t="s">
        <v>2186</v>
      </c>
      <c r="D333" s="1" t="s">
        <v>2187</v>
      </c>
      <c r="E333">
        <v>1519</v>
      </c>
      <c r="F333">
        <v>1899</v>
      </c>
      <c r="G333">
        <v>37529937</v>
      </c>
      <c r="H333">
        <v>0.2</v>
      </c>
      <c r="I333">
        <v>4.4000000000000004</v>
      </c>
      <c r="J333">
        <v>19763</v>
      </c>
      <c r="K333" t="s">
        <v>2923</v>
      </c>
      <c r="L333">
        <v>0</v>
      </c>
      <c r="M333">
        <v>1</v>
      </c>
      <c r="N333">
        <v>0</v>
      </c>
      <c r="O333" t="s">
        <v>3891</v>
      </c>
      <c r="P333" s="1" t="s">
        <v>3134</v>
      </c>
    </row>
    <row r="334" spans="1:16" x14ac:dyDescent="0.25">
      <c r="A334" s="1" t="s">
        <v>512</v>
      </c>
      <c r="B334" s="1" t="s">
        <v>513</v>
      </c>
      <c r="C334" s="1" t="s">
        <v>2196</v>
      </c>
      <c r="D334" s="1" t="s">
        <v>2200</v>
      </c>
      <c r="E334">
        <v>46999</v>
      </c>
      <c r="F334">
        <v>69999</v>
      </c>
      <c r="G334">
        <v>1487618748</v>
      </c>
      <c r="H334">
        <v>0.33</v>
      </c>
      <c r="I334">
        <v>4.3</v>
      </c>
      <c r="J334">
        <v>21252</v>
      </c>
      <c r="K334" t="s">
        <v>2923</v>
      </c>
      <c r="L334">
        <v>0</v>
      </c>
      <c r="M334">
        <v>1</v>
      </c>
      <c r="N334">
        <v>0</v>
      </c>
      <c r="O334" t="s">
        <v>3897</v>
      </c>
      <c r="P334" s="1" t="s">
        <v>3076</v>
      </c>
    </row>
    <row r="335" spans="1:16" x14ac:dyDescent="0.25">
      <c r="A335" s="1" t="s">
        <v>514</v>
      </c>
      <c r="B335" s="1" t="s">
        <v>2351</v>
      </c>
      <c r="C335" s="1" t="s">
        <v>2186</v>
      </c>
      <c r="D335" s="1" t="s">
        <v>2187</v>
      </c>
      <c r="E335">
        <v>299</v>
      </c>
      <c r="F335">
        <v>799</v>
      </c>
      <c r="G335">
        <v>1519698</v>
      </c>
      <c r="H335">
        <v>0.63</v>
      </c>
      <c r="I335">
        <v>4.3</v>
      </c>
      <c r="J335">
        <v>1902</v>
      </c>
      <c r="K335" t="s">
        <v>2923</v>
      </c>
      <c r="L335">
        <v>0</v>
      </c>
      <c r="M335">
        <v>0</v>
      </c>
      <c r="N335">
        <v>1</v>
      </c>
      <c r="O335" t="s">
        <v>3891</v>
      </c>
      <c r="P335" s="1" t="s">
        <v>3135</v>
      </c>
    </row>
    <row r="336" spans="1:16" x14ac:dyDescent="0.25">
      <c r="A336" s="1" t="s">
        <v>515</v>
      </c>
      <c r="B336" s="1" t="s">
        <v>2352</v>
      </c>
      <c r="C336" s="1" t="s">
        <v>2196</v>
      </c>
      <c r="D336" s="1" t="s">
        <v>2353</v>
      </c>
      <c r="E336">
        <v>1799</v>
      </c>
      <c r="F336">
        <v>19999</v>
      </c>
      <c r="G336">
        <v>278726063</v>
      </c>
      <c r="H336">
        <v>0.91</v>
      </c>
      <c r="I336">
        <v>4.2</v>
      </c>
      <c r="J336">
        <v>13937</v>
      </c>
      <c r="K336" t="s">
        <v>2923</v>
      </c>
      <c r="L336">
        <v>0</v>
      </c>
      <c r="M336">
        <v>0</v>
      </c>
      <c r="N336">
        <v>1</v>
      </c>
      <c r="O336" t="s">
        <v>3897</v>
      </c>
      <c r="P336" s="1" t="s">
        <v>3136</v>
      </c>
    </row>
    <row r="337" spans="1:16" x14ac:dyDescent="0.25">
      <c r="A337" s="1" t="s">
        <v>516</v>
      </c>
      <c r="B337" s="1" t="s">
        <v>2354</v>
      </c>
      <c r="C337" s="1" t="s">
        <v>2196</v>
      </c>
      <c r="D337" s="1" t="s">
        <v>2353</v>
      </c>
      <c r="E337">
        <v>1998</v>
      </c>
      <c r="F337">
        <v>9999</v>
      </c>
      <c r="G337">
        <v>276932304</v>
      </c>
      <c r="H337">
        <v>0.8</v>
      </c>
      <c r="I337">
        <v>4.3</v>
      </c>
      <c r="J337">
        <v>27696</v>
      </c>
      <c r="K337" t="s">
        <v>2923</v>
      </c>
      <c r="L337">
        <v>0</v>
      </c>
      <c r="M337">
        <v>0</v>
      </c>
      <c r="N337">
        <v>1</v>
      </c>
      <c r="O337" t="s">
        <v>3897</v>
      </c>
      <c r="P337" s="1" t="s">
        <v>3137</v>
      </c>
    </row>
    <row r="338" spans="1:16" x14ac:dyDescent="0.25">
      <c r="A338" s="1" t="s">
        <v>517</v>
      </c>
      <c r="B338" s="1" t="s">
        <v>518</v>
      </c>
      <c r="C338" s="1" t="s">
        <v>2196</v>
      </c>
      <c r="D338" s="1" t="s">
        <v>2353</v>
      </c>
      <c r="E338">
        <v>1999</v>
      </c>
      <c r="F338">
        <v>7990</v>
      </c>
      <c r="G338">
        <v>142469690</v>
      </c>
      <c r="H338">
        <v>0.75</v>
      </c>
      <c r="I338">
        <v>3.8</v>
      </c>
      <c r="J338">
        <v>17831</v>
      </c>
      <c r="K338" t="s">
        <v>2923</v>
      </c>
      <c r="L338">
        <v>0</v>
      </c>
      <c r="M338">
        <v>0</v>
      </c>
      <c r="N338">
        <v>1</v>
      </c>
      <c r="O338" t="s">
        <v>3897</v>
      </c>
      <c r="P338" s="1" t="s">
        <v>3138</v>
      </c>
    </row>
    <row r="339" spans="1:16" x14ac:dyDescent="0.25">
      <c r="A339" s="1" t="s">
        <v>519</v>
      </c>
      <c r="B339" s="1" t="s">
        <v>520</v>
      </c>
      <c r="C339" s="1" t="s">
        <v>2196</v>
      </c>
      <c r="D339" s="1" t="s">
        <v>2355</v>
      </c>
      <c r="E339">
        <v>2049</v>
      </c>
      <c r="F339">
        <v>2199</v>
      </c>
      <c r="G339">
        <v>393427488</v>
      </c>
      <c r="H339">
        <v>7.0000000000000007E-2</v>
      </c>
      <c r="I339">
        <v>4.3</v>
      </c>
      <c r="J339">
        <v>178912</v>
      </c>
      <c r="K339" t="s">
        <v>2923</v>
      </c>
      <c r="L339">
        <v>0</v>
      </c>
      <c r="M339">
        <v>1</v>
      </c>
      <c r="N339">
        <v>0</v>
      </c>
      <c r="O339" t="s">
        <v>3897</v>
      </c>
      <c r="P339" s="1" t="s">
        <v>3139</v>
      </c>
    </row>
    <row r="340" spans="1:16" x14ac:dyDescent="0.25">
      <c r="A340" s="1" t="s">
        <v>521</v>
      </c>
      <c r="B340" s="1" t="s">
        <v>522</v>
      </c>
      <c r="C340" s="1" t="s">
        <v>2196</v>
      </c>
      <c r="D340" s="1" t="s">
        <v>2356</v>
      </c>
      <c r="E340">
        <v>6499</v>
      </c>
      <c r="F340">
        <v>8999</v>
      </c>
      <c r="G340">
        <v>70255193</v>
      </c>
      <c r="H340">
        <v>0.28000000000000003</v>
      </c>
      <c r="I340">
        <v>4</v>
      </c>
      <c r="J340">
        <v>7807</v>
      </c>
      <c r="K340" t="s">
        <v>2923</v>
      </c>
      <c r="L340">
        <v>0</v>
      </c>
      <c r="M340">
        <v>1</v>
      </c>
      <c r="N340">
        <v>0</v>
      </c>
      <c r="O340" t="s">
        <v>3897</v>
      </c>
      <c r="P340" s="1" t="s">
        <v>3140</v>
      </c>
    </row>
    <row r="341" spans="1:16" x14ac:dyDescent="0.25">
      <c r="A341" s="1" t="s">
        <v>523</v>
      </c>
      <c r="B341" s="1" t="s">
        <v>524</v>
      </c>
      <c r="C341" s="1" t="s">
        <v>2196</v>
      </c>
      <c r="D341" s="1" t="s">
        <v>2356</v>
      </c>
      <c r="E341">
        <v>28999</v>
      </c>
      <c r="F341">
        <v>28999</v>
      </c>
      <c r="G341">
        <v>505017585</v>
      </c>
      <c r="H341">
        <v>0</v>
      </c>
      <c r="I341">
        <v>4.3</v>
      </c>
      <c r="J341">
        <v>17415</v>
      </c>
      <c r="K341" t="s">
        <v>2923</v>
      </c>
      <c r="L341">
        <v>0</v>
      </c>
      <c r="M341">
        <v>1</v>
      </c>
      <c r="N341">
        <v>0</v>
      </c>
      <c r="O341" t="s">
        <v>3897</v>
      </c>
      <c r="P341" s="1" t="s">
        <v>3141</v>
      </c>
    </row>
    <row r="342" spans="1:16" x14ac:dyDescent="0.25">
      <c r="A342" s="1" t="s">
        <v>525</v>
      </c>
      <c r="B342" s="1" t="s">
        <v>526</v>
      </c>
      <c r="C342" s="1" t="s">
        <v>2196</v>
      </c>
      <c r="D342" s="1" t="s">
        <v>2356</v>
      </c>
      <c r="E342">
        <v>28999</v>
      </c>
      <c r="F342">
        <v>28999</v>
      </c>
      <c r="G342">
        <v>505017585</v>
      </c>
      <c r="H342">
        <v>0</v>
      </c>
      <c r="I342">
        <v>4.3</v>
      </c>
      <c r="J342">
        <v>17415</v>
      </c>
      <c r="K342" t="s">
        <v>2923</v>
      </c>
      <c r="L342">
        <v>0</v>
      </c>
      <c r="M342">
        <v>1</v>
      </c>
      <c r="N342">
        <v>0</v>
      </c>
      <c r="O342" t="s">
        <v>3897</v>
      </c>
      <c r="P342" s="1" t="s">
        <v>3141</v>
      </c>
    </row>
    <row r="343" spans="1:16" x14ac:dyDescent="0.25">
      <c r="A343" s="1" t="s">
        <v>527</v>
      </c>
      <c r="B343" s="1" t="s">
        <v>528</v>
      </c>
      <c r="C343" s="1" t="s">
        <v>2196</v>
      </c>
      <c r="D343" s="1" t="s">
        <v>2356</v>
      </c>
      <c r="E343">
        <v>6499</v>
      </c>
      <c r="F343">
        <v>8999</v>
      </c>
      <c r="G343">
        <v>70255193</v>
      </c>
      <c r="H343">
        <v>0.28000000000000003</v>
      </c>
      <c r="I343">
        <v>4</v>
      </c>
      <c r="J343">
        <v>7807</v>
      </c>
      <c r="K343" t="s">
        <v>2923</v>
      </c>
      <c r="L343">
        <v>0</v>
      </c>
      <c r="M343">
        <v>1</v>
      </c>
      <c r="N343">
        <v>0</v>
      </c>
      <c r="O343" t="s">
        <v>3897</v>
      </c>
      <c r="P343" s="1" t="s">
        <v>3140</v>
      </c>
    </row>
    <row r="344" spans="1:16" x14ac:dyDescent="0.25">
      <c r="A344" s="1" t="s">
        <v>529</v>
      </c>
      <c r="B344" s="1" t="s">
        <v>530</v>
      </c>
      <c r="C344" s="1" t="s">
        <v>2196</v>
      </c>
      <c r="D344" s="1" t="s">
        <v>2356</v>
      </c>
      <c r="E344">
        <v>6499</v>
      </c>
      <c r="F344">
        <v>8999</v>
      </c>
      <c r="G344">
        <v>70255193</v>
      </c>
      <c r="H344">
        <v>0.28000000000000003</v>
      </c>
      <c r="I344">
        <v>4</v>
      </c>
      <c r="J344">
        <v>7807</v>
      </c>
      <c r="K344" t="s">
        <v>2923</v>
      </c>
      <c r="L344">
        <v>0</v>
      </c>
      <c r="M344">
        <v>1</v>
      </c>
      <c r="N344">
        <v>0</v>
      </c>
      <c r="O344" t="s">
        <v>3897</v>
      </c>
      <c r="P344" s="1" t="s">
        <v>3140</v>
      </c>
    </row>
    <row r="345" spans="1:16" x14ac:dyDescent="0.25">
      <c r="A345" s="1" t="s">
        <v>531</v>
      </c>
      <c r="B345" s="1" t="s">
        <v>2357</v>
      </c>
      <c r="C345" s="1" t="s">
        <v>2196</v>
      </c>
      <c r="D345" s="1" t="s">
        <v>2358</v>
      </c>
      <c r="E345">
        <v>569</v>
      </c>
      <c r="F345">
        <v>1000</v>
      </c>
      <c r="G345">
        <v>67259000</v>
      </c>
      <c r="H345">
        <v>0.43</v>
      </c>
      <c r="I345">
        <v>4.4000000000000004</v>
      </c>
      <c r="J345">
        <v>67259</v>
      </c>
      <c r="K345" t="s">
        <v>2923</v>
      </c>
      <c r="L345">
        <v>0</v>
      </c>
      <c r="M345">
        <v>1</v>
      </c>
      <c r="N345">
        <v>0</v>
      </c>
      <c r="O345" t="s">
        <v>3897</v>
      </c>
      <c r="P345" s="1" t="s">
        <v>3142</v>
      </c>
    </row>
    <row r="346" spans="1:16" x14ac:dyDescent="0.25">
      <c r="A346" s="1" t="s">
        <v>532</v>
      </c>
      <c r="B346" s="1" t="s">
        <v>2359</v>
      </c>
      <c r="C346" s="1" t="s">
        <v>2196</v>
      </c>
      <c r="D346" s="1" t="s">
        <v>2353</v>
      </c>
      <c r="E346">
        <v>1898</v>
      </c>
      <c r="F346">
        <v>4999</v>
      </c>
      <c r="G346">
        <v>53434311</v>
      </c>
      <c r="H346">
        <v>0.62</v>
      </c>
      <c r="I346">
        <v>4.0999999999999996</v>
      </c>
      <c r="J346">
        <v>10689</v>
      </c>
      <c r="K346" t="s">
        <v>2923</v>
      </c>
      <c r="L346">
        <v>0</v>
      </c>
      <c r="M346">
        <v>0</v>
      </c>
      <c r="N346">
        <v>1</v>
      </c>
      <c r="O346" t="s">
        <v>3897</v>
      </c>
      <c r="P346" s="1" t="s">
        <v>3143</v>
      </c>
    </row>
    <row r="347" spans="1:16" x14ac:dyDescent="0.25">
      <c r="A347" s="1" t="s">
        <v>533</v>
      </c>
      <c r="B347" s="1" t="s">
        <v>534</v>
      </c>
      <c r="C347" s="1" t="s">
        <v>2196</v>
      </c>
      <c r="D347" s="1" t="s">
        <v>2360</v>
      </c>
      <c r="E347">
        <v>1299</v>
      </c>
      <c r="F347">
        <v>1599</v>
      </c>
      <c r="G347">
        <v>205169289</v>
      </c>
      <c r="H347">
        <v>0.19</v>
      </c>
      <c r="I347">
        <v>4</v>
      </c>
      <c r="J347">
        <v>128311</v>
      </c>
      <c r="K347" t="s">
        <v>2923</v>
      </c>
      <c r="L347">
        <v>0</v>
      </c>
      <c r="M347">
        <v>1</v>
      </c>
      <c r="N347">
        <v>0</v>
      </c>
      <c r="O347" t="s">
        <v>3897</v>
      </c>
      <c r="P347" s="1" t="s">
        <v>3144</v>
      </c>
    </row>
    <row r="348" spans="1:16" x14ac:dyDescent="0.25">
      <c r="A348" s="1" t="s">
        <v>535</v>
      </c>
      <c r="B348" s="1" t="s">
        <v>2361</v>
      </c>
      <c r="C348" s="1" t="s">
        <v>2196</v>
      </c>
      <c r="D348" s="1" t="s">
        <v>2353</v>
      </c>
      <c r="E348">
        <v>1499</v>
      </c>
      <c r="F348">
        <v>6990</v>
      </c>
      <c r="G348">
        <v>152354040</v>
      </c>
      <c r="H348">
        <v>0.79</v>
      </c>
      <c r="I348">
        <v>3.9</v>
      </c>
      <c r="J348">
        <v>21796</v>
      </c>
      <c r="K348" t="s">
        <v>2923</v>
      </c>
      <c r="L348">
        <v>0</v>
      </c>
      <c r="M348">
        <v>0</v>
      </c>
      <c r="N348">
        <v>1</v>
      </c>
      <c r="O348" t="s">
        <v>3897</v>
      </c>
      <c r="P348" s="1" t="s">
        <v>3145</v>
      </c>
    </row>
    <row r="349" spans="1:16" x14ac:dyDescent="0.25">
      <c r="A349" s="1" t="s">
        <v>536</v>
      </c>
      <c r="B349" s="1" t="s">
        <v>2362</v>
      </c>
      <c r="C349" s="1" t="s">
        <v>2196</v>
      </c>
      <c r="D349" s="1" t="s">
        <v>2363</v>
      </c>
      <c r="E349">
        <v>599</v>
      </c>
      <c r="F349">
        <v>999</v>
      </c>
      <c r="G349">
        <v>192397410</v>
      </c>
      <c r="H349">
        <v>0.4</v>
      </c>
      <c r="I349">
        <v>4.0999999999999996</v>
      </c>
      <c r="J349">
        <v>192590</v>
      </c>
      <c r="K349" t="s">
        <v>2923</v>
      </c>
      <c r="L349">
        <v>0</v>
      </c>
      <c r="M349">
        <v>1</v>
      </c>
      <c r="N349">
        <v>0</v>
      </c>
      <c r="O349" t="s">
        <v>3897</v>
      </c>
      <c r="P349" s="1" t="s">
        <v>3146</v>
      </c>
    </row>
    <row r="350" spans="1:16" x14ac:dyDescent="0.25">
      <c r="A350" s="1" t="s">
        <v>537</v>
      </c>
      <c r="B350" s="1" t="s">
        <v>538</v>
      </c>
      <c r="C350" s="1" t="s">
        <v>2196</v>
      </c>
      <c r="D350" s="1" t="s">
        <v>2356</v>
      </c>
      <c r="E350">
        <v>9499</v>
      </c>
      <c r="F350">
        <v>11999</v>
      </c>
      <c r="G350">
        <v>3407716</v>
      </c>
      <c r="H350">
        <v>0.21</v>
      </c>
      <c r="I350">
        <v>4.2</v>
      </c>
      <c r="J350">
        <v>284</v>
      </c>
      <c r="K350" t="s">
        <v>2923</v>
      </c>
      <c r="L350">
        <v>0</v>
      </c>
      <c r="M350">
        <v>1</v>
      </c>
      <c r="N350">
        <v>0</v>
      </c>
      <c r="O350" t="s">
        <v>3897</v>
      </c>
      <c r="P350" s="1" t="s">
        <v>3147</v>
      </c>
    </row>
    <row r="351" spans="1:16" x14ac:dyDescent="0.25">
      <c r="A351" s="1" t="s">
        <v>539</v>
      </c>
      <c r="B351" s="1" t="s">
        <v>540</v>
      </c>
      <c r="C351" s="1" t="s">
        <v>2196</v>
      </c>
      <c r="D351" s="1" t="s">
        <v>2363</v>
      </c>
      <c r="E351">
        <v>599</v>
      </c>
      <c r="F351">
        <v>2499</v>
      </c>
      <c r="G351">
        <v>145346838</v>
      </c>
      <c r="H351">
        <v>0.76</v>
      </c>
      <c r="I351">
        <v>3.9</v>
      </c>
      <c r="J351">
        <v>58162</v>
      </c>
      <c r="K351" t="s">
        <v>2923</v>
      </c>
      <c r="L351">
        <v>0</v>
      </c>
      <c r="M351">
        <v>0</v>
      </c>
      <c r="N351">
        <v>1</v>
      </c>
      <c r="O351" t="s">
        <v>3897</v>
      </c>
      <c r="P351" s="1" t="s">
        <v>3148</v>
      </c>
    </row>
    <row r="352" spans="1:16" x14ac:dyDescent="0.25">
      <c r="A352" s="1" t="s">
        <v>541</v>
      </c>
      <c r="B352" s="1" t="s">
        <v>542</v>
      </c>
      <c r="C352" s="1" t="s">
        <v>2196</v>
      </c>
      <c r="D352" s="1" t="s">
        <v>2356</v>
      </c>
      <c r="E352">
        <v>8999</v>
      </c>
      <c r="F352">
        <v>11999</v>
      </c>
      <c r="G352">
        <v>153539204</v>
      </c>
      <c r="H352">
        <v>0.25</v>
      </c>
      <c r="I352">
        <v>4</v>
      </c>
      <c r="J352">
        <v>12796</v>
      </c>
      <c r="K352" t="s">
        <v>2923</v>
      </c>
      <c r="L352">
        <v>0</v>
      </c>
      <c r="M352">
        <v>1</v>
      </c>
      <c r="N352">
        <v>0</v>
      </c>
      <c r="O352" t="s">
        <v>3897</v>
      </c>
      <c r="P352" s="1" t="s">
        <v>2981</v>
      </c>
    </row>
    <row r="353" spans="1:16" x14ac:dyDescent="0.25">
      <c r="A353" s="1" t="s">
        <v>543</v>
      </c>
      <c r="B353" s="1" t="s">
        <v>544</v>
      </c>
      <c r="C353" s="1" t="s">
        <v>2196</v>
      </c>
      <c r="D353" s="1" t="s">
        <v>2364</v>
      </c>
      <c r="E353">
        <v>349</v>
      </c>
      <c r="F353">
        <v>1299</v>
      </c>
      <c r="G353">
        <v>18552318</v>
      </c>
      <c r="H353">
        <v>0.73</v>
      </c>
      <c r="I353">
        <v>4</v>
      </c>
      <c r="J353">
        <v>14282</v>
      </c>
      <c r="K353" t="s">
        <v>2923</v>
      </c>
      <c r="L353">
        <v>0</v>
      </c>
      <c r="M353">
        <v>0</v>
      </c>
      <c r="N353">
        <v>1</v>
      </c>
      <c r="O353" t="s">
        <v>3897</v>
      </c>
      <c r="P353" s="1" t="s">
        <v>2945</v>
      </c>
    </row>
    <row r="354" spans="1:16" x14ac:dyDescent="0.25">
      <c r="A354" s="1" t="s">
        <v>545</v>
      </c>
      <c r="B354" s="1" t="s">
        <v>546</v>
      </c>
      <c r="C354" s="1" t="s">
        <v>2196</v>
      </c>
      <c r="D354" s="1" t="s">
        <v>2363</v>
      </c>
      <c r="E354">
        <v>349</v>
      </c>
      <c r="F354">
        <v>999</v>
      </c>
      <c r="G354">
        <v>363349287</v>
      </c>
      <c r="H354">
        <v>0.65</v>
      </c>
      <c r="I354">
        <v>4.0999999999999996</v>
      </c>
      <c r="J354">
        <v>363713</v>
      </c>
      <c r="K354" t="s">
        <v>2923</v>
      </c>
      <c r="L354">
        <v>0</v>
      </c>
      <c r="M354">
        <v>0</v>
      </c>
      <c r="N354">
        <v>1</v>
      </c>
      <c r="O354" t="s">
        <v>3897</v>
      </c>
      <c r="P354" s="1" t="s">
        <v>3149</v>
      </c>
    </row>
    <row r="355" spans="1:16" x14ac:dyDescent="0.25">
      <c r="A355" s="1" t="s">
        <v>547</v>
      </c>
      <c r="B355" s="1" t="s">
        <v>2365</v>
      </c>
      <c r="C355" s="1" t="s">
        <v>2196</v>
      </c>
      <c r="D355" s="1" t="s">
        <v>2358</v>
      </c>
      <c r="E355">
        <v>959</v>
      </c>
      <c r="F355">
        <v>1800</v>
      </c>
      <c r="G355">
        <v>121066200</v>
      </c>
      <c r="H355">
        <v>0.47</v>
      </c>
      <c r="I355">
        <v>4.4000000000000004</v>
      </c>
      <c r="J355">
        <v>67259</v>
      </c>
      <c r="K355" t="s">
        <v>2923</v>
      </c>
      <c r="L355">
        <v>0</v>
      </c>
      <c r="M355">
        <v>1</v>
      </c>
      <c r="N355">
        <v>0</v>
      </c>
      <c r="O355" t="s">
        <v>3897</v>
      </c>
      <c r="P355" s="1" t="s">
        <v>3142</v>
      </c>
    </row>
    <row r="356" spans="1:16" x14ac:dyDescent="0.25">
      <c r="A356" s="1" t="s">
        <v>548</v>
      </c>
      <c r="B356" s="1" t="s">
        <v>549</v>
      </c>
      <c r="C356" s="1" t="s">
        <v>2196</v>
      </c>
      <c r="D356" s="1" t="s">
        <v>2356</v>
      </c>
      <c r="E356">
        <v>9499</v>
      </c>
      <c r="F356">
        <v>11999</v>
      </c>
      <c r="G356">
        <v>3407716</v>
      </c>
      <c r="H356">
        <v>0.21</v>
      </c>
      <c r="I356">
        <v>4.2</v>
      </c>
      <c r="J356">
        <v>284</v>
      </c>
      <c r="K356" t="s">
        <v>2923</v>
      </c>
      <c r="L356">
        <v>0</v>
      </c>
      <c r="M356">
        <v>1</v>
      </c>
      <c r="N356">
        <v>0</v>
      </c>
      <c r="O356" t="s">
        <v>3897</v>
      </c>
      <c r="P356" s="1" t="s">
        <v>3147</v>
      </c>
    </row>
    <row r="357" spans="1:16" x14ac:dyDescent="0.25">
      <c r="A357" s="1" t="s">
        <v>550</v>
      </c>
      <c r="B357" s="1" t="s">
        <v>551</v>
      </c>
      <c r="C357" s="1" t="s">
        <v>2196</v>
      </c>
      <c r="D357" s="1" t="s">
        <v>2355</v>
      </c>
      <c r="E357">
        <v>1499</v>
      </c>
      <c r="F357">
        <v>2499</v>
      </c>
      <c r="G357">
        <v>39909030</v>
      </c>
      <c r="H357">
        <v>0.4</v>
      </c>
      <c r="I357">
        <v>4.3</v>
      </c>
      <c r="J357">
        <v>15970</v>
      </c>
      <c r="K357" t="s">
        <v>2923</v>
      </c>
      <c r="L357">
        <v>0</v>
      </c>
      <c r="M357">
        <v>1</v>
      </c>
      <c r="N357">
        <v>0</v>
      </c>
      <c r="O357" t="s">
        <v>3897</v>
      </c>
      <c r="P357" s="1" t="s">
        <v>3150</v>
      </c>
    </row>
    <row r="358" spans="1:16" x14ac:dyDescent="0.25">
      <c r="A358" s="1" t="s">
        <v>552</v>
      </c>
      <c r="B358" s="1" t="s">
        <v>553</v>
      </c>
      <c r="C358" s="1" t="s">
        <v>2196</v>
      </c>
      <c r="D358" s="1" t="s">
        <v>2355</v>
      </c>
      <c r="E358">
        <v>1149</v>
      </c>
      <c r="F358">
        <v>2199</v>
      </c>
      <c r="G358">
        <v>393427488</v>
      </c>
      <c r="H358">
        <v>0.48</v>
      </c>
      <c r="I358">
        <v>4.3</v>
      </c>
      <c r="J358">
        <v>178912</v>
      </c>
      <c r="K358" t="s">
        <v>2923</v>
      </c>
      <c r="L358">
        <v>0</v>
      </c>
      <c r="M358">
        <v>1</v>
      </c>
      <c r="N358">
        <v>0</v>
      </c>
      <c r="O358" t="s">
        <v>3897</v>
      </c>
      <c r="P358" s="1" t="s">
        <v>3139</v>
      </c>
    </row>
    <row r="359" spans="1:16" x14ac:dyDescent="0.25">
      <c r="A359" s="1" t="s">
        <v>554</v>
      </c>
      <c r="B359" s="1" t="s">
        <v>2366</v>
      </c>
      <c r="C359" s="1" t="s">
        <v>2196</v>
      </c>
      <c r="D359" s="1" t="s">
        <v>2367</v>
      </c>
      <c r="E359">
        <v>349</v>
      </c>
      <c r="F359">
        <v>999</v>
      </c>
      <c r="G359">
        <v>46352601</v>
      </c>
      <c r="H359">
        <v>0.65</v>
      </c>
      <c r="I359">
        <v>3.9</v>
      </c>
      <c r="J359">
        <v>46399</v>
      </c>
      <c r="K359" t="s">
        <v>2923</v>
      </c>
      <c r="L359">
        <v>0</v>
      </c>
      <c r="M359">
        <v>0</v>
      </c>
      <c r="N359">
        <v>1</v>
      </c>
      <c r="O359" t="s">
        <v>3897</v>
      </c>
      <c r="P359" s="1" t="s">
        <v>3151</v>
      </c>
    </row>
    <row r="360" spans="1:16" x14ac:dyDescent="0.25">
      <c r="A360" s="1" t="s">
        <v>555</v>
      </c>
      <c r="B360" s="1" t="s">
        <v>2368</v>
      </c>
      <c r="C360" s="1" t="s">
        <v>2196</v>
      </c>
      <c r="D360" s="1" t="s">
        <v>2369</v>
      </c>
      <c r="E360">
        <v>1219</v>
      </c>
      <c r="F360">
        <v>1699</v>
      </c>
      <c r="G360">
        <v>15105809</v>
      </c>
      <c r="H360">
        <v>0.28000000000000003</v>
      </c>
      <c r="I360">
        <v>4.4000000000000004</v>
      </c>
      <c r="J360">
        <v>8891</v>
      </c>
      <c r="K360" t="s">
        <v>2923</v>
      </c>
      <c r="L360">
        <v>0</v>
      </c>
      <c r="M360">
        <v>1</v>
      </c>
      <c r="N360">
        <v>0</v>
      </c>
      <c r="O360" t="s">
        <v>3897</v>
      </c>
      <c r="P360" s="1" t="s">
        <v>3152</v>
      </c>
    </row>
    <row r="361" spans="1:16" x14ac:dyDescent="0.25">
      <c r="A361" s="1" t="s">
        <v>556</v>
      </c>
      <c r="B361" s="1" t="s">
        <v>2370</v>
      </c>
      <c r="C361" s="1" t="s">
        <v>2196</v>
      </c>
      <c r="D361" s="1" t="s">
        <v>2353</v>
      </c>
      <c r="E361">
        <v>1599</v>
      </c>
      <c r="F361">
        <v>3999</v>
      </c>
      <c r="G361">
        <v>120985746</v>
      </c>
      <c r="H361">
        <v>0.6</v>
      </c>
      <c r="I361">
        <v>4</v>
      </c>
      <c r="J361">
        <v>30254</v>
      </c>
      <c r="K361" t="s">
        <v>2923</v>
      </c>
      <c r="L361">
        <v>0</v>
      </c>
      <c r="M361">
        <v>0</v>
      </c>
      <c r="N361">
        <v>1</v>
      </c>
      <c r="O361" t="s">
        <v>3897</v>
      </c>
      <c r="P361" s="1" t="s">
        <v>3153</v>
      </c>
    </row>
    <row r="362" spans="1:16" x14ac:dyDescent="0.25">
      <c r="A362" s="1" t="s">
        <v>557</v>
      </c>
      <c r="B362" s="1" t="s">
        <v>558</v>
      </c>
      <c r="C362" s="1" t="s">
        <v>2196</v>
      </c>
      <c r="D362" s="1" t="s">
        <v>2353</v>
      </c>
      <c r="E362">
        <v>1499</v>
      </c>
      <c r="F362">
        <v>7999</v>
      </c>
      <c r="G362">
        <v>181065364</v>
      </c>
      <c r="H362">
        <v>0.81</v>
      </c>
      <c r="I362">
        <v>4.2</v>
      </c>
      <c r="J362">
        <v>22636</v>
      </c>
      <c r="K362" t="s">
        <v>2923</v>
      </c>
      <c r="L362">
        <v>0</v>
      </c>
      <c r="M362">
        <v>0</v>
      </c>
      <c r="N362">
        <v>1</v>
      </c>
      <c r="O362" t="s">
        <v>3897</v>
      </c>
      <c r="P362" s="1" t="s">
        <v>3154</v>
      </c>
    </row>
    <row r="363" spans="1:16" x14ac:dyDescent="0.25">
      <c r="A363" s="1" t="s">
        <v>559</v>
      </c>
      <c r="B363" s="1" t="s">
        <v>560</v>
      </c>
      <c r="C363" s="1" t="s">
        <v>2196</v>
      </c>
      <c r="D363" s="1" t="s">
        <v>2356</v>
      </c>
      <c r="E363">
        <v>18499</v>
      </c>
      <c r="F363">
        <v>25999</v>
      </c>
      <c r="G363">
        <v>580245682</v>
      </c>
      <c r="H363">
        <v>0.28999999999999998</v>
      </c>
      <c r="I363">
        <v>4.0999999999999996</v>
      </c>
      <c r="J363">
        <v>22318</v>
      </c>
      <c r="K363" t="s">
        <v>2923</v>
      </c>
      <c r="L363">
        <v>0</v>
      </c>
      <c r="M363">
        <v>1</v>
      </c>
      <c r="N363">
        <v>0</v>
      </c>
      <c r="O363" t="s">
        <v>3897</v>
      </c>
      <c r="P363" s="1" t="s">
        <v>3155</v>
      </c>
    </row>
    <row r="364" spans="1:16" x14ac:dyDescent="0.25">
      <c r="A364" s="1" t="s">
        <v>561</v>
      </c>
      <c r="B364" s="1" t="s">
        <v>562</v>
      </c>
      <c r="C364" s="1" t="s">
        <v>2196</v>
      </c>
      <c r="D364" s="1" t="s">
        <v>2358</v>
      </c>
      <c r="E364">
        <v>369</v>
      </c>
      <c r="F364">
        <v>700</v>
      </c>
      <c r="G364">
        <v>47081300</v>
      </c>
      <c r="H364">
        <v>0.47</v>
      </c>
      <c r="I364">
        <v>4.4000000000000004</v>
      </c>
      <c r="J364">
        <v>67259</v>
      </c>
      <c r="K364" t="s">
        <v>2923</v>
      </c>
      <c r="L364">
        <v>0</v>
      </c>
      <c r="M364">
        <v>1</v>
      </c>
      <c r="N364">
        <v>0</v>
      </c>
      <c r="O364" t="s">
        <v>3897</v>
      </c>
      <c r="P364" s="1" t="s">
        <v>3142</v>
      </c>
    </row>
    <row r="365" spans="1:16" x14ac:dyDescent="0.25">
      <c r="A365" s="1" t="s">
        <v>563</v>
      </c>
      <c r="B365" s="1" t="s">
        <v>564</v>
      </c>
      <c r="C365" s="1" t="s">
        <v>2196</v>
      </c>
      <c r="D365" s="1" t="s">
        <v>2356</v>
      </c>
      <c r="E365">
        <v>12999</v>
      </c>
      <c r="F365">
        <v>17999</v>
      </c>
      <c r="G365">
        <v>341945002</v>
      </c>
      <c r="H365">
        <v>0.28000000000000003</v>
      </c>
      <c r="I365">
        <v>4.0999999999999996</v>
      </c>
      <c r="J365">
        <v>18998</v>
      </c>
      <c r="K365" t="s">
        <v>2923</v>
      </c>
      <c r="L365">
        <v>0</v>
      </c>
      <c r="M365">
        <v>1</v>
      </c>
      <c r="N365">
        <v>0</v>
      </c>
      <c r="O365" t="s">
        <v>3897</v>
      </c>
      <c r="P365" s="1" t="s">
        <v>3156</v>
      </c>
    </row>
    <row r="366" spans="1:16" x14ac:dyDescent="0.25">
      <c r="A366" s="1" t="s">
        <v>565</v>
      </c>
      <c r="B366" s="1" t="s">
        <v>2352</v>
      </c>
      <c r="C366" s="1" t="s">
        <v>2196</v>
      </c>
      <c r="D366" s="1" t="s">
        <v>2353</v>
      </c>
      <c r="E366">
        <v>1799</v>
      </c>
      <c r="F366">
        <v>19999</v>
      </c>
      <c r="G366">
        <v>278726063</v>
      </c>
      <c r="H366">
        <v>0.91</v>
      </c>
      <c r="I366">
        <v>4.2</v>
      </c>
      <c r="J366">
        <v>13937</v>
      </c>
      <c r="K366" t="s">
        <v>2923</v>
      </c>
      <c r="L366">
        <v>0</v>
      </c>
      <c r="M366">
        <v>0</v>
      </c>
      <c r="N366">
        <v>1</v>
      </c>
      <c r="O366" t="s">
        <v>3897</v>
      </c>
      <c r="P366" s="1" t="s">
        <v>3136</v>
      </c>
    </row>
    <row r="367" spans="1:16" x14ac:dyDescent="0.25">
      <c r="A367" s="1" t="s">
        <v>566</v>
      </c>
      <c r="B367" s="1" t="s">
        <v>567</v>
      </c>
      <c r="C367" s="1" t="s">
        <v>2196</v>
      </c>
      <c r="D367" s="1" t="s">
        <v>2353</v>
      </c>
      <c r="E367">
        <v>2199</v>
      </c>
      <c r="F367">
        <v>9999</v>
      </c>
      <c r="G367">
        <v>294680529</v>
      </c>
      <c r="H367">
        <v>0.78</v>
      </c>
      <c r="I367">
        <v>4.2</v>
      </c>
      <c r="J367">
        <v>29471</v>
      </c>
      <c r="K367" t="s">
        <v>2923</v>
      </c>
      <c r="L367">
        <v>0</v>
      </c>
      <c r="M367">
        <v>0</v>
      </c>
      <c r="N367">
        <v>1</v>
      </c>
      <c r="O367" t="s">
        <v>3897</v>
      </c>
      <c r="P367" s="1" t="s">
        <v>2975</v>
      </c>
    </row>
    <row r="368" spans="1:16" x14ac:dyDescent="0.25">
      <c r="A368" s="1" t="s">
        <v>568</v>
      </c>
      <c r="B368" s="1" t="s">
        <v>569</v>
      </c>
      <c r="C368" s="1" t="s">
        <v>2196</v>
      </c>
      <c r="D368" s="1" t="s">
        <v>2356</v>
      </c>
      <c r="E368">
        <v>16999</v>
      </c>
      <c r="F368">
        <v>24999</v>
      </c>
      <c r="G368">
        <v>557927682</v>
      </c>
      <c r="H368">
        <v>0.32</v>
      </c>
      <c r="I368">
        <v>4.0999999999999996</v>
      </c>
      <c r="J368">
        <v>22318</v>
      </c>
      <c r="K368" t="s">
        <v>2923</v>
      </c>
      <c r="L368">
        <v>0</v>
      </c>
      <c r="M368">
        <v>1</v>
      </c>
      <c r="N368">
        <v>0</v>
      </c>
      <c r="O368" t="s">
        <v>3897</v>
      </c>
      <c r="P368" s="1" t="s">
        <v>3155</v>
      </c>
    </row>
    <row r="369" spans="1:16" x14ac:dyDescent="0.25">
      <c r="A369" s="1" t="s">
        <v>570</v>
      </c>
      <c r="B369" s="1" t="s">
        <v>571</v>
      </c>
      <c r="C369" s="1" t="s">
        <v>2196</v>
      </c>
      <c r="D369" s="1" t="s">
        <v>2356</v>
      </c>
      <c r="E369">
        <v>16499</v>
      </c>
      <c r="F369">
        <v>20999</v>
      </c>
      <c r="G369">
        <v>448328650</v>
      </c>
      <c r="H369">
        <v>0.21</v>
      </c>
      <c r="I369">
        <v>4</v>
      </c>
      <c r="J369">
        <v>21350</v>
      </c>
      <c r="K369" t="s">
        <v>2923</v>
      </c>
      <c r="L369">
        <v>0</v>
      </c>
      <c r="M369">
        <v>1</v>
      </c>
      <c r="N369">
        <v>0</v>
      </c>
      <c r="O369" t="s">
        <v>3897</v>
      </c>
      <c r="P369" s="1" t="s">
        <v>3157</v>
      </c>
    </row>
    <row r="370" spans="1:16" x14ac:dyDescent="0.25">
      <c r="A370" s="1" t="s">
        <v>572</v>
      </c>
      <c r="B370" s="1" t="s">
        <v>2352</v>
      </c>
      <c r="C370" s="1" t="s">
        <v>2196</v>
      </c>
      <c r="D370" s="1" t="s">
        <v>2353</v>
      </c>
      <c r="E370">
        <v>1799</v>
      </c>
      <c r="F370">
        <v>19999</v>
      </c>
      <c r="G370">
        <v>278726063</v>
      </c>
      <c r="H370">
        <v>0.91</v>
      </c>
      <c r="I370">
        <v>4.2</v>
      </c>
      <c r="J370">
        <v>13937</v>
      </c>
      <c r="K370" t="s">
        <v>2923</v>
      </c>
      <c r="L370">
        <v>0</v>
      </c>
      <c r="M370">
        <v>0</v>
      </c>
      <c r="N370">
        <v>1</v>
      </c>
      <c r="O370" t="s">
        <v>3897</v>
      </c>
      <c r="P370" s="1" t="s">
        <v>3136</v>
      </c>
    </row>
    <row r="371" spans="1:16" x14ac:dyDescent="0.25">
      <c r="A371" s="1" t="s">
        <v>0</v>
      </c>
      <c r="B371" s="1" t="s">
        <v>2185</v>
      </c>
      <c r="C371" s="1" t="s">
        <v>2186</v>
      </c>
      <c r="D371" s="1" t="s">
        <v>2187</v>
      </c>
      <c r="E371">
        <v>399</v>
      </c>
      <c r="F371">
        <v>1099</v>
      </c>
      <c r="G371">
        <v>26672730</v>
      </c>
      <c r="H371">
        <v>0.64</v>
      </c>
      <c r="I371">
        <v>4.2</v>
      </c>
      <c r="J371">
        <v>24270</v>
      </c>
      <c r="K371" t="s">
        <v>2923</v>
      </c>
      <c r="L371">
        <v>0</v>
      </c>
      <c r="M371">
        <v>0</v>
      </c>
      <c r="N371">
        <v>1</v>
      </c>
      <c r="O371" t="s">
        <v>3891</v>
      </c>
      <c r="P371" s="1" t="s">
        <v>2927</v>
      </c>
    </row>
    <row r="372" spans="1:16" x14ac:dyDescent="0.25">
      <c r="A372" s="1" t="s">
        <v>573</v>
      </c>
      <c r="B372" s="1" t="s">
        <v>574</v>
      </c>
      <c r="C372" s="1" t="s">
        <v>2196</v>
      </c>
      <c r="D372" s="1" t="s">
        <v>2356</v>
      </c>
      <c r="E372">
        <v>8499</v>
      </c>
      <c r="F372">
        <v>10999</v>
      </c>
      <c r="G372">
        <v>3451882164</v>
      </c>
      <c r="H372">
        <v>0.23</v>
      </c>
      <c r="I372">
        <v>4.0999999999999996</v>
      </c>
      <c r="J372">
        <v>313836</v>
      </c>
      <c r="K372" t="s">
        <v>2923</v>
      </c>
      <c r="L372">
        <v>0</v>
      </c>
      <c r="M372">
        <v>1</v>
      </c>
      <c r="N372">
        <v>0</v>
      </c>
      <c r="O372" t="s">
        <v>3897</v>
      </c>
      <c r="P372" s="1" t="s">
        <v>3158</v>
      </c>
    </row>
    <row r="373" spans="1:16" x14ac:dyDescent="0.25">
      <c r="A373" s="1" t="s">
        <v>575</v>
      </c>
      <c r="B373" s="1" t="s">
        <v>576</v>
      </c>
      <c r="C373" s="1" t="s">
        <v>2196</v>
      </c>
      <c r="D373" s="1" t="s">
        <v>2356</v>
      </c>
      <c r="E373">
        <v>6499</v>
      </c>
      <c r="F373">
        <v>8499</v>
      </c>
      <c r="G373">
        <v>2667292164</v>
      </c>
      <c r="H373">
        <v>0.24</v>
      </c>
      <c r="I373">
        <v>4.0999999999999996</v>
      </c>
      <c r="J373">
        <v>313836</v>
      </c>
      <c r="K373" t="s">
        <v>2923</v>
      </c>
      <c r="L373">
        <v>0</v>
      </c>
      <c r="M373">
        <v>1</v>
      </c>
      <c r="N373">
        <v>0</v>
      </c>
      <c r="O373" t="s">
        <v>3897</v>
      </c>
      <c r="P373" s="1" t="s">
        <v>3158</v>
      </c>
    </row>
    <row r="374" spans="1:16" x14ac:dyDescent="0.25">
      <c r="A374" s="1" t="s">
        <v>577</v>
      </c>
      <c r="B374" s="1" t="s">
        <v>2352</v>
      </c>
      <c r="C374" s="1" t="s">
        <v>2196</v>
      </c>
      <c r="D374" s="1" t="s">
        <v>2353</v>
      </c>
      <c r="E374">
        <v>1799</v>
      </c>
      <c r="F374">
        <v>19999</v>
      </c>
      <c r="G374">
        <v>278726063</v>
      </c>
      <c r="H374">
        <v>0.91</v>
      </c>
      <c r="I374">
        <v>4.2</v>
      </c>
      <c r="J374">
        <v>13937</v>
      </c>
      <c r="K374" t="s">
        <v>2923</v>
      </c>
      <c r="L374">
        <v>0</v>
      </c>
      <c r="M374">
        <v>0</v>
      </c>
      <c r="N374">
        <v>1</v>
      </c>
      <c r="O374" t="s">
        <v>3897</v>
      </c>
      <c r="P374" s="1" t="s">
        <v>3136</v>
      </c>
    </row>
    <row r="375" spans="1:16" x14ac:dyDescent="0.25">
      <c r="A375" s="1" t="s">
        <v>578</v>
      </c>
      <c r="B375" s="1" t="s">
        <v>579</v>
      </c>
      <c r="C375" s="1" t="s">
        <v>2196</v>
      </c>
      <c r="D375" s="1" t="s">
        <v>2356</v>
      </c>
      <c r="E375">
        <v>8999</v>
      </c>
      <c r="F375">
        <v>11999</v>
      </c>
      <c r="G375">
        <v>153539204</v>
      </c>
      <c r="H375">
        <v>0.25</v>
      </c>
      <c r="I375">
        <v>4</v>
      </c>
      <c r="J375">
        <v>12796</v>
      </c>
      <c r="K375" t="s">
        <v>2923</v>
      </c>
      <c r="L375">
        <v>0</v>
      </c>
      <c r="M375">
        <v>1</v>
      </c>
      <c r="N375">
        <v>0</v>
      </c>
      <c r="O375" t="s">
        <v>3897</v>
      </c>
      <c r="P375" s="1" t="s">
        <v>2981</v>
      </c>
    </row>
    <row r="376" spans="1:16" x14ac:dyDescent="0.25">
      <c r="A376" s="1" t="s">
        <v>580</v>
      </c>
      <c r="B376" s="1" t="s">
        <v>581</v>
      </c>
      <c r="C376" s="1" t="s">
        <v>2196</v>
      </c>
      <c r="D376" s="1" t="s">
        <v>2371</v>
      </c>
      <c r="E376">
        <v>139</v>
      </c>
      <c r="F376">
        <v>495</v>
      </c>
      <c r="G376">
        <v>7021575</v>
      </c>
      <c r="H376">
        <v>0.72</v>
      </c>
      <c r="I376">
        <v>4.3</v>
      </c>
      <c r="J376">
        <v>14185</v>
      </c>
      <c r="K376" t="s">
        <v>2914</v>
      </c>
      <c r="L376">
        <v>0</v>
      </c>
      <c r="M376">
        <v>0</v>
      </c>
      <c r="N376">
        <v>1</v>
      </c>
      <c r="O376" t="s">
        <v>3897</v>
      </c>
      <c r="P376" s="1" t="s">
        <v>3074</v>
      </c>
    </row>
    <row r="377" spans="1:16" x14ac:dyDescent="0.25">
      <c r="A377" s="1" t="s">
        <v>582</v>
      </c>
      <c r="B377" s="1" t="s">
        <v>2372</v>
      </c>
      <c r="C377" s="1" t="s">
        <v>2196</v>
      </c>
      <c r="D377" s="1" t="s">
        <v>2353</v>
      </c>
      <c r="E377">
        <v>3999</v>
      </c>
      <c r="F377">
        <v>16999</v>
      </c>
      <c r="G377">
        <v>291685841</v>
      </c>
      <c r="H377">
        <v>0.76</v>
      </c>
      <c r="I377">
        <v>4.3</v>
      </c>
      <c r="J377">
        <v>17159</v>
      </c>
      <c r="K377" t="s">
        <v>2923</v>
      </c>
      <c r="L377">
        <v>0</v>
      </c>
      <c r="M377">
        <v>0</v>
      </c>
      <c r="N377">
        <v>1</v>
      </c>
      <c r="O377" t="s">
        <v>3897</v>
      </c>
      <c r="P377" s="1" t="s">
        <v>3159</v>
      </c>
    </row>
    <row r="378" spans="1:16" x14ac:dyDescent="0.25">
      <c r="A378" s="1" t="s">
        <v>583</v>
      </c>
      <c r="B378" s="1" t="s">
        <v>2373</v>
      </c>
      <c r="C378" s="1" t="s">
        <v>2196</v>
      </c>
      <c r="D378" s="1" t="s">
        <v>2353</v>
      </c>
      <c r="E378">
        <v>2998</v>
      </c>
      <c r="F378">
        <v>5999</v>
      </c>
      <c r="G378">
        <v>31068821</v>
      </c>
      <c r="H378">
        <v>0.5</v>
      </c>
      <c r="I378">
        <v>4.0999999999999996</v>
      </c>
      <c r="J378">
        <v>5179</v>
      </c>
      <c r="K378" t="s">
        <v>2923</v>
      </c>
      <c r="L378">
        <v>1</v>
      </c>
      <c r="M378">
        <v>0</v>
      </c>
      <c r="N378">
        <v>0</v>
      </c>
      <c r="O378" t="s">
        <v>3897</v>
      </c>
      <c r="P378" s="1" t="s">
        <v>3160</v>
      </c>
    </row>
    <row r="379" spans="1:16" x14ac:dyDescent="0.25">
      <c r="A379" s="1" t="s">
        <v>1</v>
      </c>
      <c r="B379" s="1" t="s">
        <v>2188</v>
      </c>
      <c r="C379" s="1" t="s">
        <v>2186</v>
      </c>
      <c r="D379" s="1" t="s">
        <v>2187</v>
      </c>
      <c r="E379">
        <v>199</v>
      </c>
      <c r="F379">
        <v>349</v>
      </c>
      <c r="G379">
        <v>15353557</v>
      </c>
      <c r="H379">
        <v>0.43</v>
      </c>
      <c r="I379">
        <v>4</v>
      </c>
      <c r="J379">
        <v>43993</v>
      </c>
      <c r="K379" t="s">
        <v>2914</v>
      </c>
      <c r="L379">
        <v>0</v>
      </c>
      <c r="M379">
        <v>1</v>
      </c>
      <c r="N379">
        <v>0</v>
      </c>
      <c r="O379" t="s">
        <v>3891</v>
      </c>
      <c r="P379" s="1" t="s">
        <v>2928</v>
      </c>
    </row>
    <row r="380" spans="1:16" x14ac:dyDescent="0.25">
      <c r="A380" s="1" t="s">
        <v>584</v>
      </c>
      <c r="B380" s="1" t="s">
        <v>585</v>
      </c>
      <c r="C380" s="1" t="s">
        <v>2196</v>
      </c>
      <c r="D380" s="1" t="s">
        <v>2356</v>
      </c>
      <c r="E380">
        <v>15499</v>
      </c>
      <c r="F380">
        <v>18999</v>
      </c>
      <c r="G380">
        <v>365768748</v>
      </c>
      <c r="H380">
        <v>0.18</v>
      </c>
      <c r="I380">
        <v>4.0999999999999996</v>
      </c>
      <c r="J380">
        <v>19252</v>
      </c>
      <c r="K380" t="s">
        <v>2923</v>
      </c>
      <c r="L380">
        <v>0</v>
      </c>
      <c r="M380">
        <v>1</v>
      </c>
      <c r="N380">
        <v>0</v>
      </c>
      <c r="O380" t="s">
        <v>3897</v>
      </c>
      <c r="P380" s="1" t="s">
        <v>3161</v>
      </c>
    </row>
    <row r="381" spans="1:16" x14ac:dyDescent="0.25">
      <c r="A381" s="1" t="s">
        <v>2</v>
      </c>
      <c r="B381" s="1" t="s">
        <v>2189</v>
      </c>
      <c r="C381" s="1" t="s">
        <v>2186</v>
      </c>
      <c r="D381" s="1" t="s">
        <v>2187</v>
      </c>
      <c r="E381">
        <v>199</v>
      </c>
      <c r="F381">
        <v>999</v>
      </c>
      <c r="G381">
        <v>7920072</v>
      </c>
      <c r="H381">
        <v>0.8</v>
      </c>
      <c r="I381">
        <v>3.9</v>
      </c>
      <c r="J381">
        <v>7928</v>
      </c>
      <c r="K381" t="s">
        <v>2914</v>
      </c>
      <c r="L381">
        <v>0</v>
      </c>
      <c r="M381">
        <v>0</v>
      </c>
      <c r="N381">
        <v>1</v>
      </c>
      <c r="O381" t="s">
        <v>3891</v>
      </c>
      <c r="P381" s="1" t="s">
        <v>2929</v>
      </c>
    </row>
    <row r="382" spans="1:16" x14ac:dyDescent="0.25">
      <c r="A382" s="1" t="s">
        <v>586</v>
      </c>
      <c r="B382" s="1" t="s">
        <v>2352</v>
      </c>
      <c r="C382" s="1" t="s">
        <v>2196</v>
      </c>
      <c r="D382" s="1" t="s">
        <v>2353</v>
      </c>
      <c r="E382">
        <v>1799</v>
      </c>
      <c r="F382">
        <v>19999</v>
      </c>
      <c r="G382">
        <v>278726063</v>
      </c>
      <c r="H382">
        <v>0.91</v>
      </c>
      <c r="I382">
        <v>4.2</v>
      </c>
      <c r="J382">
        <v>13937</v>
      </c>
      <c r="K382" t="s">
        <v>2923</v>
      </c>
      <c r="L382">
        <v>0</v>
      </c>
      <c r="M382">
        <v>0</v>
      </c>
      <c r="N382">
        <v>1</v>
      </c>
      <c r="O382" t="s">
        <v>3897</v>
      </c>
      <c r="P382" s="1" t="s">
        <v>3136</v>
      </c>
    </row>
    <row r="383" spans="1:16" x14ac:dyDescent="0.25">
      <c r="A383" s="1" t="s">
        <v>587</v>
      </c>
      <c r="B383" s="1" t="s">
        <v>588</v>
      </c>
      <c r="C383" s="1" t="s">
        <v>2196</v>
      </c>
      <c r="D383" s="1" t="s">
        <v>2356</v>
      </c>
      <c r="E383">
        <v>8999</v>
      </c>
      <c r="F383">
        <v>11999</v>
      </c>
      <c r="G383">
        <v>153539204</v>
      </c>
      <c r="H383">
        <v>0.25</v>
      </c>
      <c r="I383">
        <v>4</v>
      </c>
      <c r="J383">
        <v>12796</v>
      </c>
      <c r="K383" t="s">
        <v>2923</v>
      </c>
      <c r="L383">
        <v>0</v>
      </c>
      <c r="M383">
        <v>1</v>
      </c>
      <c r="N383">
        <v>0</v>
      </c>
      <c r="O383" t="s">
        <v>3897</v>
      </c>
      <c r="P383" s="1" t="s">
        <v>2981</v>
      </c>
    </row>
    <row r="384" spans="1:16" x14ac:dyDescent="0.25">
      <c r="A384" s="1" t="s">
        <v>589</v>
      </c>
      <c r="B384" s="1" t="s">
        <v>2374</v>
      </c>
      <c r="C384" s="1" t="s">
        <v>2196</v>
      </c>
      <c r="D384" s="1" t="s">
        <v>2364</v>
      </c>
      <c r="E384">
        <v>873</v>
      </c>
      <c r="F384">
        <v>1699</v>
      </c>
      <c r="G384">
        <v>2854320</v>
      </c>
      <c r="H384">
        <v>0.49</v>
      </c>
      <c r="I384">
        <v>4.4000000000000004</v>
      </c>
      <c r="J384">
        <v>1680</v>
      </c>
      <c r="K384" t="s">
        <v>2923</v>
      </c>
      <c r="L384">
        <v>0</v>
      </c>
      <c r="M384">
        <v>1</v>
      </c>
      <c r="N384">
        <v>0</v>
      </c>
      <c r="O384" t="s">
        <v>3897</v>
      </c>
      <c r="P384" s="1" t="s">
        <v>3162</v>
      </c>
    </row>
    <row r="385" spans="1:16" x14ac:dyDescent="0.25">
      <c r="A385" s="1" t="s">
        <v>590</v>
      </c>
      <c r="B385" s="1" t="s">
        <v>591</v>
      </c>
      <c r="C385" s="1" t="s">
        <v>2196</v>
      </c>
      <c r="D385" s="1" t="s">
        <v>2356</v>
      </c>
      <c r="E385">
        <v>12999</v>
      </c>
      <c r="F385">
        <v>15999</v>
      </c>
      <c r="G385">
        <v>211922754</v>
      </c>
      <c r="H385">
        <v>0.19</v>
      </c>
      <c r="I385">
        <v>4.2</v>
      </c>
      <c r="J385">
        <v>13246</v>
      </c>
      <c r="K385" t="s">
        <v>2923</v>
      </c>
      <c r="L385">
        <v>0</v>
      </c>
      <c r="M385">
        <v>1</v>
      </c>
      <c r="N385">
        <v>0</v>
      </c>
      <c r="O385" t="s">
        <v>3897</v>
      </c>
      <c r="P385" s="1" t="s">
        <v>3163</v>
      </c>
    </row>
    <row r="386" spans="1:16" x14ac:dyDescent="0.25">
      <c r="A386" s="1" t="s">
        <v>592</v>
      </c>
      <c r="B386" s="1" t="s">
        <v>593</v>
      </c>
      <c r="C386" s="1" t="s">
        <v>2196</v>
      </c>
      <c r="D386" s="1" t="s">
        <v>2375</v>
      </c>
      <c r="E386">
        <v>539</v>
      </c>
      <c r="F386">
        <v>1599</v>
      </c>
      <c r="G386">
        <v>23422152</v>
      </c>
      <c r="H386">
        <v>0.66</v>
      </c>
      <c r="I386">
        <v>3.8</v>
      </c>
      <c r="J386">
        <v>14648</v>
      </c>
      <c r="K386" t="s">
        <v>2923</v>
      </c>
      <c r="L386">
        <v>0</v>
      </c>
      <c r="M386">
        <v>0</v>
      </c>
      <c r="N386">
        <v>1</v>
      </c>
      <c r="O386" t="s">
        <v>3897</v>
      </c>
      <c r="P386" s="1" t="s">
        <v>3164</v>
      </c>
    </row>
    <row r="387" spans="1:16" x14ac:dyDescent="0.25">
      <c r="A387" s="1" t="s">
        <v>594</v>
      </c>
      <c r="B387" s="1" t="s">
        <v>2354</v>
      </c>
      <c r="C387" s="1" t="s">
        <v>2196</v>
      </c>
      <c r="D387" s="1" t="s">
        <v>2353</v>
      </c>
      <c r="E387">
        <v>1999</v>
      </c>
      <c r="F387">
        <v>9999</v>
      </c>
      <c r="G387">
        <v>276932304</v>
      </c>
      <c r="H387">
        <v>0.8</v>
      </c>
      <c r="I387">
        <v>4.3</v>
      </c>
      <c r="J387">
        <v>27696</v>
      </c>
      <c r="K387" t="s">
        <v>2923</v>
      </c>
      <c r="L387">
        <v>0</v>
      </c>
      <c r="M387">
        <v>0</v>
      </c>
      <c r="N387">
        <v>1</v>
      </c>
      <c r="O387" t="s">
        <v>3897</v>
      </c>
      <c r="P387" s="1" t="s">
        <v>3137</v>
      </c>
    </row>
    <row r="388" spans="1:16" x14ac:dyDescent="0.25">
      <c r="A388" s="1" t="s">
        <v>595</v>
      </c>
      <c r="B388" s="1" t="s">
        <v>596</v>
      </c>
      <c r="C388" s="1" t="s">
        <v>2196</v>
      </c>
      <c r="D388" s="1" t="s">
        <v>2356</v>
      </c>
      <c r="E388">
        <v>15490</v>
      </c>
      <c r="F388">
        <v>20990</v>
      </c>
      <c r="G388">
        <v>690906840</v>
      </c>
      <c r="H388">
        <v>0.26</v>
      </c>
      <c r="I388">
        <v>4.2</v>
      </c>
      <c r="J388">
        <v>32916</v>
      </c>
      <c r="K388" t="s">
        <v>2923</v>
      </c>
      <c r="L388">
        <v>0</v>
      </c>
      <c r="M388">
        <v>1</v>
      </c>
      <c r="N388">
        <v>0</v>
      </c>
      <c r="O388" t="s">
        <v>3897</v>
      </c>
      <c r="P388" s="1" t="s">
        <v>2945</v>
      </c>
    </row>
    <row r="389" spans="1:16" x14ac:dyDescent="0.25">
      <c r="A389" s="1" t="s">
        <v>597</v>
      </c>
      <c r="B389" s="1" t="s">
        <v>598</v>
      </c>
      <c r="C389" s="1" t="s">
        <v>2196</v>
      </c>
      <c r="D389" s="1" t="s">
        <v>2356</v>
      </c>
      <c r="E389">
        <v>19999</v>
      </c>
      <c r="F389">
        <v>24999</v>
      </c>
      <c r="G389">
        <v>645574176</v>
      </c>
      <c r="H389">
        <v>0.2</v>
      </c>
      <c r="I389">
        <v>3.9</v>
      </c>
      <c r="J389">
        <v>25824</v>
      </c>
      <c r="K389" t="s">
        <v>2923</v>
      </c>
      <c r="L389">
        <v>0</v>
      </c>
      <c r="M389">
        <v>1</v>
      </c>
      <c r="N389">
        <v>0</v>
      </c>
      <c r="O389" t="s">
        <v>3897</v>
      </c>
      <c r="P389" s="1" t="s">
        <v>3165</v>
      </c>
    </row>
    <row r="390" spans="1:16" x14ac:dyDescent="0.25">
      <c r="A390" s="1" t="s">
        <v>599</v>
      </c>
      <c r="B390" s="1" t="s">
        <v>2376</v>
      </c>
      <c r="C390" s="1" t="s">
        <v>2196</v>
      </c>
      <c r="D390" s="1" t="s">
        <v>2369</v>
      </c>
      <c r="E390">
        <v>1075</v>
      </c>
      <c r="F390">
        <v>1699</v>
      </c>
      <c r="G390">
        <v>12677938</v>
      </c>
      <c r="H390">
        <v>0.37</v>
      </c>
      <c r="I390">
        <v>4.4000000000000004</v>
      </c>
      <c r="J390">
        <v>7462</v>
      </c>
      <c r="K390" t="s">
        <v>2923</v>
      </c>
      <c r="L390">
        <v>0</v>
      </c>
      <c r="M390">
        <v>1</v>
      </c>
      <c r="N390">
        <v>0</v>
      </c>
      <c r="O390" t="s">
        <v>3897</v>
      </c>
      <c r="P390" s="1" t="s">
        <v>3166</v>
      </c>
    </row>
    <row r="391" spans="1:16" x14ac:dyDescent="0.25">
      <c r="A391" s="1" t="s">
        <v>600</v>
      </c>
      <c r="B391" s="1" t="s">
        <v>601</v>
      </c>
      <c r="C391" s="1" t="s">
        <v>2196</v>
      </c>
      <c r="D391" s="1" t="s">
        <v>2363</v>
      </c>
      <c r="E391">
        <v>399</v>
      </c>
      <c r="F391">
        <v>699</v>
      </c>
      <c r="G391">
        <v>26434083</v>
      </c>
      <c r="H391">
        <v>0.43</v>
      </c>
      <c r="I391">
        <v>4</v>
      </c>
      <c r="J391">
        <v>37817</v>
      </c>
      <c r="K391" t="s">
        <v>2923</v>
      </c>
      <c r="L391">
        <v>0</v>
      </c>
      <c r="M391">
        <v>1</v>
      </c>
      <c r="N391">
        <v>0</v>
      </c>
      <c r="O391" t="s">
        <v>3897</v>
      </c>
      <c r="P391" s="1" t="s">
        <v>3167</v>
      </c>
    </row>
    <row r="392" spans="1:16" x14ac:dyDescent="0.25">
      <c r="A392" s="1" t="s">
        <v>602</v>
      </c>
      <c r="B392" s="1" t="s">
        <v>2377</v>
      </c>
      <c r="C392" s="1" t="s">
        <v>2196</v>
      </c>
      <c r="D392" s="1" t="s">
        <v>2353</v>
      </c>
      <c r="E392">
        <v>1999</v>
      </c>
      <c r="F392">
        <v>3990</v>
      </c>
      <c r="G392">
        <v>120713460</v>
      </c>
      <c r="H392">
        <v>0.5</v>
      </c>
      <c r="I392">
        <v>4</v>
      </c>
      <c r="J392">
        <v>30254</v>
      </c>
      <c r="K392" t="s">
        <v>2923</v>
      </c>
      <c r="L392">
        <v>1</v>
      </c>
      <c r="M392">
        <v>0</v>
      </c>
      <c r="N392">
        <v>0</v>
      </c>
      <c r="O392" t="s">
        <v>3897</v>
      </c>
      <c r="P392" s="1" t="s">
        <v>3153</v>
      </c>
    </row>
    <row r="393" spans="1:16" x14ac:dyDescent="0.25">
      <c r="A393" s="1" t="s">
        <v>603</v>
      </c>
      <c r="B393" s="1" t="s">
        <v>604</v>
      </c>
      <c r="C393" s="1" t="s">
        <v>2196</v>
      </c>
      <c r="D393" s="1" t="s">
        <v>2353</v>
      </c>
      <c r="E393">
        <v>1999</v>
      </c>
      <c r="F393">
        <v>7990</v>
      </c>
      <c r="G393">
        <v>142469690</v>
      </c>
      <c r="H393">
        <v>0.75</v>
      </c>
      <c r="I393">
        <v>3.8</v>
      </c>
      <c r="J393">
        <v>17831</v>
      </c>
      <c r="K393" t="s">
        <v>2923</v>
      </c>
      <c r="L393">
        <v>0</v>
      </c>
      <c r="M393">
        <v>0</v>
      </c>
      <c r="N393">
        <v>1</v>
      </c>
      <c r="O393" t="s">
        <v>3897</v>
      </c>
      <c r="P393" s="1" t="s">
        <v>3138</v>
      </c>
    </row>
    <row r="394" spans="1:16" x14ac:dyDescent="0.25">
      <c r="A394" s="1" t="s">
        <v>3</v>
      </c>
      <c r="B394" s="1" t="s">
        <v>4</v>
      </c>
      <c r="C394" s="1" t="s">
        <v>2186</v>
      </c>
      <c r="D394" s="1" t="s">
        <v>2187</v>
      </c>
      <c r="E394">
        <v>329</v>
      </c>
      <c r="F394">
        <v>699</v>
      </c>
      <c r="G394">
        <v>65960436</v>
      </c>
      <c r="H394">
        <v>0.53</v>
      </c>
      <c r="I394">
        <v>4.2</v>
      </c>
      <c r="J394">
        <v>94364</v>
      </c>
      <c r="K394" t="s">
        <v>2923</v>
      </c>
      <c r="L394">
        <v>0</v>
      </c>
      <c r="M394">
        <v>0</v>
      </c>
      <c r="N394">
        <v>1</v>
      </c>
      <c r="O394" t="s">
        <v>3891</v>
      </c>
      <c r="P394" s="1" t="s">
        <v>2930</v>
      </c>
    </row>
    <row r="395" spans="1:16" x14ac:dyDescent="0.25">
      <c r="A395" s="1" t="s">
        <v>5</v>
      </c>
      <c r="B395" s="1" t="s">
        <v>2190</v>
      </c>
      <c r="C395" s="1" t="s">
        <v>2186</v>
      </c>
      <c r="D395" s="1" t="s">
        <v>2187</v>
      </c>
      <c r="E395">
        <v>154</v>
      </c>
      <c r="F395">
        <v>399</v>
      </c>
      <c r="G395">
        <v>6745095</v>
      </c>
      <c r="H395">
        <v>0.61</v>
      </c>
      <c r="I395">
        <v>4.2</v>
      </c>
      <c r="J395">
        <v>16905</v>
      </c>
      <c r="K395" t="s">
        <v>2914</v>
      </c>
      <c r="L395">
        <v>0</v>
      </c>
      <c r="M395">
        <v>0</v>
      </c>
      <c r="N395">
        <v>1</v>
      </c>
      <c r="O395" t="s">
        <v>3891</v>
      </c>
      <c r="P395" s="1" t="s">
        <v>2931</v>
      </c>
    </row>
    <row r="396" spans="1:16" x14ac:dyDescent="0.25">
      <c r="A396" s="1" t="s">
        <v>605</v>
      </c>
      <c r="B396" s="1" t="s">
        <v>606</v>
      </c>
      <c r="C396" s="1" t="s">
        <v>2196</v>
      </c>
      <c r="D396" s="1" t="s">
        <v>2356</v>
      </c>
      <c r="E396">
        <v>28999</v>
      </c>
      <c r="F396">
        <v>34999</v>
      </c>
      <c r="G396">
        <v>710864689</v>
      </c>
      <c r="H396">
        <v>0.17</v>
      </c>
      <c r="I396">
        <v>4.4000000000000004</v>
      </c>
      <c r="J396">
        <v>20311</v>
      </c>
      <c r="K396" t="s">
        <v>2923</v>
      </c>
      <c r="L396">
        <v>0</v>
      </c>
      <c r="M396">
        <v>1</v>
      </c>
      <c r="N396">
        <v>0</v>
      </c>
      <c r="O396" t="s">
        <v>3897</v>
      </c>
      <c r="P396" s="1" t="s">
        <v>3168</v>
      </c>
    </row>
    <row r="397" spans="1:16" x14ac:dyDescent="0.25">
      <c r="A397" s="1" t="s">
        <v>607</v>
      </c>
      <c r="B397" s="1" t="s">
        <v>608</v>
      </c>
      <c r="C397" s="1" t="s">
        <v>2196</v>
      </c>
      <c r="D397" s="1" t="s">
        <v>2353</v>
      </c>
      <c r="E397">
        <v>2299</v>
      </c>
      <c r="F397">
        <v>7990</v>
      </c>
      <c r="G397">
        <v>556279780</v>
      </c>
      <c r="H397">
        <v>0.71</v>
      </c>
      <c r="I397">
        <v>4.2</v>
      </c>
      <c r="J397">
        <v>69622</v>
      </c>
      <c r="K397" t="s">
        <v>2923</v>
      </c>
      <c r="L397">
        <v>0</v>
      </c>
      <c r="M397">
        <v>0</v>
      </c>
      <c r="N397">
        <v>1</v>
      </c>
      <c r="O397" t="s">
        <v>3897</v>
      </c>
      <c r="P397" s="1" t="s">
        <v>3169</v>
      </c>
    </row>
    <row r="398" spans="1:16" x14ac:dyDescent="0.25">
      <c r="A398" s="1" t="s">
        <v>609</v>
      </c>
      <c r="B398" s="1" t="s">
        <v>610</v>
      </c>
      <c r="C398" s="1" t="s">
        <v>2196</v>
      </c>
      <c r="D398" s="1" t="s">
        <v>2378</v>
      </c>
      <c r="E398">
        <v>399</v>
      </c>
      <c r="F398">
        <v>1999</v>
      </c>
      <c r="G398">
        <v>6760618</v>
      </c>
      <c r="H398">
        <v>0.8</v>
      </c>
      <c r="I398">
        <v>4</v>
      </c>
      <c r="J398">
        <v>3382</v>
      </c>
      <c r="K398" t="s">
        <v>2923</v>
      </c>
      <c r="L398">
        <v>0</v>
      </c>
      <c r="M398">
        <v>0</v>
      </c>
      <c r="N398">
        <v>1</v>
      </c>
      <c r="O398" t="s">
        <v>3897</v>
      </c>
      <c r="P398" s="1" t="s">
        <v>2977</v>
      </c>
    </row>
    <row r="399" spans="1:16" x14ac:dyDescent="0.25">
      <c r="A399" s="1" t="s">
        <v>611</v>
      </c>
      <c r="B399" s="1" t="s">
        <v>612</v>
      </c>
      <c r="C399" s="1" t="s">
        <v>2196</v>
      </c>
      <c r="D399" s="1" t="s">
        <v>2358</v>
      </c>
      <c r="E399">
        <v>1149</v>
      </c>
      <c r="F399">
        <v>3999</v>
      </c>
      <c r="G399">
        <v>560003964</v>
      </c>
      <c r="H399">
        <v>0.71</v>
      </c>
      <c r="I399">
        <v>4.3</v>
      </c>
      <c r="J399">
        <v>140036</v>
      </c>
      <c r="K399" t="s">
        <v>2923</v>
      </c>
      <c r="L399">
        <v>0</v>
      </c>
      <c r="M399">
        <v>0</v>
      </c>
      <c r="N399">
        <v>1</v>
      </c>
      <c r="O399" t="s">
        <v>3897</v>
      </c>
      <c r="P399" s="1" t="s">
        <v>3170</v>
      </c>
    </row>
    <row r="400" spans="1:16" x14ac:dyDescent="0.25">
      <c r="A400" s="1" t="s">
        <v>613</v>
      </c>
      <c r="B400" s="1" t="s">
        <v>2379</v>
      </c>
      <c r="C400" s="1" t="s">
        <v>2196</v>
      </c>
      <c r="D400" s="1" t="s">
        <v>2369</v>
      </c>
      <c r="E400">
        <v>529</v>
      </c>
      <c r="F400">
        <v>1499</v>
      </c>
      <c r="G400">
        <v>12889901</v>
      </c>
      <c r="H400">
        <v>0.65</v>
      </c>
      <c r="I400">
        <v>4.0999999999999996</v>
      </c>
      <c r="J400">
        <v>8599</v>
      </c>
      <c r="K400" t="s">
        <v>2923</v>
      </c>
      <c r="L400">
        <v>0</v>
      </c>
      <c r="M400">
        <v>0</v>
      </c>
      <c r="N400">
        <v>1</v>
      </c>
      <c r="O400" t="s">
        <v>3897</v>
      </c>
      <c r="P400" s="1" t="s">
        <v>3171</v>
      </c>
    </row>
    <row r="401" spans="1:16" x14ac:dyDescent="0.25">
      <c r="A401" s="1" t="s">
        <v>614</v>
      </c>
      <c r="B401" s="1" t="s">
        <v>615</v>
      </c>
      <c r="C401" s="1" t="s">
        <v>2196</v>
      </c>
      <c r="D401" s="1" t="s">
        <v>2356</v>
      </c>
      <c r="E401">
        <v>13999</v>
      </c>
      <c r="F401">
        <v>19499</v>
      </c>
      <c r="G401">
        <v>370442002</v>
      </c>
      <c r="H401">
        <v>0.28000000000000003</v>
      </c>
      <c r="I401">
        <v>4.0999999999999996</v>
      </c>
      <c r="J401">
        <v>18998</v>
      </c>
      <c r="K401" t="s">
        <v>2923</v>
      </c>
      <c r="L401">
        <v>0</v>
      </c>
      <c r="M401">
        <v>1</v>
      </c>
      <c r="N401">
        <v>0</v>
      </c>
      <c r="O401" t="s">
        <v>3897</v>
      </c>
      <c r="P401" s="1" t="s">
        <v>3156</v>
      </c>
    </row>
    <row r="402" spans="1:16" x14ac:dyDescent="0.25">
      <c r="A402" s="1" t="s">
        <v>616</v>
      </c>
      <c r="B402" s="1" t="s">
        <v>617</v>
      </c>
      <c r="C402" s="1" t="s">
        <v>2196</v>
      </c>
      <c r="D402" s="1" t="s">
        <v>2363</v>
      </c>
      <c r="E402">
        <v>379</v>
      </c>
      <c r="F402">
        <v>999</v>
      </c>
      <c r="G402">
        <v>363349287</v>
      </c>
      <c r="H402">
        <v>0.62</v>
      </c>
      <c r="I402">
        <v>4.0999999999999996</v>
      </c>
      <c r="J402">
        <v>363713</v>
      </c>
      <c r="K402" t="s">
        <v>2923</v>
      </c>
      <c r="L402">
        <v>0</v>
      </c>
      <c r="M402">
        <v>0</v>
      </c>
      <c r="N402">
        <v>1</v>
      </c>
      <c r="O402" t="s">
        <v>3897</v>
      </c>
      <c r="P402" s="1" t="s">
        <v>3149</v>
      </c>
    </row>
    <row r="403" spans="1:16" x14ac:dyDescent="0.25">
      <c r="A403" s="1" t="s">
        <v>618</v>
      </c>
      <c r="B403" s="1" t="s">
        <v>2380</v>
      </c>
      <c r="C403" s="1" t="s">
        <v>2196</v>
      </c>
      <c r="D403" s="1" t="s">
        <v>2356</v>
      </c>
      <c r="E403">
        <v>13999</v>
      </c>
      <c r="F403">
        <v>19999</v>
      </c>
      <c r="G403">
        <v>385020748</v>
      </c>
      <c r="H403">
        <v>0.3</v>
      </c>
      <c r="I403">
        <v>4.0999999999999996</v>
      </c>
      <c r="J403">
        <v>19252</v>
      </c>
      <c r="K403" t="s">
        <v>2923</v>
      </c>
      <c r="L403">
        <v>0</v>
      </c>
      <c r="M403">
        <v>1</v>
      </c>
      <c r="N403">
        <v>0</v>
      </c>
      <c r="O403" t="s">
        <v>3897</v>
      </c>
      <c r="P403" s="1" t="s">
        <v>3161</v>
      </c>
    </row>
    <row r="404" spans="1:16" x14ac:dyDescent="0.25">
      <c r="A404" s="1" t="s">
        <v>619</v>
      </c>
      <c r="B404" s="1" t="s">
        <v>2381</v>
      </c>
      <c r="C404" s="1" t="s">
        <v>2196</v>
      </c>
      <c r="D404" s="1" t="s">
        <v>2353</v>
      </c>
      <c r="E404">
        <v>3999</v>
      </c>
      <c r="F404">
        <v>9999</v>
      </c>
      <c r="G404">
        <v>729927</v>
      </c>
      <c r="H404">
        <v>0.6</v>
      </c>
      <c r="I404">
        <v>4.4000000000000004</v>
      </c>
      <c r="J404">
        <v>73</v>
      </c>
      <c r="K404" t="s">
        <v>2923</v>
      </c>
      <c r="L404">
        <v>0</v>
      </c>
      <c r="M404">
        <v>0</v>
      </c>
      <c r="N404">
        <v>1</v>
      </c>
      <c r="O404" t="s">
        <v>3897</v>
      </c>
      <c r="P404" s="1" t="s">
        <v>3172</v>
      </c>
    </row>
    <row r="405" spans="1:16" x14ac:dyDescent="0.25">
      <c r="A405" s="1" t="s">
        <v>6</v>
      </c>
      <c r="B405" s="1" t="s">
        <v>2191</v>
      </c>
      <c r="C405" s="1" t="s">
        <v>2186</v>
      </c>
      <c r="D405" s="1" t="s">
        <v>2187</v>
      </c>
      <c r="E405">
        <v>149</v>
      </c>
      <c r="F405">
        <v>1000</v>
      </c>
      <c r="G405">
        <v>24870000</v>
      </c>
      <c r="H405">
        <v>0.85</v>
      </c>
      <c r="I405">
        <v>3.9</v>
      </c>
      <c r="J405">
        <v>24870</v>
      </c>
      <c r="K405" t="s">
        <v>2914</v>
      </c>
      <c r="L405">
        <v>0</v>
      </c>
      <c r="M405">
        <v>0</v>
      </c>
      <c r="N405">
        <v>1</v>
      </c>
      <c r="O405" t="s">
        <v>3891</v>
      </c>
      <c r="P405" s="1" t="s">
        <v>2932</v>
      </c>
    </row>
    <row r="406" spans="1:16" x14ac:dyDescent="0.25">
      <c r="A406" s="1" t="s">
        <v>620</v>
      </c>
      <c r="B406" s="1" t="s">
        <v>2382</v>
      </c>
      <c r="C406" s="1" t="s">
        <v>2196</v>
      </c>
      <c r="D406" s="1" t="s">
        <v>2383</v>
      </c>
      <c r="E406">
        <v>99</v>
      </c>
      <c r="F406">
        <v>499</v>
      </c>
      <c r="G406">
        <v>21277859</v>
      </c>
      <c r="H406">
        <v>0.8</v>
      </c>
      <c r="I406">
        <v>4.3</v>
      </c>
      <c r="J406">
        <v>42641</v>
      </c>
      <c r="K406" t="s">
        <v>2914</v>
      </c>
      <c r="L406">
        <v>0</v>
      </c>
      <c r="M406">
        <v>0</v>
      </c>
      <c r="N406">
        <v>1</v>
      </c>
      <c r="O406" t="s">
        <v>3897</v>
      </c>
      <c r="P406" s="1" t="s">
        <v>3173</v>
      </c>
    </row>
    <row r="407" spans="1:16" x14ac:dyDescent="0.25">
      <c r="A407" s="1" t="s">
        <v>621</v>
      </c>
      <c r="B407" s="1" t="s">
        <v>622</v>
      </c>
      <c r="C407" s="1" t="s">
        <v>2196</v>
      </c>
      <c r="D407" s="1" t="s">
        <v>2363</v>
      </c>
      <c r="E407">
        <v>4790</v>
      </c>
      <c r="F407">
        <v>15990</v>
      </c>
      <c r="G407">
        <v>70196100</v>
      </c>
      <c r="H407">
        <v>0.7</v>
      </c>
      <c r="I407">
        <v>4</v>
      </c>
      <c r="J407">
        <v>4390</v>
      </c>
      <c r="K407" t="s">
        <v>2923</v>
      </c>
      <c r="L407">
        <v>0</v>
      </c>
      <c r="M407">
        <v>0</v>
      </c>
      <c r="N407">
        <v>1</v>
      </c>
      <c r="O407" t="s">
        <v>3897</v>
      </c>
      <c r="P407" s="1" t="s">
        <v>3174</v>
      </c>
    </row>
    <row r="408" spans="1:16" x14ac:dyDescent="0.25">
      <c r="A408" s="1" t="s">
        <v>623</v>
      </c>
      <c r="B408" s="1" t="s">
        <v>624</v>
      </c>
      <c r="C408" s="1" t="s">
        <v>2196</v>
      </c>
      <c r="D408" s="1" t="s">
        <v>2356</v>
      </c>
      <c r="E408">
        <v>33999</v>
      </c>
      <c r="F408">
        <v>33999</v>
      </c>
      <c r="G408">
        <v>592092585</v>
      </c>
      <c r="H408">
        <v>0</v>
      </c>
      <c r="I408">
        <v>4.3</v>
      </c>
      <c r="J408">
        <v>17415</v>
      </c>
      <c r="K408" t="s">
        <v>2923</v>
      </c>
      <c r="L408">
        <v>0</v>
      </c>
      <c r="M408">
        <v>1</v>
      </c>
      <c r="N408">
        <v>0</v>
      </c>
      <c r="O408" t="s">
        <v>3897</v>
      </c>
      <c r="P408" s="1" t="s">
        <v>3141</v>
      </c>
    </row>
    <row r="409" spans="1:16" x14ac:dyDescent="0.25">
      <c r="A409" s="1" t="s">
        <v>625</v>
      </c>
      <c r="B409" s="1" t="s">
        <v>626</v>
      </c>
      <c r="C409" s="1" t="s">
        <v>2186</v>
      </c>
      <c r="D409" s="1" t="s">
        <v>2384</v>
      </c>
      <c r="E409">
        <v>99</v>
      </c>
      <c r="F409">
        <v>999</v>
      </c>
      <c r="G409">
        <v>1394604</v>
      </c>
      <c r="H409">
        <v>0.9</v>
      </c>
      <c r="I409">
        <v>4</v>
      </c>
      <c r="J409">
        <v>1396</v>
      </c>
      <c r="K409" t="s">
        <v>2914</v>
      </c>
      <c r="L409">
        <v>0</v>
      </c>
      <c r="M409">
        <v>0</v>
      </c>
      <c r="N409">
        <v>1</v>
      </c>
      <c r="O409" t="s">
        <v>3891</v>
      </c>
      <c r="P409" s="1" t="s">
        <v>3175</v>
      </c>
    </row>
    <row r="410" spans="1:16" x14ac:dyDescent="0.25">
      <c r="A410" s="1" t="s">
        <v>627</v>
      </c>
      <c r="B410" s="1" t="s">
        <v>628</v>
      </c>
      <c r="C410" s="1" t="s">
        <v>2196</v>
      </c>
      <c r="D410" s="1" t="s">
        <v>2363</v>
      </c>
      <c r="E410">
        <v>299</v>
      </c>
      <c r="F410">
        <v>1900</v>
      </c>
      <c r="G410">
        <v>34583800</v>
      </c>
      <c r="H410">
        <v>0.84</v>
      </c>
      <c r="I410">
        <v>3.6</v>
      </c>
      <c r="J410">
        <v>18202</v>
      </c>
      <c r="K410" t="s">
        <v>2923</v>
      </c>
      <c r="L410">
        <v>0</v>
      </c>
      <c r="M410">
        <v>0</v>
      </c>
      <c r="N410">
        <v>1</v>
      </c>
      <c r="O410" t="s">
        <v>3897</v>
      </c>
      <c r="P410" s="1" t="s">
        <v>3176</v>
      </c>
    </row>
    <row r="411" spans="1:16" x14ac:dyDescent="0.25">
      <c r="A411" s="1" t="s">
        <v>629</v>
      </c>
      <c r="B411" s="1" t="s">
        <v>630</v>
      </c>
      <c r="C411" s="1" t="s">
        <v>2196</v>
      </c>
      <c r="D411" s="1" t="s">
        <v>2356</v>
      </c>
      <c r="E411">
        <v>10999</v>
      </c>
      <c r="F411">
        <v>14999</v>
      </c>
      <c r="G411">
        <v>284951002</v>
      </c>
      <c r="H411">
        <v>0.27</v>
      </c>
      <c r="I411">
        <v>4.0999999999999996</v>
      </c>
      <c r="J411">
        <v>18998</v>
      </c>
      <c r="K411" t="s">
        <v>2923</v>
      </c>
      <c r="L411">
        <v>0</v>
      </c>
      <c r="M411">
        <v>1</v>
      </c>
      <c r="N411">
        <v>0</v>
      </c>
      <c r="O411" t="s">
        <v>3897</v>
      </c>
      <c r="P411" s="1" t="s">
        <v>3156</v>
      </c>
    </row>
    <row r="412" spans="1:16" x14ac:dyDescent="0.25">
      <c r="A412" s="1" t="s">
        <v>631</v>
      </c>
      <c r="B412" s="1" t="s">
        <v>632</v>
      </c>
      <c r="C412" s="1" t="s">
        <v>2196</v>
      </c>
      <c r="D412" s="1" t="s">
        <v>2356</v>
      </c>
      <c r="E412">
        <v>34999</v>
      </c>
      <c r="F412">
        <v>38999</v>
      </c>
      <c r="G412">
        <v>430119971</v>
      </c>
      <c r="H412">
        <v>0.1</v>
      </c>
      <c r="I412">
        <v>4.2</v>
      </c>
      <c r="J412">
        <v>11029</v>
      </c>
      <c r="K412" t="s">
        <v>2923</v>
      </c>
      <c r="L412">
        <v>0</v>
      </c>
      <c r="M412">
        <v>1</v>
      </c>
      <c r="N412">
        <v>0</v>
      </c>
      <c r="O412" t="s">
        <v>3897</v>
      </c>
      <c r="P412" s="1" t="s">
        <v>3177</v>
      </c>
    </row>
    <row r="413" spans="1:16" x14ac:dyDescent="0.25">
      <c r="A413" s="1" t="s">
        <v>633</v>
      </c>
      <c r="B413" s="1" t="s">
        <v>569</v>
      </c>
      <c r="C413" s="1" t="s">
        <v>2196</v>
      </c>
      <c r="D413" s="1" t="s">
        <v>2356</v>
      </c>
      <c r="E413">
        <v>16999</v>
      </c>
      <c r="F413">
        <v>24999</v>
      </c>
      <c r="G413">
        <v>557927682</v>
      </c>
      <c r="H413">
        <v>0.32</v>
      </c>
      <c r="I413">
        <v>4.0999999999999996</v>
      </c>
      <c r="J413">
        <v>22318</v>
      </c>
      <c r="K413" t="s">
        <v>2923</v>
      </c>
      <c r="L413">
        <v>0</v>
      </c>
      <c r="M413">
        <v>1</v>
      </c>
      <c r="N413">
        <v>0</v>
      </c>
      <c r="O413" t="s">
        <v>3897</v>
      </c>
      <c r="P413" s="1" t="s">
        <v>3155</v>
      </c>
    </row>
    <row r="414" spans="1:16" x14ac:dyDescent="0.25">
      <c r="A414" s="1" t="s">
        <v>634</v>
      </c>
      <c r="B414" s="1" t="s">
        <v>635</v>
      </c>
      <c r="C414" s="1" t="s">
        <v>2196</v>
      </c>
      <c r="D414" s="1" t="s">
        <v>2383</v>
      </c>
      <c r="E414">
        <v>199</v>
      </c>
      <c r="F414">
        <v>499</v>
      </c>
      <c r="G414">
        <v>891214</v>
      </c>
      <c r="H414">
        <v>0.6</v>
      </c>
      <c r="I414">
        <v>4.0999999999999996</v>
      </c>
      <c r="J414">
        <v>1786</v>
      </c>
      <c r="K414" t="s">
        <v>2914</v>
      </c>
      <c r="L414">
        <v>0</v>
      </c>
      <c r="M414">
        <v>0</v>
      </c>
      <c r="N414">
        <v>1</v>
      </c>
      <c r="O414" t="s">
        <v>3897</v>
      </c>
      <c r="P414" s="1" t="s">
        <v>3178</v>
      </c>
    </row>
    <row r="415" spans="1:16" x14ac:dyDescent="0.25">
      <c r="A415" s="1" t="s">
        <v>636</v>
      </c>
      <c r="B415" s="1" t="s">
        <v>2385</v>
      </c>
      <c r="C415" s="1" t="s">
        <v>2196</v>
      </c>
      <c r="D415" s="1" t="s">
        <v>2355</v>
      </c>
      <c r="E415">
        <v>999</v>
      </c>
      <c r="F415">
        <v>1599</v>
      </c>
      <c r="G415">
        <v>11547978</v>
      </c>
      <c r="H415">
        <v>0.38</v>
      </c>
      <c r="I415">
        <v>4</v>
      </c>
      <c r="J415">
        <v>7222</v>
      </c>
      <c r="K415" t="s">
        <v>2923</v>
      </c>
      <c r="L415">
        <v>0</v>
      </c>
      <c r="M415">
        <v>1</v>
      </c>
      <c r="N415">
        <v>0</v>
      </c>
      <c r="O415" t="s">
        <v>3897</v>
      </c>
      <c r="P415" s="1" t="s">
        <v>3179</v>
      </c>
    </row>
    <row r="416" spans="1:16" x14ac:dyDescent="0.25">
      <c r="A416" s="1" t="s">
        <v>637</v>
      </c>
      <c r="B416" s="1" t="s">
        <v>638</v>
      </c>
      <c r="C416" s="1" t="s">
        <v>2196</v>
      </c>
      <c r="D416" s="1" t="s">
        <v>2360</v>
      </c>
      <c r="E416">
        <v>1299</v>
      </c>
      <c r="F416">
        <v>1599</v>
      </c>
      <c r="G416">
        <v>205169289</v>
      </c>
      <c r="H416">
        <v>0.19</v>
      </c>
      <c r="I416">
        <v>4</v>
      </c>
      <c r="J416">
        <v>128311</v>
      </c>
      <c r="K416" t="s">
        <v>2923</v>
      </c>
      <c r="L416">
        <v>0</v>
      </c>
      <c r="M416">
        <v>1</v>
      </c>
      <c r="N416">
        <v>0</v>
      </c>
      <c r="O416" t="s">
        <v>3897</v>
      </c>
      <c r="P416" s="1" t="s">
        <v>3144</v>
      </c>
    </row>
    <row r="417" spans="1:16" x14ac:dyDescent="0.25">
      <c r="A417" s="1" t="s">
        <v>639</v>
      </c>
      <c r="B417" s="1" t="s">
        <v>640</v>
      </c>
      <c r="C417" s="1" t="s">
        <v>2196</v>
      </c>
      <c r="D417" s="1" t="s">
        <v>2363</v>
      </c>
      <c r="E417">
        <v>599</v>
      </c>
      <c r="F417">
        <v>1800</v>
      </c>
      <c r="G417">
        <v>151192800</v>
      </c>
      <c r="H417">
        <v>0.67</v>
      </c>
      <c r="I417">
        <v>3.5</v>
      </c>
      <c r="J417">
        <v>83996</v>
      </c>
      <c r="K417" t="s">
        <v>2923</v>
      </c>
      <c r="L417">
        <v>0</v>
      </c>
      <c r="M417">
        <v>0</v>
      </c>
      <c r="N417">
        <v>1</v>
      </c>
      <c r="O417" t="s">
        <v>3897</v>
      </c>
      <c r="P417" s="1" t="s">
        <v>3180</v>
      </c>
    </row>
    <row r="418" spans="1:16" x14ac:dyDescent="0.25">
      <c r="A418" s="1" t="s">
        <v>641</v>
      </c>
      <c r="B418" s="1" t="s">
        <v>642</v>
      </c>
      <c r="C418" s="1" t="s">
        <v>2196</v>
      </c>
      <c r="D418" s="1" t="s">
        <v>2358</v>
      </c>
      <c r="E418">
        <v>599</v>
      </c>
      <c r="F418">
        <v>1899</v>
      </c>
      <c r="G418">
        <v>265928364</v>
      </c>
      <c r="H418">
        <v>0.68</v>
      </c>
      <c r="I418">
        <v>4.3</v>
      </c>
      <c r="J418">
        <v>140036</v>
      </c>
      <c r="K418" t="s">
        <v>2923</v>
      </c>
      <c r="L418">
        <v>0</v>
      </c>
      <c r="M418">
        <v>0</v>
      </c>
      <c r="N418">
        <v>1</v>
      </c>
      <c r="O418" t="s">
        <v>3897</v>
      </c>
      <c r="P418" s="1" t="s">
        <v>3170</v>
      </c>
    </row>
    <row r="419" spans="1:16" x14ac:dyDescent="0.25">
      <c r="A419" s="1" t="s">
        <v>643</v>
      </c>
      <c r="B419" s="1" t="s">
        <v>644</v>
      </c>
      <c r="C419" s="1" t="s">
        <v>2196</v>
      </c>
      <c r="D419" s="1" t="s">
        <v>2355</v>
      </c>
      <c r="E419">
        <v>1799</v>
      </c>
      <c r="F419">
        <v>2499</v>
      </c>
      <c r="G419">
        <v>46676322</v>
      </c>
      <c r="H419">
        <v>0.28000000000000003</v>
      </c>
      <c r="I419">
        <v>4.0999999999999996</v>
      </c>
      <c r="J419">
        <v>18678</v>
      </c>
      <c r="K419" t="s">
        <v>2923</v>
      </c>
      <c r="L419">
        <v>0</v>
      </c>
      <c r="M419">
        <v>1</v>
      </c>
      <c r="N419">
        <v>0</v>
      </c>
      <c r="O419" t="s">
        <v>3897</v>
      </c>
      <c r="P419" s="1" t="s">
        <v>3181</v>
      </c>
    </row>
    <row r="420" spans="1:16" x14ac:dyDescent="0.25">
      <c r="A420" s="1" t="s">
        <v>7</v>
      </c>
      <c r="B420" s="1" t="s">
        <v>8</v>
      </c>
      <c r="C420" s="1" t="s">
        <v>2186</v>
      </c>
      <c r="D420" s="1" t="s">
        <v>2187</v>
      </c>
      <c r="E420">
        <v>177</v>
      </c>
      <c r="F420">
        <v>499</v>
      </c>
      <c r="G420">
        <v>7579311</v>
      </c>
      <c r="H420">
        <v>0.65</v>
      </c>
      <c r="I420">
        <v>4.0999999999999996</v>
      </c>
      <c r="J420">
        <v>15189</v>
      </c>
      <c r="K420" t="s">
        <v>2914</v>
      </c>
      <c r="L420">
        <v>0</v>
      </c>
      <c r="M420">
        <v>0</v>
      </c>
      <c r="N420">
        <v>1</v>
      </c>
      <c r="O420" t="s">
        <v>3891</v>
      </c>
      <c r="P420" s="1" t="s">
        <v>2933</v>
      </c>
    </row>
    <row r="421" spans="1:16" x14ac:dyDescent="0.25">
      <c r="A421" s="1" t="s">
        <v>645</v>
      </c>
      <c r="B421" s="1" t="s">
        <v>646</v>
      </c>
      <c r="C421" s="1" t="s">
        <v>2196</v>
      </c>
      <c r="D421" s="1" t="s">
        <v>2356</v>
      </c>
      <c r="E421">
        <v>10999</v>
      </c>
      <c r="F421">
        <v>14999</v>
      </c>
      <c r="G421">
        <v>284951002</v>
      </c>
      <c r="H421">
        <v>0.27</v>
      </c>
      <c r="I421">
        <v>4.0999999999999996</v>
      </c>
      <c r="J421">
        <v>18998</v>
      </c>
      <c r="K421" t="s">
        <v>2923</v>
      </c>
      <c r="L421">
        <v>0</v>
      </c>
      <c r="M421">
        <v>1</v>
      </c>
      <c r="N421">
        <v>0</v>
      </c>
      <c r="O421" t="s">
        <v>3897</v>
      </c>
      <c r="P421" s="1" t="s">
        <v>3156</v>
      </c>
    </row>
    <row r="422" spans="1:16" x14ac:dyDescent="0.25">
      <c r="A422" s="1" t="s">
        <v>647</v>
      </c>
      <c r="B422" s="1" t="s">
        <v>648</v>
      </c>
      <c r="C422" s="1" t="s">
        <v>2196</v>
      </c>
      <c r="D422" s="1" t="s">
        <v>2353</v>
      </c>
      <c r="E422">
        <v>2999</v>
      </c>
      <c r="F422">
        <v>7990</v>
      </c>
      <c r="G422">
        <v>387107510</v>
      </c>
      <c r="H422">
        <v>0.62</v>
      </c>
      <c r="I422">
        <v>4.0999999999999996</v>
      </c>
      <c r="J422">
        <v>48449</v>
      </c>
      <c r="K422" t="s">
        <v>2923</v>
      </c>
      <c r="L422">
        <v>0</v>
      </c>
      <c r="M422">
        <v>0</v>
      </c>
      <c r="N422">
        <v>1</v>
      </c>
      <c r="O422" t="s">
        <v>3897</v>
      </c>
      <c r="P422" s="1" t="s">
        <v>3182</v>
      </c>
    </row>
    <row r="423" spans="1:16" x14ac:dyDescent="0.25">
      <c r="A423" s="1" t="s">
        <v>649</v>
      </c>
      <c r="B423" s="1" t="s">
        <v>650</v>
      </c>
      <c r="C423" s="1" t="s">
        <v>2196</v>
      </c>
      <c r="D423" s="1" t="s">
        <v>2353</v>
      </c>
      <c r="E423">
        <v>1999</v>
      </c>
      <c r="F423">
        <v>7990</v>
      </c>
      <c r="G423">
        <v>142469690</v>
      </c>
      <c r="H423">
        <v>0.75</v>
      </c>
      <c r="I423">
        <v>3.8</v>
      </c>
      <c r="J423">
        <v>17831</v>
      </c>
      <c r="K423" t="s">
        <v>2923</v>
      </c>
      <c r="L423">
        <v>0</v>
      </c>
      <c r="M423">
        <v>0</v>
      </c>
      <c r="N423">
        <v>1</v>
      </c>
      <c r="O423" t="s">
        <v>3897</v>
      </c>
      <c r="P423" s="1" t="s">
        <v>3138</v>
      </c>
    </row>
    <row r="424" spans="1:16" x14ac:dyDescent="0.25">
      <c r="A424" s="1" t="s">
        <v>9</v>
      </c>
      <c r="B424" s="1" t="s">
        <v>10</v>
      </c>
      <c r="C424" s="1" t="s">
        <v>2186</v>
      </c>
      <c r="D424" s="1" t="s">
        <v>2187</v>
      </c>
      <c r="E424">
        <v>229</v>
      </c>
      <c r="F424">
        <v>299</v>
      </c>
      <c r="G424">
        <v>9092889</v>
      </c>
      <c r="H424">
        <v>0.23</v>
      </c>
      <c r="I424">
        <v>4.3</v>
      </c>
      <c r="J424">
        <v>30411</v>
      </c>
      <c r="K424" t="s">
        <v>2923</v>
      </c>
      <c r="L424">
        <v>0</v>
      </c>
      <c r="M424">
        <v>1</v>
      </c>
      <c r="N424">
        <v>0</v>
      </c>
      <c r="O424" t="s">
        <v>3891</v>
      </c>
      <c r="P424" s="1" t="s">
        <v>2934</v>
      </c>
    </row>
    <row r="425" spans="1:16" x14ac:dyDescent="0.25">
      <c r="A425" s="1" t="s">
        <v>12</v>
      </c>
      <c r="B425" s="1" t="s">
        <v>2194</v>
      </c>
      <c r="C425" s="1" t="s">
        <v>2186</v>
      </c>
      <c r="D425" s="1" t="s">
        <v>2187</v>
      </c>
      <c r="E425">
        <v>199</v>
      </c>
      <c r="F425">
        <v>299</v>
      </c>
      <c r="G425">
        <v>13154206</v>
      </c>
      <c r="H425">
        <v>0.33</v>
      </c>
      <c r="I425">
        <v>4</v>
      </c>
      <c r="J425">
        <v>43994</v>
      </c>
      <c r="K425" t="s">
        <v>2914</v>
      </c>
      <c r="L425">
        <v>0</v>
      </c>
      <c r="M425">
        <v>1</v>
      </c>
      <c r="N425">
        <v>0</v>
      </c>
      <c r="O425" t="s">
        <v>3891</v>
      </c>
      <c r="P425" s="1" t="s">
        <v>2928</v>
      </c>
    </row>
    <row r="426" spans="1:16" x14ac:dyDescent="0.25">
      <c r="A426" s="1" t="s">
        <v>651</v>
      </c>
      <c r="B426" s="1" t="s">
        <v>2386</v>
      </c>
      <c r="C426" s="1" t="s">
        <v>2196</v>
      </c>
      <c r="D426" s="1" t="s">
        <v>2369</v>
      </c>
      <c r="E426">
        <v>649</v>
      </c>
      <c r="F426">
        <v>999</v>
      </c>
      <c r="G426">
        <v>1313685</v>
      </c>
      <c r="H426">
        <v>0.35</v>
      </c>
      <c r="I426">
        <v>4.2</v>
      </c>
      <c r="J426">
        <v>1315</v>
      </c>
      <c r="K426" t="s">
        <v>2923</v>
      </c>
      <c r="L426">
        <v>0</v>
      </c>
      <c r="M426">
        <v>1</v>
      </c>
      <c r="N426">
        <v>0</v>
      </c>
      <c r="O426" t="s">
        <v>3897</v>
      </c>
      <c r="P426" s="1" t="s">
        <v>3183</v>
      </c>
    </row>
    <row r="427" spans="1:16" x14ac:dyDescent="0.25">
      <c r="A427" s="1" t="s">
        <v>652</v>
      </c>
      <c r="B427" s="1" t="s">
        <v>615</v>
      </c>
      <c r="C427" s="1" t="s">
        <v>2196</v>
      </c>
      <c r="D427" s="1" t="s">
        <v>2356</v>
      </c>
      <c r="E427">
        <v>13999</v>
      </c>
      <c r="F427">
        <v>19499</v>
      </c>
      <c r="G427">
        <v>370442002</v>
      </c>
      <c r="H427">
        <v>0.28000000000000003</v>
      </c>
      <c r="I427">
        <v>4.0999999999999996</v>
      </c>
      <c r="J427">
        <v>18998</v>
      </c>
      <c r="K427" t="s">
        <v>2923</v>
      </c>
      <c r="L427">
        <v>0</v>
      </c>
      <c r="M427">
        <v>1</v>
      </c>
      <c r="N427">
        <v>0</v>
      </c>
      <c r="O427" t="s">
        <v>3897</v>
      </c>
      <c r="P427" s="1" t="s">
        <v>3156</v>
      </c>
    </row>
    <row r="428" spans="1:16" x14ac:dyDescent="0.25">
      <c r="A428" s="1" t="s">
        <v>653</v>
      </c>
      <c r="B428" s="1" t="s">
        <v>2387</v>
      </c>
      <c r="C428" s="1" t="s">
        <v>2196</v>
      </c>
      <c r="D428" s="1" t="s">
        <v>2388</v>
      </c>
      <c r="E428">
        <v>119</v>
      </c>
      <c r="F428">
        <v>299</v>
      </c>
      <c r="G428">
        <v>1793701</v>
      </c>
      <c r="H428">
        <v>0.6</v>
      </c>
      <c r="I428">
        <v>4.0999999999999996</v>
      </c>
      <c r="J428">
        <v>5999</v>
      </c>
      <c r="K428" t="s">
        <v>2914</v>
      </c>
      <c r="L428">
        <v>0</v>
      </c>
      <c r="M428">
        <v>0</v>
      </c>
      <c r="N428">
        <v>1</v>
      </c>
      <c r="O428" t="s">
        <v>3897</v>
      </c>
      <c r="P428" s="1" t="s">
        <v>2349</v>
      </c>
    </row>
    <row r="429" spans="1:16" x14ac:dyDescent="0.25">
      <c r="A429" s="1" t="s">
        <v>654</v>
      </c>
      <c r="B429" s="1" t="s">
        <v>655</v>
      </c>
      <c r="C429" s="1" t="s">
        <v>2196</v>
      </c>
      <c r="D429" s="1" t="s">
        <v>2356</v>
      </c>
      <c r="E429">
        <v>12999</v>
      </c>
      <c r="F429">
        <v>17999</v>
      </c>
      <c r="G429">
        <v>913845228</v>
      </c>
      <c r="H429">
        <v>0.28000000000000003</v>
      </c>
      <c r="I429">
        <v>4.0999999999999996</v>
      </c>
      <c r="J429">
        <v>50772</v>
      </c>
      <c r="K429" t="s">
        <v>2923</v>
      </c>
      <c r="L429">
        <v>0</v>
      </c>
      <c r="M429">
        <v>1</v>
      </c>
      <c r="N429">
        <v>0</v>
      </c>
      <c r="O429" t="s">
        <v>3897</v>
      </c>
      <c r="P429" s="1" t="s">
        <v>3184</v>
      </c>
    </row>
    <row r="430" spans="1:16" x14ac:dyDescent="0.25">
      <c r="A430" s="1" t="s">
        <v>13</v>
      </c>
      <c r="B430" s="1" t="s">
        <v>2195</v>
      </c>
      <c r="C430" s="1" t="s">
        <v>2186</v>
      </c>
      <c r="D430" s="1" t="s">
        <v>2187</v>
      </c>
      <c r="E430">
        <v>154</v>
      </c>
      <c r="F430">
        <v>339</v>
      </c>
      <c r="G430">
        <v>4539549</v>
      </c>
      <c r="H430">
        <v>0.55000000000000004</v>
      </c>
      <c r="I430">
        <v>4.3</v>
      </c>
      <c r="J430">
        <v>13391</v>
      </c>
      <c r="K430" t="s">
        <v>2914</v>
      </c>
      <c r="L430">
        <v>0</v>
      </c>
      <c r="M430">
        <v>0</v>
      </c>
      <c r="N430">
        <v>1</v>
      </c>
      <c r="O430" t="s">
        <v>3891</v>
      </c>
      <c r="P430" s="1" t="s">
        <v>2936</v>
      </c>
    </row>
    <row r="431" spans="1:16" x14ac:dyDescent="0.25">
      <c r="A431" s="1" t="s">
        <v>656</v>
      </c>
      <c r="B431" s="1" t="s">
        <v>657</v>
      </c>
      <c r="C431" s="1" t="s">
        <v>2196</v>
      </c>
      <c r="D431" s="1" t="s">
        <v>2356</v>
      </c>
      <c r="E431">
        <v>20999</v>
      </c>
      <c r="F431">
        <v>26999</v>
      </c>
      <c r="G431">
        <v>697222176</v>
      </c>
      <c r="H431">
        <v>0.22</v>
      </c>
      <c r="I431">
        <v>3.9</v>
      </c>
      <c r="J431">
        <v>25824</v>
      </c>
      <c r="K431" t="s">
        <v>2923</v>
      </c>
      <c r="L431">
        <v>0</v>
      </c>
      <c r="M431">
        <v>1</v>
      </c>
      <c r="N431">
        <v>0</v>
      </c>
      <c r="O431" t="s">
        <v>3897</v>
      </c>
      <c r="P431" s="1" t="s">
        <v>3165</v>
      </c>
    </row>
    <row r="432" spans="1:16" x14ac:dyDescent="0.25">
      <c r="A432" s="1" t="s">
        <v>658</v>
      </c>
      <c r="B432" s="1" t="s">
        <v>2389</v>
      </c>
      <c r="C432" s="1" t="s">
        <v>2196</v>
      </c>
      <c r="D432" s="1" t="s">
        <v>2369</v>
      </c>
      <c r="E432">
        <v>249</v>
      </c>
      <c r="F432">
        <v>649</v>
      </c>
      <c r="G432">
        <v>9348196</v>
      </c>
      <c r="H432">
        <v>0.62</v>
      </c>
      <c r="I432">
        <v>4</v>
      </c>
      <c r="J432">
        <v>14404</v>
      </c>
      <c r="K432" t="s">
        <v>2923</v>
      </c>
      <c r="L432">
        <v>0</v>
      </c>
      <c r="M432">
        <v>0</v>
      </c>
      <c r="N432">
        <v>1</v>
      </c>
      <c r="O432" t="s">
        <v>3897</v>
      </c>
      <c r="P432" s="1" t="s">
        <v>2945</v>
      </c>
    </row>
    <row r="433" spans="1:16" x14ac:dyDescent="0.25">
      <c r="A433" s="1" t="s">
        <v>659</v>
      </c>
      <c r="B433" s="1" t="s">
        <v>660</v>
      </c>
      <c r="C433" s="1" t="s">
        <v>2196</v>
      </c>
      <c r="D433" s="1" t="s">
        <v>2369</v>
      </c>
      <c r="E433">
        <v>99</v>
      </c>
      <c r="F433">
        <v>171</v>
      </c>
      <c r="G433">
        <v>1938969</v>
      </c>
      <c r="H433">
        <v>0.42</v>
      </c>
      <c r="I433">
        <v>4.5</v>
      </c>
      <c r="J433">
        <v>11339</v>
      </c>
      <c r="K433" t="s">
        <v>2914</v>
      </c>
      <c r="L433">
        <v>0</v>
      </c>
      <c r="M433">
        <v>1</v>
      </c>
      <c r="N433">
        <v>0</v>
      </c>
      <c r="O433" t="s">
        <v>3897</v>
      </c>
      <c r="P433" s="1" t="s">
        <v>3185</v>
      </c>
    </row>
    <row r="434" spans="1:16" x14ac:dyDescent="0.25">
      <c r="A434" s="1" t="s">
        <v>661</v>
      </c>
      <c r="B434" s="1" t="s">
        <v>2390</v>
      </c>
      <c r="C434" s="1" t="s">
        <v>2196</v>
      </c>
      <c r="D434" s="1" t="s">
        <v>2367</v>
      </c>
      <c r="E434">
        <v>489</v>
      </c>
      <c r="F434">
        <v>1999</v>
      </c>
      <c r="G434">
        <v>7248374</v>
      </c>
      <c r="H434">
        <v>0.76</v>
      </c>
      <c r="I434">
        <v>4</v>
      </c>
      <c r="J434">
        <v>3626</v>
      </c>
      <c r="K434" t="s">
        <v>2923</v>
      </c>
      <c r="L434">
        <v>0</v>
      </c>
      <c r="M434">
        <v>0</v>
      </c>
      <c r="N434">
        <v>1</v>
      </c>
      <c r="O434" t="s">
        <v>3897</v>
      </c>
      <c r="P434" s="1" t="s">
        <v>3186</v>
      </c>
    </row>
    <row r="435" spans="1:16" x14ac:dyDescent="0.25">
      <c r="A435" s="1" t="s">
        <v>662</v>
      </c>
      <c r="B435" s="1" t="s">
        <v>663</v>
      </c>
      <c r="C435" s="1" t="s">
        <v>2196</v>
      </c>
      <c r="D435" s="1" t="s">
        <v>2358</v>
      </c>
      <c r="E435">
        <v>369</v>
      </c>
      <c r="F435">
        <v>1600</v>
      </c>
      <c r="G435">
        <v>52200000</v>
      </c>
      <c r="H435">
        <v>0.77</v>
      </c>
      <c r="I435">
        <v>4</v>
      </c>
      <c r="J435">
        <v>32625</v>
      </c>
      <c r="K435" t="s">
        <v>2923</v>
      </c>
      <c r="L435">
        <v>0</v>
      </c>
      <c r="M435">
        <v>0</v>
      </c>
      <c r="N435">
        <v>1</v>
      </c>
      <c r="O435" t="s">
        <v>3897</v>
      </c>
      <c r="P435" s="1" t="s">
        <v>3123</v>
      </c>
    </row>
    <row r="436" spans="1:16" x14ac:dyDescent="0.25">
      <c r="A436" s="1" t="s">
        <v>664</v>
      </c>
      <c r="B436" s="1" t="s">
        <v>2391</v>
      </c>
      <c r="C436" s="1" t="s">
        <v>2196</v>
      </c>
      <c r="D436" s="1" t="s">
        <v>2356</v>
      </c>
      <c r="E436">
        <v>15499</v>
      </c>
      <c r="F436">
        <v>20999</v>
      </c>
      <c r="G436">
        <v>404272748</v>
      </c>
      <c r="H436">
        <v>0.26</v>
      </c>
      <c r="I436">
        <v>4.0999999999999996</v>
      </c>
      <c r="J436">
        <v>19252</v>
      </c>
      <c r="K436" t="s">
        <v>2923</v>
      </c>
      <c r="L436">
        <v>0</v>
      </c>
      <c r="M436">
        <v>1</v>
      </c>
      <c r="N436">
        <v>0</v>
      </c>
      <c r="O436" t="s">
        <v>3897</v>
      </c>
      <c r="P436" s="1" t="s">
        <v>3161</v>
      </c>
    </row>
    <row r="437" spans="1:16" x14ac:dyDescent="0.25">
      <c r="A437" s="1" t="s">
        <v>665</v>
      </c>
      <c r="B437" s="1" t="s">
        <v>666</v>
      </c>
      <c r="C437" s="1" t="s">
        <v>2196</v>
      </c>
      <c r="D437" s="1" t="s">
        <v>2356</v>
      </c>
      <c r="E437">
        <v>15499</v>
      </c>
      <c r="F437">
        <v>18999</v>
      </c>
      <c r="G437">
        <v>365768748</v>
      </c>
      <c r="H437">
        <v>0.18</v>
      </c>
      <c r="I437">
        <v>4.0999999999999996</v>
      </c>
      <c r="J437">
        <v>19252</v>
      </c>
      <c r="K437" t="s">
        <v>2923</v>
      </c>
      <c r="L437">
        <v>0</v>
      </c>
      <c r="M437">
        <v>1</v>
      </c>
      <c r="N437">
        <v>0</v>
      </c>
      <c r="O437" t="s">
        <v>3897</v>
      </c>
      <c r="P437" s="1" t="s">
        <v>3161</v>
      </c>
    </row>
    <row r="438" spans="1:16" x14ac:dyDescent="0.25">
      <c r="A438" s="1" t="s">
        <v>667</v>
      </c>
      <c r="B438" s="1" t="s">
        <v>668</v>
      </c>
      <c r="C438" s="1" t="s">
        <v>2196</v>
      </c>
      <c r="D438" s="1" t="s">
        <v>2356</v>
      </c>
      <c r="E438">
        <v>22999</v>
      </c>
      <c r="F438">
        <v>28999</v>
      </c>
      <c r="G438">
        <v>748870176</v>
      </c>
      <c r="H438">
        <v>0.21</v>
      </c>
      <c r="I438">
        <v>3.9</v>
      </c>
      <c r="J438">
        <v>25824</v>
      </c>
      <c r="K438" t="s">
        <v>2923</v>
      </c>
      <c r="L438">
        <v>0</v>
      </c>
      <c r="M438">
        <v>1</v>
      </c>
      <c r="N438">
        <v>0</v>
      </c>
      <c r="O438" t="s">
        <v>3897</v>
      </c>
      <c r="P438" s="1" t="s">
        <v>3165</v>
      </c>
    </row>
    <row r="439" spans="1:16" x14ac:dyDescent="0.25">
      <c r="A439" s="1" t="s">
        <v>669</v>
      </c>
      <c r="B439" s="1" t="s">
        <v>670</v>
      </c>
      <c r="C439" s="1" t="s">
        <v>2196</v>
      </c>
      <c r="D439" s="1" t="s">
        <v>2363</v>
      </c>
      <c r="E439">
        <v>599</v>
      </c>
      <c r="F439">
        <v>1490</v>
      </c>
      <c r="G439">
        <v>240901710</v>
      </c>
      <c r="H439">
        <v>0.6</v>
      </c>
      <c r="I439">
        <v>4.0999999999999996</v>
      </c>
      <c r="J439">
        <v>161679</v>
      </c>
      <c r="K439" t="s">
        <v>2923</v>
      </c>
      <c r="L439">
        <v>0</v>
      </c>
      <c r="M439">
        <v>0</v>
      </c>
      <c r="N439">
        <v>1</v>
      </c>
      <c r="O439" t="s">
        <v>3897</v>
      </c>
      <c r="P439" s="1" t="s">
        <v>3187</v>
      </c>
    </row>
    <row r="440" spans="1:16" x14ac:dyDescent="0.25">
      <c r="A440" s="1" t="s">
        <v>671</v>
      </c>
      <c r="B440" s="1" t="s">
        <v>672</v>
      </c>
      <c r="C440" s="1" t="s">
        <v>2196</v>
      </c>
      <c r="D440" s="1" t="s">
        <v>2383</v>
      </c>
      <c r="E440">
        <v>134</v>
      </c>
      <c r="F440">
        <v>699</v>
      </c>
      <c r="G440">
        <v>11662815</v>
      </c>
      <c r="H440">
        <v>0.81</v>
      </c>
      <c r="I440">
        <v>4.0999999999999996</v>
      </c>
      <c r="J440">
        <v>16685</v>
      </c>
      <c r="K440" t="s">
        <v>2914</v>
      </c>
      <c r="L440">
        <v>0</v>
      </c>
      <c r="M440">
        <v>0</v>
      </c>
      <c r="N440">
        <v>1</v>
      </c>
      <c r="O440" t="s">
        <v>3897</v>
      </c>
      <c r="P440" s="1" t="s">
        <v>3188</v>
      </c>
    </row>
    <row r="441" spans="1:16" x14ac:dyDescent="0.25">
      <c r="A441" s="1" t="s">
        <v>673</v>
      </c>
      <c r="B441" s="1" t="s">
        <v>2392</v>
      </c>
      <c r="C441" s="1" t="s">
        <v>2196</v>
      </c>
      <c r="D441" s="1" t="s">
        <v>2356</v>
      </c>
      <c r="E441">
        <v>7499</v>
      </c>
      <c r="F441">
        <v>7999</v>
      </c>
      <c r="G441">
        <v>247225093</v>
      </c>
      <c r="H441">
        <v>0.06</v>
      </c>
      <c r="I441">
        <v>4</v>
      </c>
      <c r="J441">
        <v>30907</v>
      </c>
      <c r="K441" t="s">
        <v>2923</v>
      </c>
      <c r="L441">
        <v>0</v>
      </c>
      <c r="M441">
        <v>1</v>
      </c>
      <c r="N441">
        <v>0</v>
      </c>
      <c r="O441" t="s">
        <v>3897</v>
      </c>
      <c r="P441" s="1" t="s">
        <v>3189</v>
      </c>
    </row>
    <row r="442" spans="1:16" x14ac:dyDescent="0.25">
      <c r="A442" s="1" t="s">
        <v>674</v>
      </c>
      <c r="B442" s="1" t="s">
        <v>675</v>
      </c>
      <c r="C442" s="1" t="s">
        <v>2196</v>
      </c>
      <c r="D442" s="1" t="s">
        <v>2355</v>
      </c>
      <c r="E442">
        <v>1149</v>
      </c>
      <c r="F442">
        <v>2199</v>
      </c>
      <c r="G442">
        <v>393427488</v>
      </c>
      <c r="H442">
        <v>0.48</v>
      </c>
      <c r="I442">
        <v>4.3</v>
      </c>
      <c r="J442">
        <v>178912</v>
      </c>
      <c r="K442" t="s">
        <v>2923</v>
      </c>
      <c r="L442">
        <v>0</v>
      </c>
      <c r="M442">
        <v>1</v>
      </c>
      <c r="N442">
        <v>0</v>
      </c>
      <c r="O442" t="s">
        <v>3897</v>
      </c>
      <c r="P442" s="1" t="s">
        <v>3139</v>
      </c>
    </row>
    <row r="443" spans="1:16" x14ac:dyDescent="0.25">
      <c r="A443" s="1" t="s">
        <v>676</v>
      </c>
      <c r="B443" s="1" t="s">
        <v>677</v>
      </c>
      <c r="C443" s="1" t="s">
        <v>2196</v>
      </c>
      <c r="D443" s="1" t="s">
        <v>2360</v>
      </c>
      <c r="E443">
        <v>1324</v>
      </c>
      <c r="F443">
        <v>1699</v>
      </c>
      <c r="G443">
        <v>218000389</v>
      </c>
      <c r="H443">
        <v>0.22</v>
      </c>
      <c r="I443">
        <v>4</v>
      </c>
      <c r="J443">
        <v>128311</v>
      </c>
      <c r="K443" t="s">
        <v>2923</v>
      </c>
      <c r="L443">
        <v>0</v>
      </c>
      <c r="M443">
        <v>1</v>
      </c>
      <c r="N443">
        <v>0</v>
      </c>
      <c r="O443" t="s">
        <v>3897</v>
      </c>
      <c r="P443" s="1" t="s">
        <v>3144</v>
      </c>
    </row>
    <row r="444" spans="1:16" x14ac:dyDescent="0.25">
      <c r="A444" s="1" t="s">
        <v>678</v>
      </c>
      <c r="B444" s="1" t="s">
        <v>2393</v>
      </c>
      <c r="C444" s="1" t="s">
        <v>2196</v>
      </c>
      <c r="D444" s="1" t="s">
        <v>2356</v>
      </c>
      <c r="E444">
        <v>13999</v>
      </c>
      <c r="F444">
        <v>19999</v>
      </c>
      <c r="G444">
        <v>385020748</v>
      </c>
      <c r="H444">
        <v>0.3</v>
      </c>
      <c r="I444">
        <v>4.0999999999999996</v>
      </c>
      <c r="J444">
        <v>19252</v>
      </c>
      <c r="K444" t="s">
        <v>2923</v>
      </c>
      <c r="L444">
        <v>0</v>
      </c>
      <c r="M444">
        <v>1</v>
      </c>
      <c r="N444">
        <v>0</v>
      </c>
      <c r="O444" t="s">
        <v>3897</v>
      </c>
      <c r="P444" s="1" t="s">
        <v>3161</v>
      </c>
    </row>
    <row r="445" spans="1:16" x14ac:dyDescent="0.25">
      <c r="A445" s="1" t="s">
        <v>14</v>
      </c>
      <c r="B445" s="1" t="s">
        <v>15</v>
      </c>
      <c r="C445" s="1" t="s">
        <v>2186</v>
      </c>
      <c r="D445" s="1" t="s">
        <v>2187</v>
      </c>
      <c r="E445">
        <v>299</v>
      </c>
      <c r="F445">
        <v>799</v>
      </c>
      <c r="G445">
        <v>75396836</v>
      </c>
      <c r="H445">
        <v>0.63</v>
      </c>
      <c r="I445">
        <v>4.2</v>
      </c>
      <c r="J445">
        <v>94364</v>
      </c>
      <c r="K445" t="s">
        <v>2923</v>
      </c>
      <c r="L445">
        <v>0</v>
      </c>
      <c r="M445">
        <v>0</v>
      </c>
      <c r="N445">
        <v>1</v>
      </c>
      <c r="O445" t="s">
        <v>3891</v>
      </c>
      <c r="P445" s="1" t="s">
        <v>2930</v>
      </c>
    </row>
    <row r="446" spans="1:16" x14ac:dyDescent="0.25">
      <c r="A446" s="1" t="s">
        <v>679</v>
      </c>
      <c r="B446" s="1" t="s">
        <v>2385</v>
      </c>
      <c r="C446" s="1" t="s">
        <v>2196</v>
      </c>
      <c r="D446" s="1" t="s">
        <v>2355</v>
      </c>
      <c r="E446">
        <v>999</v>
      </c>
      <c r="F446">
        <v>1599</v>
      </c>
      <c r="G446">
        <v>11547978</v>
      </c>
      <c r="H446">
        <v>0.38</v>
      </c>
      <c r="I446">
        <v>4</v>
      </c>
      <c r="J446">
        <v>7222</v>
      </c>
      <c r="K446" t="s">
        <v>2923</v>
      </c>
      <c r="L446">
        <v>0</v>
      </c>
      <c r="M446">
        <v>1</v>
      </c>
      <c r="N446">
        <v>0</v>
      </c>
      <c r="O446" t="s">
        <v>3897</v>
      </c>
      <c r="P446" s="1" t="s">
        <v>3179</v>
      </c>
    </row>
    <row r="447" spans="1:16" x14ac:dyDescent="0.25">
      <c r="A447" s="1" t="s">
        <v>680</v>
      </c>
      <c r="B447" s="1" t="s">
        <v>681</v>
      </c>
      <c r="C447" s="1" t="s">
        <v>2196</v>
      </c>
      <c r="D447" s="1" t="s">
        <v>2356</v>
      </c>
      <c r="E447">
        <v>12999</v>
      </c>
      <c r="F447">
        <v>17999</v>
      </c>
      <c r="G447">
        <v>341945002</v>
      </c>
      <c r="H447">
        <v>0.28000000000000003</v>
      </c>
      <c r="I447">
        <v>4.0999999999999996</v>
      </c>
      <c r="J447">
        <v>18998</v>
      </c>
      <c r="K447" t="s">
        <v>2923</v>
      </c>
      <c r="L447">
        <v>0</v>
      </c>
      <c r="M447">
        <v>1</v>
      </c>
      <c r="N447">
        <v>0</v>
      </c>
      <c r="O447" t="s">
        <v>3897</v>
      </c>
      <c r="P447" s="1" t="s">
        <v>3156</v>
      </c>
    </row>
    <row r="448" spans="1:16" x14ac:dyDescent="0.25">
      <c r="A448" s="1" t="s">
        <v>682</v>
      </c>
      <c r="B448" s="1" t="s">
        <v>683</v>
      </c>
      <c r="C448" s="1" t="s">
        <v>2196</v>
      </c>
      <c r="D448" s="1" t="s">
        <v>2356</v>
      </c>
      <c r="E448">
        <v>15490</v>
      </c>
      <c r="F448">
        <v>20990</v>
      </c>
      <c r="G448">
        <v>690906840</v>
      </c>
      <c r="H448">
        <v>0.26</v>
      </c>
      <c r="I448">
        <v>4.2</v>
      </c>
      <c r="J448">
        <v>32916</v>
      </c>
      <c r="K448" t="s">
        <v>2923</v>
      </c>
      <c r="L448">
        <v>0</v>
      </c>
      <c r="M448">
        <v>1</v>
      </c>
      <c r="N448">
        <v>0</v>
      </c>
      <c r="O448" t="s">
        <v>3897</v>
      </c>
      <c r="P448" s="1" t="s">
        <v>2945</v>
      </c>
    </row>
    <row r="449" spans="1:16" x14ac:dyDescent="0.25">
      <c r="A449" s="1" t="s">
        <v>684</v>
      </c>
      <c r="B449" s="1" t="s">
        <v>2394</v>
      </c>
      <c r="C449" s="1" t="s">
        <v>2196</v>
      </c>
      <c r="D449" s="1" t="s">
        <v>2395</v>
      </c>
      <c r="E449">
        <v>999</v>
      </c>
      <c r="F449">
        <v>2899</v>
      </c>
      <c r="G449">
        <v>77122097</v>
      </c>
      <c r="H449">
        <v>0.66</v>
      </c>
      <c r="I449">
        <v>4.5999999999999996</v>
      </c>
      <c r="J449">
        <v>26603</v>
      </c>
      <c r="K449" t="s">
        <v>2923</v>
      </c>
      <c r="L449">
        <v>0</v>
      </c>
      <c r="M449">
        <v>0</v>
      </c>
      <c r="N449">
        <v>1</v>
      </c>
      <c r="O449" t="s">
        <v>3897</v>
      </c>
      <c r="P449" s="1" t="s">
        <v>3190</v>
      </c>
    </row>
    <row r="450" spans="1:16" x14ac:dyDescent="0.25">
      <c r="A450" s="1" t="s">
        <v>685</v>
      </c>
      <c r="B450" s="1" t="s">
        <v>2396</v>
      </c>
      <c r="C450" s="1" t="s">
        <v>2196</v>
      </c>
      <c r="D450" s="1" t="s">
        <v>2353</v>
      </c>
      <c r="E450">
        <v>1599</v>
      </c>
      <c r="F450">
        <v>4999</v>
      </c>
      <c r="G450">
        <v>339682050</v>
      </c>
      <c r="H450">
        <v>0.68</v>
      </c>
      <c r="I450">
        <v>4</v>
      </c>
      <c r="J450">
        <v>67950</v>
      </c>
      <c r="K450" t="s">
        <v>2923</v>
      </c>
      <c r="L450">
        <v>0</v>
      </c>
      <c r="M450">
        <v>0</v>
      </c>
      <c r="N450">
        <v>1</v>
      </c>
      <c r="O450" t="s">
        <v>3897</v>
      </c>
      <c r="P450" s="1" t="s">
        <v>3191</v>
      </c>
    </row>
    <row r="451" spans="1:16" x14ac:dyDescent="0.25">
      <c r="A451" s="1" t="s">
        <v>686</v>
      </c>
      <c r="B451" s="1" t="s">
        <v>687</v>
      </c>
      <c r="C451" s="1" t="s">
        <v>2196</v>
      </c>
      <c r="D451" s="1" t="s">
        <v>2360</v>
      </c>
      <c r="E451">
        <v>1324</v>
      </c>
      <c r="F451">
        <v>1699</v>
      </c>
      <c r="G451">
        <v>218000389</v>
      </c>
      <c r="H451">
        <v>0.22</v>
      </c>
      <c r="I451">
        <v>4</v>
      </c>
      <c r="J451">
        <v>128311</v>
      </c>
      <c r="K451" t="s">
        <v>2923</v>
      </c>
      <c r="L451">
        <v>0</v>
      </c>
      <c r="M451">
        <v>1</v>
      </c>
      <c r="N451">
        <v>0</v>
      </c>
      <c r="O451" t="s">
        <v>3897</v>
      </c>
      <c r="P451" s="1" t="s">
        <v>3144</v>
      </c>
    </row>
    <row r="452" spans="1:16" x14ac:dyDescent="0.25">
      <c r="A452" s="1" t="s">
        <v>688</v>
      </c>
      <c r="B452" s="1" t="s">
        <v>689</v>
      </c>
      <c r="C452" s="1" t="s">
        <v>2196</v>
      </c>
      <c r="D452" s="1" t="s">
        <v>2356</v>
      </c>
      <c r="E452">
        <v>20999</v>
      </c>
      <c r="F452">
        <v>29990</v>
      </c>
      <c r="G452">
        <v>284875010</v>
      </c>
      <c r="H452">
        <v>0.3</v>
      </c>
      <c r="I452">
        <v>4.3</v>
      </c>
      <c r="J452">
        <v>9499</v>
      </c>
      <c r="K452" t="s">
        <v>2923</v>
      </c>
      <c r="L452">
        <v>0</v>
      </c>
      <c r="M452">
        <v>1</v>
      </c>
      <c r="N452">
        <v>0</v>
      </c>
      <c r="O452" t="s">
        <v>3897</v>
      </c>
      <c r="P452" s="1" t="s">
        <v>3192</v>
      </c>
    </row>
    <row r="453" spans="1:16" x14ac:dyDescent="0.25">
      <c r="A453" s="1" t="s">
        <v>690</v>
      </c>
      <c r="B453" s="1" t="s">
        <v>2397</v>
      </c>
      <c r="C453" s="1" t="s">
        <v>2196</v>
      </c>
      <c r="D453" s="1" t="s">
        <v>2369</v>
      </c>
      <c r="E453">
        <v>999</v>
      </c>
      <c r="F453">
        <v>1999</v>
      </c>
      <c r="G453">
        <v>3552223</v>
      </c>
      <c r="H453">
        <v>0.5</v>
      </c>
      <c r="I453">
        <v>4.3</v>
      </c>
      <c r="J453">
        <v>1777</v>
      </c>
      <c r="K453" t="s">
        <v>2923</v>
      </c>
      <c r="L453">
        <v>1</v>
      </c>
      <c r="M453">
        <v>0</v>
      </c>
      <c r="N453">
        <v>0</v>
      </c>
      <c r="O453" t="s">
        <v>3897</v>
      </c>
      <c r="P453" s="1" t="s">
        <v>3193</v>
      </c>
    </row>
    <row r="454" spans="1:16" x14ac:dyDescent="0.25">
      <c r="A454" s="1" t="s">
        <v>691</v>
      </c>
      <c r="B454" s="1" t="s">
        <v>692</v>
      </c>
      <c r="C454" s="1" t="s">
        <v>2196</v>
      </c>
      <c r="D454" s="1" t="s">
        <v>2356</v>
      </c>
      <c r="E454">
        <v>12490</v>
      </c>
      <c r="F454">
        <v>15990</v>
      </c>
      <c r="G454">
        <v>935510940</v>
      </c>
      <c r="H454">
        <v>0.22</v>
      </c>
      <c r="I454">
        <v>4.2</v>
      </c>
      <c r="J454">
        <v>58506</v>
      </c>
      <c r="K454" t="s">
        <v>2923</v>
      </c>
      <c r="L454">
        <v>0</v>
      </c>
      <c r="M454">
        <v>1</v>
      </c>
      <c r="N454">
        <v>0</v>
      </c>
      <c r="O454" t="s">
        <v>3897</v>
      </c>
      <c r="P454" s="1" t="s">
        <v>3194</v>
      </c>
    </row>
    <row r="455" spans="1:16" x14ac:dyDescent="0.25">
      <c r="A455" s="1" t="s">
        <v>693</v>
      </c>
      <c r="B455" s="1" t="s">
        <v>694</v>
      </c>
      <c r="C455" s="1" t="s">
        <v>2196</v>
      </c>
      <c r="D455" s="1" t="s">
        <v>2356</v>
      </c>
      <c r="E455">
        <v>17999</v>
      </c>
      <c r="F455">
        <v>21990</v>
      </c>
      <c r="G455">
        <v>469486500</v>
      </c>
      <c r="H455">
        <v>0.18</v>
      </c>
      <c r="I455">
        <v>4</v>
      </c>
      <c r="J455">
        <v>21350</v>
      </c>
      <c r="K455" t="s">
        <v>2923</v>
      </c>
      <c r="L455">
        <v>0</v>
      </c>
      <c r="M455">
        <v>1</v>
      </c>
      <c r="N455">
        <v>0</v>
      </c>
      <c r="O455" t="s">
        <v>3897</v>
      </c>
      <c r="P455" s="1" t="s">
        <v>3157</v>
      </c>
    </row>
    <row r="456" spans="1:16" x14ac:dyDescent="0.25">
      <c r="A456" s="1" t="s">
        <v>18</v>
      </c>
      <c r="B456" s="1" t="s">
        <v>2198</v>
      </c>
      <c r="C456" s="1" t="s">
        <v>2186</v>
      </c>
      <c r="D456" s="1" t="s">
        <v>2187</v>
      </c>
      <c r="E456">
        <v>350</v>
      </c>
      <c r="F456">
        <v>899</v>
      </c>
      <c r="G456">
        <v>2034437</v>
      </c>
      <c r="H456">
        <v>0.61</v>
      </c>
      <c r="I456">
        <v>4.2</v>
      </c>
      <c r="J456">
        <v>2263</v>
      </c>
      <c r="K456" t="s">
        <v>2923</v>
      </c>
      <c r="L456">
        <v>0</v>
      </c>
      <c r="M456">
        <v>0</v>
      </c>
      <c r="N456">
        <v>1</v>
      </c>
      <c r="O456" t="s">
        <v>3891</v>
      </c>
      <c r="P456" s="1" t="s">
        <v>2938</v>
      </c>
    </row>
    <row r="457" spans="1:16" x14ac:dyDescent="0.25">
      <c r="A457" s="1" t="s">
        <v>695</v>
      </c>
      <c r="B457" s="1" t="s">
        <v>696</v>
      </c>
      <c r="C457" s="1" t="s">
        <v>2196</v>
      </c>
      <c r="D457" s="1" t="s">
        <v>2360</v>
      </c>
      <c r="E457">
        <v>1399</v>
      </c>
      <c r="F457">
        <v>1630</v>
      </c>
      <c r="G457">
        <v>15286140</v>
      </c>
      <c r="H457">
        <v>0.14000000000000001</v>
      </c>
      <c r="I457">
        <v>4</v>
      </c>
      <c r="J457">
        <v>9378</v>
      </c>
      <c r="K457" t="s">
        <v>2923</v>
      </c>
      <c r="L457">
        <v>0</v>
      </c>
      <c r="M457">
        <v>1</v>
      </c>
      <c r="N457">
        <v>0</v>
      </c>
      <c r="O457" t="s">
        <v>3897</v>
      </c>
      <c r="P457" s="1" t="s">
        <v>3195</v>
      </c>
    </row>
    <row r="458" spans="1:16" x14ac:dyDescent="0.25">
      <c r="A458" s="1" t="s">
        <v>19</v>
      </c>
      <c r="B458" s="1" t="s">
        <v>20</v>
      </c>
      <c r="C458" s="1" t="s">
        <v>2186</v>
      </c>
      <c r="D458" s="1" t="s">
        <v>2187</v>
      </c>
      <c r="E458">
        <v>159</v>
      </c>
      <c r="F458">
        <v>399</v>
      </c>
      <c r="G458">
        <v>1902432</v>
      </c>
      <c r="H458">
        <v>0.6</v>
      </c>
      <c r="I458">
        <v>4.0999999999999996</v>
      </c>
      <c r="J458">
        <v>4768</v>
      </c>
      <c r="K458" t="s">
        <v>2914</v>
      </c>
      <c r="L458">
        <v>0</v>
      </c>
      <c r="M458">
        <v>0</v>
      </c>
      <c r="N458">
        <v>1</v>
      </c>
      <c r="O458" t="s">
        <v>3891</v>
      </c>
      <c r="P458" s="1" t="s">
        <v>2939</v>
      </c>
    </row>
    <row r="459" spans="1:16" x14ac:dyDescent="0.25">
      <c r="A459" s="1" t="s">
        <v>697</v>
      </c>
      <c r="B459" s="1" t="s">
        <v>2398</v>
      </c>
      <c r="C459" s="1" t="s">
        <v>2196</v>
      </c>
      <c r="D459" s="1" t="s">
        <v>2353</v>
      </c>
      <c r="E459">
        <v>1499</v>
      </c>
      <c r="F459">
        <v>6990</v>
      </c>
      <c r="G459">
        <v>152354040</v>
      </c>
      <c r="H459">
        <v>0.79</v>
      </c>
      <c r="I459">
        <v>3.9</v>
      </c>
      <c r="J459">
        <v>21796</v>
      </c>
      <c r="K459" t="s">
        <v>2923</v>
      </c>
      <c r="L459">
        <v>0</v>
      </c>
      <c r="M459">
        <v>0</v>
      </c>
      <c r="N459">
        <v>1</v>
      </c>
      <c r="O459" t="s">
        <v>3897</v>
      </c>
      <c r="P459" s="1" t="s">
        <v>3145</v>
      </c>
    </row>
    <row r="460" spans="1:16" x14ac:dyDescent="0.25">
      <c r="A460" s="1" t="s">
        <v>698</v>
      </c>
      <c r="B460" s="1" t="s">
        <v>699</v>
      </c>
      <c r="C460" s="1" t="s">
        <v>2196</v>
      </c>
      <c r="D460" s="1" t="s">
        <v>2353</v>
      </c>
      <c r="E460">
        <v>1999</v>
      </c>
      <c r="F460">
        <v>7990</v>
      </c>
      <c r="G460">
        <v>142485670</v>
      </c>
      <c r="H460">
        <v>0.75</v>
      </c>
      <c r="I460">
        <v>3.8</v>
      </c>
      <c r="J460">
        <v>17833</v>
      </c>
      <c r="K460" t="s">
        <v>2923</v>
      </c>
      <c r="L460">
        <v>0</v>
      </c>
      <c r="M460">
        <v>0</v>
      </c>
      <c r="N460">
        <v>1</v>
      </c>
      <c r="O460" t="s">
        <v>3897</v>
      </c>
      <c r="P460" s="1" t="s">
        <v>3138</v>
      </c>
    </row>
    <row r="461" spans="1:16" x14ac:dyDescent="0.25">
      <c r="A461" s="1" t="s">
        <v>700</v>
      </c>
      <c r="B461" s="1" t="s">
        <v>2399</v>
      </c>
      <c r="C461" s="1" t="s">
        <v>2196</v>
      </c>
      <c r="D461" s="1" t="s">
        <v>2395</v>
      </c>
      <c r="E461">
        <v>999</v>
      </c>
      <c r="F461">
        <v>2899</v>
      </c>
      <c r="G461">
        <v>22551321</v>
      </c>
      <c r="H461">
        <v>0.66</v>
      </c>
      <c r="I461">
        <v>4.7</v>
      </c>
      <c r="J461">
        <v>7779</v>
      </c>
      <c r="K461" t="s">
        <v>2923</v>
      </c>
      <c r="L461">
        <v>0</v>
      </c>
      <c r="M461">
        <v>0</v>
      </c>
      <c r="N461">
        <v>1</v>
      </c>
      <c r="O461" t="s">
        <v>3897</v>
      </c>
      <c r="P461" s="1" t="s">
        <v>3196</v>
      </c>
    </row>
    <row r="462" spans="1:16" x14ac:dyDescent="0.25">
      <c r="A462" s="1" t="s">
        <v>701</v>
      </c>
      <c r="B462" s="1" t="s">
        <v>2400</v>
      </c>
      <c r="C462" s="1" t="s">
        <v>2196</v>
      </c>
      <c r="D462" s="1" t="s">
        <v>2401</v>
      </c>
      <c r="E462">
        <v>2099</v>
      </c>
      <c r="F462">
        <v>5999</v>
      </c>
      <c r="G462">
        <v>102756871</v>
      </c>
      <c r="H462">
        <v>0.65</v>
      </c>
      <c r="I462">
        <v>4.3</v>
      </c>
      <c r="J462">
        <v>17129</v>
      </c>
      <c r="K462" t="s">
        <v>2923</v>
      </c>
      <c r="L462">
        <v>0</v>
      </c>
      <c r="M462">
        <v>0</v>
      </c>
      <c r="N462">
        <v>1</v>
      </c>
      <c r="O462" t="s">
        <v>3897</v>
      </c>
      <c r="P462" s="1" t="s">
        <v>3197</v>
      </c>
    </row>
    <row r="463" spans="1:16" x14ac:dyDescent="0.25">
      <c r="A463" s="1" t="s">
        <v>702</v>
      </c>
      <c r="B463" s="1" t="s">
        <v>703</v>
      </c>
      <c r="C463" s="1" t="s">
        <v>2196</v>
      </c>
      <c r="D463" s="1" t="s">
        <v>2364</v>
      </c>
      <c r="E463">
        <v>337</v>
      </c>
      <c r="F463">
        <v>699</v>
      </c>
      <c r="G463">
        <v>3473331</v>
      </c>
      <c r="H463">
        <v>0.52</v>
      </c>
      <c r="I463">
        <v>4.2</v>
      </c>
      <c r="J463">
        <v>4969</v>
      </c>
      <c r="K463" t="s">
        <v>2923</v>
      </c>
      <c r="L463">
        <v>0</v>
      </c>
      <c r="M463">
        <v>0</v>
      </c>
      <c r="N463">
        <v>1</v>
      </c>
      <c r="O463" t="s">
        <v>3897</v>
      </c>
      <c r="P463" s="1" t="s">
        <v>3198</v>
      </c>
    </row>
    <row r="464" spans="1:16" x14ac:dyDescent="0.25">
      <c r="A464" s="1" t="s">
        <v>704</v>
      </c>
      <c r="B464" s="1" t="s">
        <v>2402</v>
      </c>
      <c r="C464" s="1" t="s">
        <v>2196</v>
      </c>
      <c r="D464" s="1" t="s">
        <v>2353</v>
      </c>
      <c r="E464">
        <v>2999</v>
      </c>
      <c r="F464">
        <v>7990</v>
      </c>
      <c r="G464">
        <v>1230460</v>
      </c>
      <c r="H464">
        <v>0.62</v>
      </c>
      <c r="I464">
        <v>4.0999999999999996</v>
      </c>
      <c r="J464">
        <v>154</v>
      </c>
      <c r="K464" t="s">
        <v>2923</v>
      </c>
      <c r="L464">
        <v>0</v>
      </c>
      <c r="M464">
        <v>0</v>
      </c>
      <c r="N464">
        <v>1</v>
      </c>
      <c r="O464" t="s">
        <v>3897</v>
      </c>
      <c r="P464" s="1" t="s">
        <v>3199</v>
      </c>
    </row>
    <row r="465" spans="1:16" x14ac:dyDescent="0.25">
      <c r="A465" s="1" t="s">
        <v>705</v>
      </c>
      <c r="B465" s="1" t="s">
        <v>2403</v>
      </c>
      <c r="C465" s="1" t="s">
        <v>2196</v>
      </c>
      <c r="D465" s="1" t="s">
        <v>2353</v>
      </c>
      <c r="E465">
        <v>1299</v>
      </c>
      <c r="F465">
        <v>5999</v>
      </c>
      <c r="G465">
        <v>26485585</v>
      </c>
      <c r="H465">
        <v>0.78</v>
      </c>
      <c r="I465">
        <v>3.3</v>
      </c>
      <c r="J465">
        <v>4415</v>
      </c>
      <c r="K465" t="s">
        <v>2923</v>
      </c>
      <c r="L465">
        <v>0</v>
      </c>
      <c r="M465">
        <v>0</v>
      </c>
      <c r="N465">
        <v>1</v>
      </c>
      <c r="O465" t="s">
        <v>3897</v>
      </c>
      <c r="P465" s="1" t="s">
        <v>3200</v>
      </c>
    </row>
    <row r="466" spans="1:16" x14ac:dyDescent="0.25">
      <c r="A466" s="1" t="s">
        <v>21</v>
      </c>
      <c r="B466" s="1" t="s">
        <v>2199</v>
      </c>
      <c r="C466" s="1" t="s">
        <v>2186</v>
      </c>
      <c r="D466" s="1" t="s">
        <v>2187</v>
      </c>
      <c r="E466">
        <v>349</v>
      </c>
      <c r="F466">
        <v>399</v>
      </c>
      <c r="G466">
        <v>7484043</v>
      </c>
      <c r="H466">
        <v>0.13</v>
      </c>
      <c r="I466">
        <v>4.4000000000000004</v>
      </c>
      <c r="J466">
        <v>18757</v>
      </c>
      <c r="K466" t="s">
        <v>2923</v>
      </c>
      <c r="L466">
        <v>0</v>
      </c>
      <c r="M466">
        <v>1</v>
      </c>
      <c r="N466">
        <v>0</v>
      </c>
      <c r="O466" t="s">
        <v>3891</v>
      </c>
      <c r="P466" s="1" t="s">
        <v>2930</v>
      </c>
    </row>
    <row r="467" spans="1:16" x14ac:dyDescent="0.25">
      <c r="A467" s="1" t="s">
        <v>706</v>
      </c>
      <c r="B467" s="1" t="s">
        <v>707</v>
      </c>
      <c r="C467" s="1" t="s">
        <v>2196</v>
      </c>
      <c r="D467" s="1" t="s">
        <v>2356</v>
      </c>
      <c r="E467">
        <v>16499</v>
      </c>
      <c r="F467">
        <v>20990</v>
      </c>
      <c r="G467">
        <v>448136500</v>
      </c>
      <c r="H467">
        <v>0.21</v>
      </c>
      <c r="I467">
        <v>4</v>
      </c>
      <c r="J467">
        <v>21350</v>
      </c>
      <c r="K467" t="s">
        <v>2923</v>
      </c>
      <c r="L467">
        <v>0</v>
      </c>
      <c r="M467">
        <v>1</v>
      </c>
      <c r="N467">
        <v>0</v>
      </c>
      <c r="O467" t="s">
        <v>3897</v>
      </c>
      <c r="P467" s="1" t="s">
        <v>3157</v>
      </c>
    </row>
    <row r="468" spans="1:16" x14ac:dyDescent="0.25">
      <c r="A468" s="1" t="s">
        <v>708</v>
      </c>
      <c r="B468" s="1" t="s">
        <v>709</v>
      </c>
      <c r="C468" s="1" t="s">
        <v>2196</v>
      </c>
      <c r="D468" s="1" t="s">
        <v>2363</v>
      </c>
      <c r="E468">
        <v>499</v>
      </c>
      <c r="F468">
        <v>499</v>
      </c>
      <c r="G468">
        <v>15737961</v>
      </c>
      <c r="H468">
        <v>0</v>
      </c>
      <c r="I468">
        <v>4.2</v>
      </c>
      <c r="J468">
        <v>31539</v>
      </c>
      <c r="K468" t="s">
        <v>2923</v>
      </c>
      <c r="L468">
        <v>0</v>
      </c>
      <c r="M468">
        <v>1</v>
      </c>
      <c r="N468">
        <v>0</v>
      </c>
      <c r="O468" t="s">
        <v>3897</v>
      </c>
      <c r="P468" s="1" t="s">
        <v>3201</v>
      </c>
    </row>
    <row r="469" spans="1:16" x14ac:dyDescent="0.25">
      <c r="A469" s="1" t="s">
        <v>29</v>
      </c>
      <c r="B469" s="1" t="s">
        <v>30</v>
      </c>
      <c r="C469" s="1" t="s">
        <v>2186</v>
      </c>
      <c r="D469" s="1" t="s">
        <v>2187</v>
      </c>
      <c r="E469">
        <v>970</v>
      </c>
      <c r="F469">
        <v>1799</v>
      </c>
      <c r="G469">
        <v>1466185</v>
      </c>
      <c r="H469">
        <v>0.46</v>
      </c>
      <c r="I469">
        <v>4.5</v>
      </c>
      <c r="J469">
        <v>815</v>
      </c>
      <c r="K469" t="s">
        <v>2923</v>
      </c>
      <c r="L469">
        <v>0</v>
      </c>
      <c r="M469">
        <v>1</v>
      </c>
      <c r="N469">
        <v>0</v>
      </c>
      <c r="O469" t="s">
        <v>3891</v>
      </c>
      <c r="P469" s="1" t="s">
        <v>2943</v>
      </c>
    </row>
    <row r="470" spans="1:16" x14ac:dyDescent="0.25">
      <c r="A470" s="1" t="s">
        <v>710</v>
      </c>
      <c r="B470" s="1" t="s">
        <v>2399</v>
      </c>
      <c r="C470" s="1" t="s">
        <v>2196</v>
      </c>
      <c r="D470" s="1" t="s">
        <v>2395</v>
      </c>
      <c r="E470">
        <v>999</v>
      </c>
      <c r="F470">
        <v>2899</v>
      </c>
      <c r="G470">
        <v>17767971</v>
      </c>
      <c r="H470">
        <v>0.66</v>
      </c>
      <c r="I470">
        <v>4.5999999999999996</v>
      </c>
      <c r="J470">
        <v>6129</v>
      </c>
      <c r="K470" t="s">
        <v>2923</v>
      </c>
      <c r="L470">
        <v>0</v>
      </c>
      <c r="M470">
        <v>0</v>
      </c>
      <c r="N470">
        <v>1</v>
      </c>
      <c r="O470" t="s">
        <v>3897</v>
      </c>
      <c r="P470" s="1" t="s">
        <v>3202</v>
      </c>
    </row>
    <row r="471" spans="1:16" x14ac:dyDescent="0.25">
      <c r="A471" s="1" t="s">
        <v>711</v>
      </c>
      <c r="B471" s="1" t="s">
        <v>712</v>
      </c>
      <c r="C471" s="1" t="s">
        <v>2196</v>
      </c>
      <c r="D471" s="1" t="s">
        <v>2356</v>
      </c>
      <c r="E471">
        <v>10499</v>
      </c>
      <c r="F471">
        <v>13499</v>
      </c>
      <c r="G471">
        <v>3833716</v>
      </c>
      <c r="H471">
        <v>0.22</v>
      </c>
      <c r="I471">
        <v>4.2</v>
      </c>
      <c r="J471">
        <v>284</v>
      </c>
      <c r="K471" t="s">
        <v>2923</v>
      </c>
      <c r="L471">
        <v>0</v>
      </c>
      <c r="M471">
        <v>1</v>
      </c>
      <c r="N471">
        <v>0</v>
      </c>
      <c r="O471" t="s">
        <v>3897</v>
      </c>
      <c r="P471" s="1" t="s">
        <v>3147</v>
      </c>
    </row>
    <row r="472" spans="1:16" x14ac:dyDescent="0.25">
      <c r="A472" s="1" t="s">
        <v>24</v>
      </c>
      <c r="B472" s="1" t="s">
        <v>2201</v>
      </c>
      <c r="C472" s="1" t="s">
        <v>2186</v>
      </c>
      <c r="D472" s="1" t="s">
        <v>2187</v>
      </c>
      <c r="E472">
        <v>249</v>
      </c>
      <c r="F472">
        <v>399</v>
      </c>
      <c r="G472">
        <v>17553606</v>
      </c>
      <c r="H472">
        <v>0.38</v>
      </c>
      <c r="I472">
        <v>4</v>
      </c>
      <c r="J472">
        <v>43994</v>
      </c>
      <c r="K472" t="s">
        <v>2923</v>
      </c>
      <c r="L472">
        <v>0</v>
      </c>
      <c r="M472">
        <v>1</v>
      </c>
      <c r="N472">
        <v>0</v>
      </c>
      <c r="O472" t="s">
        <v>3891</v>
      </c>
      <c r="P472" s="1" t="s">
        <v>2928</v>
      </c>
    </row>
    <row r="473" spans="1:16" x14ac:dyDescent="0.25">
      <c r="A473" s="1" t="s">
        <v>713</v>
      </c>
      <c r="B473" s="1" t="s">
        <v>2404</v>
      </c>
      <c r="C473" s="1" t="s">
        <v>2196</v>
      </c>
      <c r="D473" s="1" t="s">
        <v>2405</v>
      </c>
      <c r="E473">
        <v>251</v>
      </c>
      <c r="F473">
        <v>999</v>
      </c>
      <c r="G473">
        <v>3230766</v>
      </c>
      <c r="H473">
        <v>0.75</v>
      </c>
      <c r="I473">
        <v>3.7</v>
      </c>
      <c r="J473">
        <v>3234</v>
      </c>
      <c r="K473" t="s">
        <v>2923</v>
      </c>
      <c r="L473">
        <v>0</v>
      </c>
      <c r="M473">
        <v>0</v>
      </c>
      <c r="N473">
        <v>1</v>
      </c>
      <c r="O473" t="s">
        <v>3897</v>
      </c>
      <c r="P473" s="1" t="s">
        <v>3116</v>
      </c>
    </row>
    <row r="474" spans="1:16" x14ac:dyDescent="0.25">
      <c r="A474" s="1" t="s">
        <v>25</v>
      </c>
      <c r="B474" s="1" t="s">
        <v>26</v>
      </c>
      <c r="C474" s="1" t="s">
        <v>2186</v>
      </c>
      <c r="D474" s="1" t="s">
        <v>2187</v>
      </c>
      <c r="E474">
        <v>199</v>
      </c>
      <c r="F474">
        <v>499</v>
      </c>
      <c r="G474">
        <v>6509455</v>
      </c>
      <c r="H474">
        <v>0.6</v>
      </c>
      <c r="I474">
        <v>4.0999999999999996</v>
      </c>
      <c r="J474">
        <v>13045</v>
      </c>
      <c r="K474" t="s">
        <v>2914</v>
      </c>
      <c r="L474">
        <v>0</v>
      </c>
      <c r="M474">
        <v>0</v>
      </c>
      <c r="N474">
        <v>1</v>
      </c>
      <c r="O474" t="s">
        <v>3891</v>
      </c>
      <c r="P474" s="1" t="s">
        <v>2941</v>
      </c>
    </row>
    <row r="475" spans="1:16" x14ac:dyDescent="0.25">
      <c r="A475" s="1" t="s">
        <v>714</v>
      </c>
      <c r="B475" s="1" t="s">
        <v>715</v>
      </c>
      <c r="C475" s="1" t="s">
        <v>2196</v>
      </c>
      <c r="D475" s="1" t="s">
        <v>2356</v>
      </c>
      <c r="E475">
        <v>6499</v>
      </c>
      <c r="F475">
        <v>7999</v>
      </c>
      <c r="G475">
        <v>2510342168</v>
      </c>
      <c r="H475">
        <v>0.19</v>
      </c>
      <c r="I475">
        <v>4.0999999999999996</v>
      </c>
      <c r="J475">
        <v>313832</v>
      </c>
      <c r="K475" t="s">
        <v>2923</v>
      </c>
      <c r="L475">
        <v>0</v>
      </c>
      <c r="M475">
        <v>1</v>
      </c>
      <c r="N475">
        <v>0</v>
      </c>
      <c r="O475" t="s">
        <v>3897</v>
      </c>
      <c r="P475" s="1" t="s">
        <v>3158</v>
      </c>
    </row>
    <row r="476" spans="1:16" x14ac:dyDescent="0.25">
      <c r="A476" s="1" t="s">
        <v>716</v>
      </c>
      <c r="B476" s="1" t="s">
        <v>717</v>
      </c>
      <c r="C476" s="1" t="s">
        <v>2196</v>
      </c>
      <c r="D476" s="1" t="s">
        <v>2353</v>
      </c>
      <c r="E476">
        <v>2999</v>
      </c>
      <c r="F476">
        <v>9999</v>
      </c>
      <c r="G476">
        <v>208769121</v>
      </c>
      <c r="H476">
        <v>0.7</v>
      </c>
      <c r="I476">
        <v>4.2</v>
      </c>
      <c r="J476">
        <v>20879</v>
      </c>
      <c r="K476" t="s">
        <v>2923</v>
      </c>
      <c r="L476">
        <v>0</v>
      </c>
      <c r="M476">
        <v>0</v>
      </c>
      <c r="N476">
        <v>1</v>
      </c>
      <c r="O476" t="s">
        <v>3897</v>
      </c>
      <c r="P476" s="1" t="s">
        <v>3203</v>
      </c>
    </row>
    <row r="477" spans="1:16" x14ac:dyDescent="0.25">
      <c r="A477" s="1" t="s">
        <v>718</v>
      </c>
      <c r="B477" s="1" t="s">
        <v>2406</v>
      </c>
      <c r="C477" s="1" t="s">
        <v>2196</v>
      </c>
      <c r="D477" s="1" t="s">
        <v>2407</v>
      </c>
      <c r="E477">
        <v>279</v>
      </c>
      <c r="F477">
        <v>1499</v>
      </c>
      <c r="G477">
        <v>3966354</v>
      </c>
      <c r="H477">
        <v>0.81</v>
      </c>
      <c r="I477">
        <v>4.2</v>
      </c>
      <c r="J477">
        <v>2646</v>
      </c>
      <c r="K477" t="s">
        <v>2923</v>
      </c>
      <c r="L477">
        <v>0</v>
      </c>
      <c r="M477">
        <v>0</v>
      </c>
      <c r="N477">
        <v>1</v>
      </c>
      <c r="O477" t="s">
        <v>3897</v>
      </c>
      <c r="P477" s="1" t="s">
        <v>3204</v>
      </c>
    </row>
    <row r="478" spans="1:16" x14ac:dyDescent="0.25">
      <c r="A478" s="1" t="s">
        <v>719</v>
      </c>
      <c r="B478" s="1" t="s">
        <v>2408</v>
      </c>
      <c r="C478" s="1" t="s">
        <v>2196</v>
      </c>
      <c r="D478" s="1" t="s">
        <v>2383</v>
      </c>
      <c r="E478">
        <v>269</v>
      </c>
      <c r="F478">
        <v>1499</v>
      </c>
      <c r="G478">
        <v>43438022</v>
      </c>
      <c r="H478">
        <v>0.82</v>
      </c>
      <c r="I478">
        <v>4.5</v>
      </c>
      <c r="J478">
        <v>28978</v>
      </c>
      <c r="K478" t="s">
        <v>2923</v>
      </c>
      <c r="L478">
        <v>0</v>
      </c>
      <c r="M478">
        <v>0</v>
      </c>
      <c r="N478">
        <v>1</v>
      </c>
      <c r="O478" t="s">
        <v>3897</v>
      </c>
      <c r="P478" s="1" t="s">
        <v>3188</v>
      </c>
    </row>
    <row r="479" spans="1:16" x14ac:dyDescent="0.25">
      <c r="A479" s="1" t="s">
        <v>720</v>
      </c>
      <c r="B479" s="1" t="s">
        <v>721</v>
      </c>
      <c r="C479" s="1" t="s">
        <v>2196</v>
      </c>
      <c r="D479" s="1" t="s">
        <v>2356</v>
      </c>
      <c r="E479">
        <v>8999</v>
      </c>
      <c r="F479">
        <v>13499</v>
      </c>
      <c r="G479">
        <v>42454355</v>
      </c>
      <c r="H479">
        <v>0.33</v>
      </c>
      <c r="I479">
        <v>3.8</v>
      </c>
      <c r="J479">
        <v>3145</v>
      </c>
      <c r="K479" t="s">
        <v>2923</v>
      </c>
      <c r="L479">
        <v>0</v>
      </c>
      <c r="M479">
        <v>1</v>
      </c>
      <c r="N479">
        <v>0</v>
      </c>
      <c r="O479" t="s">
        <v>3897</v>
      </c>
      <c r="P479" s="1" t="s">
        <v>3205</v>
      </c>
    </row>
    <row r="480" spans="1:16" x14ac:dyDescent="0.25">
      <c r="A480" s="1" t="s">
        <v>34</v>
      </c>
      <c r="B480" s="1" t="s">
        <v>35</v>
      </c>
      <c r="C480" s="1" t="s">
        <v>2186</v>
      </c>
      <c r="D480" s="1" t="s">
        <v>2187</v>
      </c>
      <c r="E480">
        <v>59</v>
      </c>
      <c r="F480">
        <v>199</v>
      </c>
      <c r="G480">
        <v>1866023</v>
      </c>
      <c r="H480">
        <v>0.7</v>
      </c>
      <c r="I480">
        <v>4</v>
      </c>
      <c r="J480">
        <v>9377</v>
      </c>
      <c r="K480" t="s">
        <v>2914</v>
      </c>
      <c r="L480">
        <v>0</v>
      </c>
      <c r="M480">
        <v>0</v>
      </c>
      <c r="N480">
        <v>1</v>
      </c>
      <c r="O480" t="s">
        <v>3891</v>
      </c>
      <c r="P480" s="1" t="s">
        <v>2946</v>
      </c>
    </row>
    <row r="481" spans="1:16" x14ac:dyDescent="0.25">
      <c r="A481" s="1" t="s">
        <v>722</v>
      </c>
      <c r="B481" s="1" t="s">
        <v>2409</v>
      </c>
      <c r="C481" s="1" t="s">
        <v>2196</v>
      </c>
      <c r="D481" s="1" t="s">
        <v>2363</v>
      </c>
      <c r="E481">
        <v>599</v>
      </c>
      <c r="F481">
        <v>1299</v>
      </c>
      <c r="G481">
        <v>250173111</v>
      </c>
      <c r="H481">
        <v>0.54</v>
      </c>
      <c r="I481">
        <v>4.0999999999999996</v>
      </c>
      <c r="J481">
        <v>192589</v>
      </c>
      <c r="K481" t="s">
        <v>2923</v>
      </c>
      <c r="L481">
        <v>0</v>
      </c>
      <c r="M481">
        <v>0</v>
      </c>
      <c r="N481">
        <v>1</v>
      </c>
      <c r="O481" t="s">
        <v>3897</v>
      </c>
      <c r="P481" s="1" t="s">
        <v>3146</v>
      </c>
    </row>
    <row r="482" spans="1:16" x14ac:dyDescent="0.25">
      <c r="A482" s="1" t="s">
        <v>723</v>
      </c>
      <c r="B482" s="1" t="s">
        <v>2410</v>
      </c>
      <c r="C482" s="1" t="s">
        <v>2196</v>
      </c>
      <c r="D482" s="1" t="s">
        <v>2401</v>
      </c>
      <c r="E482">
        <v>349</v>
      </c>
      <c r="F482">
        <v>999</v>
      </c>
      <c r="G482">
        <v>16540443</v>
      </c>
      <c r="H482">
        <v>0.65</v>
      </c>
      <c r="I482">
        <v>3.8</v>
      </c>
      <c r="J482">
        <v>16557</v>
      </c>
      <c r="K482" t="s">
        <v>2923</v>
      </c>
      <c r="L482">
        <v>0</v>
      </c>
      <c r="M482">
        <v>0</v>
      </c>
      <c r="N482">
        <v>1</v>
      </c>
      <c r="O482" t="s">
        <v>3897</v>
      </c>
      <c r="P482" s="1" t="s">
        <v>3206</v>
      </c>
    </row>
    <row r="483" spans="1:16" x14ac:dyDescent="0.25">
      <c r="A483" s="1" t="s">
        <v>724</v>
      </c>
      <c r="B483" s="1" t="s">
        <v>615</v>
      </c>
      <c r="C483" s="1" t="s">
        <v>2196</v>
      </c>
      <c r="D483" s="1" t="s">
        <v>2356</v>
      </c>
      <c r="E483">
        <v>13999</v>
      </c>
      <c r="F483">
        <v>19499</v>
      </c>
      <c r="G483">
        <v>370442002</v>
      </c>
      <c r="H483">
        <v>0.28000000000000003</v>
      </c>
      <c r="I483">
        <v>4.0999999999999996</v>
      </c>
      <c r="J483">
        <v>18998</v>
      </c>
      <c r="K483" t="s">
        <v>2923</v>
      </c>
      <c r="L483">
        <v>0</v>
      </c>
      <c r="M483">
        <v>1</v>
      </c>
      <c r="N483">
        <v>0</v>
      </c>
      <c r="O483" t="s">
        <v>3897</v>
      </c>
      <c r="P483" s="1" t="s">
        <v>3156</v>
      </c>
    </row>
    <row r="484" spans="1:16" x14ac:dyDescent="0.25">
      <c r="A484" s="1" t="s">
        <v>725</v>
      </c>
      <c r="B484" s="1" t="s">
        <v>2410</v>
      </c>
      <c r="C484" s="1" t="s">
        <v>2196</v>
      </c>
      <c r="D484" s="1" t="s">
        <v>2401</v>
      </c>
      <c r="E484">
        <v>349</v>
      </c>
      <c r="F484">
        <v>999</v>
      </c>
      <c r="G484">
        <v>16540443</v>
      </c>
      <c r="H484">
        <v>0.65</v>
      </c>
      <c r="I484">
        <v>3.8</v>
      </c>
      <c r="J484">
        <v>16557</v>
      </c>
      <c r="K484" t="s">
        <v>2923</v>
      </c>
      <c r="L484">
        <v>0</v>
      </c>
      <c r="M484">
        <v>0</v>
      </c>
      <c r="N484">
        <v>1</v>
      </c>
      <c r="O484" t="s">
        <v>3897</v>
      </c>
      <c r="P484" s="1" t="s">
        <v>3206</v>
      </c>
    </row>
    <row r="485" spans="1:16" x14ac:dyDescent="0.25">
      <c r="A485" s="1" t="s">
        <v>726</v>
      </c>
      <c r="B485" s="1" t="s">
        <v>2411</v>
      </c>
      <c r="C485" s="1" t="s">
        <v>2196</v>
      </c>
      <c r="D485" s="1" t="s">
        <v>2369</v>
      </c>
      <c r="E485">
        <v>499</v>
      </c>
      <c r="F485">
        <v>599</v>
      </c>
      <c r="G485">
        <v>13127684</v>
      </c>
      <c r="H485">
        <v>0.17</v>
      </c>
      <c r="I485">
        <v>4.2</v>
      </c>
      <c r="J485">
        <v>21916</v>
      </c>
      <c r="K485" t="s">
        <v>2923</v>
      </c>
      <c r="L485">
        <v>0</v>
      </c>
      <c r="M485">
        <v>1</v>
      </c>
      <c r="N485">
        <v>0</v>
      </c>
      <c r="O485" t="s">
        <v>3897</v>
      </c>
      <c r="P485" s="1" t="s">
        <v>3101</v>
      </c>
    </row>
    <row r="486" spans="1:16" x14ac:dyDescent="0.25">
      <c r="A486" s="1" t="s">
        <v>727</v>
      </c>
      <c r="B486" s="1" t="s">
        <v>567</v>
      </c>
      <c r="C486" s="1" t="s">
        <v>2196</v>
      </c>
      <c r="D486" s="1" t="s">
        <v>2353</v>
      </c>
      <c r="E486">
        <v>2199</v>
      </c>
      <c r="F486">
        <v>9999</v>
      </c>
      <c r="G486">
        <v>294690528</v>
      </c>
      <c r="H486">
        <v>0.78</v>
      </c>
      <c r="I486">
        <v>4.2</v>
      </c>
      <c r="J486">
        <v>29472</v>
      </c>
      <c r="K486" t="s">
        <v>2923</v>
      </c>
      <c r="L486">
        <v>0</v>
      </c>
      <c r="M486">
        <v>0</v>
      </c>
      <c r="N486">
        <v>1</v>
      </c>
      <c r="O486" t="s">
        <v>3897</v>
      </c>
      <c r="P486" s="1" t="s">
        <v>2975</v>
      </c>
    </row>
    <row r="487" spans="1:16" x14ac:dyDescent="0.25">
      <c r="A487" s="1" t="s">
        <v>728</v>
      </c>
      <c r="B487" s="1" t="s">
        <v>2412</v>
      </c>
      <c r="C487" s="1" t="s">
        <v>2196</v>
      </c>
      <c r="D487" s="1" t="s">
        <v>2388</v>
      </c>
      <c r="E487">
        <v>95</v>
      </c>
      <c r="F487">
        <v>499</v>
      </c>
      <c r="G487">
        <v>972551</v>
      </c>
      <c r="H487">
        <v>0.81</v>
      </c>
      <c r="I487">
        <v>4.2</v>
      </c>
      <c r="J487">
        <v>1949</v>
      </c>
      <c r="K487" t="s">
        <v>2914</v>
      </c>
      <c r="L487">
        <v>0</v>
      </c>
      <c r="M487">
        <v>0</v>
      </c>
      <c r="N487">
        <v>1</v>
      </c>
      <c r="O487" t="s">
        <v>3897</v>
      </c>
      <c r="P487" s="1" t="s">
        <v>3016</v>
      </c>
    </row>
    <row r="488" spans="1:16" x14ac:dyDescent="0.25">
      <c r="A488" s="1" t="s">
        <v>729</v>
      </c>
      <c r="B488" s="1" t="s">
        <v>2413</v>
      </c>
      <c r="C488" s="1" t="s">
        <v>2186</v>
      </c>
      <c r="D488" s="1" t="s">
        <v>2187</v>
      </c>
      <c r="E488">
        <v>139</v>
      </c>
      <c r="F488">
        <v>249</v>
      </c>
      <c r="G488">
        <v>2334873</v>
      </c>
      <c r="H488">
        <v>0.44</v>
      </c>
      <c r="I488">
        <v>4</v>
      </c>
      <c r="J488">
        <v>9377</v>
      </c>
      <c r="K488" t="s">
        <v>2914</v>
      </c>
      <c r="L488">
        <v>0</v>
      </c>
      <c r="M488">
        <v>1</v>
      </c>
      <c r="N488">
        <v>0</v>
      </c>
      <c r="O488" t="s">
        <v>3891</v>
      </c>
      <c r="P488" s="1" t="s">
        <v>2946</v>
      </c>
    </row>
    <row r="489" spans="1:16" x14ac:dyDescent="0.25">
      <c r="A489" s="1" t="s">
        <v>730</v>
      </c>
      <c r="B489" s="1" t="s">
        <v>731</v>
      </c>
      <c r="C489" s="1" t="s">
        <v>2196</v>
      </c>
      <c r="D489" s="1" t="s">
        <v>2353</v>
      </c>
      <c r="E489">
        <v>4499</v>
      </c>
      <c r="F489">
        <v>7999</v>
      </c>
      <c r="G489">
        <v>295963</v>
      </c>
      <c r="H489">
        <v>0.44</v>
      </c>
      <c r="I489">
        <v>3.5</v>
      </c>
      <c r="J489">
        <v>37</v>
      </c>
      <c r="K489" t="s">
        <v>2923</v>
      </c>
      <c r="L489">
        <v>0</v>
      </c>
      <c r="M489">
        <v>1</v>
      </c>
      <c r="N489">
        <v>0</v>
      </c>
      <c r="O489" t="s">
        <v>3897</v>
      </c>
      <c r="P489" s="1" t="s">
        <v>3207</v>
      </c>
    </row>
    <row r="490" spans="1:16" x14ac:dyDescent="0.25">
      <c r="A490" s="1" t="s">
        <v>732</v>
      </c>
      <c r="B490" s="1" t="s">
        <v>2414</v>
      </c>
      <c r="C490" s="1" t="s">
        <v>2196</v>
      </c>
      <c r="D490" s="1" t="s">
        <v>2383</v>
      </c>
      <c r="E490">
        <v>89</v>
      </c>
      <c r="F490">
        <v>599</v>
      </c>
      <c r="G490">
        <v>1408249</v>
      </c>
      <c r="H490">
        <v>0.85</v>
      </c>
      <c r="I490">
        <v>4.3</v>
      </c>
      <c r="J490">
        <v>2351</v>
      </c>
      <c r="K490" t="s">
        <v>2914</v>
      </c>
      <c r="L490">
        <v>0</v>
      </c>
      <c r="M490">
        <v>0</v>
      </c>
      <c r="N490">
        <v>1</v>
      </c>
      <c r="O490" t="s">
        <v>3897</v>
      </c>
      <c r="P490" s="1" t="s">
        <v>3208</v>
      </c>
    </row>
    <row r="491" spans="1:16" x14ac:dyDescent="0.25">
      <c r="A491" s="1" t="s">
        <v>733</v>
      </c>
      <c r="B491" s="1" t="s">
        <v>2415</v>
      </c>
      <c r="C491" s="1" t="s">
        <v>2196</v>
      </c>
      <c r="D491" s="1" t="s">
        <v>2356</v>
      </c>
      <c r="E491">
        <v>15499</v>
      </c>
      <c r="F491">
        <v>20999</v>
      </c>
      <c r="G491">
        <v>404293747</v>
      </c>
      <c r="H491">
        <v>0.26</v>
      </c>
      <c r="I491">
        <v>4.0999999999999996</v>
      </c>
      <c r="J491">
        <v>19253</v>
      </c>
      <c r="K491" t="s">
        <v>2923</v>
      </c>
      <c r="L491">
        <v>0</v>
      </c>
      <c r="M491">
        <v>1</v>
      </c>
      <c r="N491">
        <v>0</v>
      </c>
      <c r="O491" t="s">
        <v>3897</v>
      </c>
      <c r="P491" s="1" t="s">
        <v>3161</v>
      </c>
    </row>
    <row r="492" spans="1:16" x14ac:dyDescent="0.25">
      <c r="A492" s="1" t="s">
        <v>734</v>
      </c>
      <c r="B492" s="1" t="s">
        <v>735</v>
      </c>
      <c r="C492" s="1" t="s">
        <v>2196</v>
      </c>
      <c r="D492" s="1" t="s">
        <v>2356</v>
      </c>
      <c r="E492">
        <v>13999</v>
      </c>
      <c r="F492">
        <v>15999</v>
      </c>
      <c r="G492">
        <v>34877820</v>
      </c>
      <c r="H492">
        <v>0.13</v>
      </c>
      <c r="I492">
        <v>3.9</v>
      </c>
      <c r="J492">
        <v>2180</v>
      </c>
      <c r="K492" t="s">
        <v>2923</v>
      </c>
      <c r="L492">
        <v>0</v>
      </c>
      <c r="M492">
        <v>1</v>
      </c>
      <c r="N492">
        <v>0</v>
      </c>
      <c r="O492" t="s">
        <v>3897</v>
      </c>
      <c r="P492" s="1" t="s">
        <v>3209</v>
      </c>
    </row>
    <row r="493" spans="1:16" x14ac:dyDescent="0.25">
      <c r="A493" s="1" t="s">
        <v>736</v>
      </c>
      <c r="B493" s="1" t="s">
        <v>2416</v>
      </c>
      <c r="C493" s="1" t="s">
        <v>2196</v>
      </c>
      <c r="D493" s="1" t="s">
        <v>2353</v>
      </c>
      <c r="E493">
        <v>1999</v>
      </c>
      <c r="F493">
        <v>4999</v>
      </c>
      <c r="G493">
        <v>37847429</v>
      </c>
      <c r="H493">
        <v>0.6</v>
      </c>
      <c r="I493">
        <v>3.9</v>
      </c>
      <c r="J493">
        <v>7571</v>
      </c>
      <c r="K493" t="s">
        <v>2923</v>
      </c>
      <c r="L493">
        <v>0</v>
      </c>
      <c r="M493">
        <v>0</v>
      </c>
      <c r="N493">
        <v>1</v>
      </c>
      <c r="O493" t="s">
        <v>3897</v>
      </c>
      <c r="P493" s="1" t="s">
        <v>3210</v>
      </c>
    </row>
    <row r="494" spans="1:16" x14ac:dyDescent="0.25">
      <c r="A494" s="1" t="s">
        <v>737</v>
      </c>
      <c r="B494" s="1" t="s">
        <v>2417</v>
      </c>
      <c r="C494" s="1" t="s">
        <v>2196</v>
      </c>
      <c r="D494" s="1" t="s">
        <v>2353</v>
      </c>
      <c r="E494">
        <v>1399</v>
      </c>
      <c r="F494">
        <v>5999</v>
      </c>
      <c r="G494">
        <v>26485585</v>
      </c>
      <c r="H494">
        <v>0.77</v>
      </c>
      <c r="I494">
        <v>3.3</v>
      </c>
      <c r="J494">
        <v>4415</v>
      </c>
      <c r="K494" t="s">
        <v>2923</v>
      </c>
      <c r="L494">
        <v>0</v>
      </c>
      <c r="M494">
        <v>0</v>
      </c>
      <c r="N494">
        <v>1</v>
      </c>
      <c r="O494" t="s">
        <v>3897</v>
      </c>
      <c r="P494" s="1" t="s">
        <v>3200</v>
      </c>
    </row>
    <row r="495" spans="1:16" x14ac:dyDescent="0.25">
      <c r="A495" s="1" t="s">
        <v>738</v>
      </c>
      <c r="B495" s="1" t="s">
        <v>739</v>
      </c>
      <c r="C495" s="1" t="s">
        <v>2196</v>
      </c>
      <c r="D495" s="1" t="s">
        <v>2367</v>
      </c>
      <c r="E495">
        <v>599</v>
      </c>
      <c r="F495">
        <v>999</v>
      </c>
      <c r="G495">
        <v>18635346</v>
      </c>
      <c r="H495">
        <v>0.4</v>
      </c>
      <c r="I495">
        <v>4</v>
      </c>
      <c r="J495">
        <v>18654</v>
      </c>
      <c r="K495" t="s">
        <v>2923</v>
      </c>
      <c r="L495">
        <v>0</v>
      </c>
      <c r="M495">
        <v>1</v>
      </c>
      <c r="N495">
        <v>0</v>
      </c>
      <c r="O495" t="s">
        <v>3897</v>
      </c>
      <c r="P495" s="1" t="s">
        <v>3211</v>
      </c>
    </row>
    <row r="496" spans="1:16" x14ac:dyDescent="0.25">
      <c r="A496" s="1" t="s">
        <v>740</v>
      </c>
      <c r="B496" s="1" t="s">
        <v>2418</v>
      </c>
      <c r="C496" s="1" t="s">
        <v>2196</v>
      </c>
      <c r="D496" s="1" t="s">
        <v>2369</v>
      </c>
      <c r="E496">
        <v>199</v>
      </c>
      <c r="F496">
        <v>1099</v>
      </c>
      <c r="G496">
        <v>3513503</v>
      </c>
      <c r="H496">
        <v>0.82</v>
      </c>
      <c r="I496">
        <v>4</v>
      </c>
      <c r="J496">
        <v>3197</v>
      </c>
      <c r="K496" t="s">
        <v>2914</v>
      </c>
      <c r="L496">
        <v>0</v>
      </c>
      <c r="M496">
        <v>0</v>
      </c>
      <c r="N496">
        <v>1</v>
      </c>
      <c r="O496" t="s">
        <v>3897</v>
      </c>
      <c r="P496" s="1" t="s">
        <v>3212</v>
      </c>
    </row>
    <row r="497" spans="1:16" x14ac:dyDescent="0.25">
      <c r="A497" s="1" t="s">
        <v>741</v>
      </c>
      <c r="B497" s="1" t="s">
        <v>2419</v>
      </c>
      <c r="C497" s="1" t="s">
        <v>2196</v>
      </c>
      <c r="D497" s="1" t="s">
        <v>2353</v>
      </c>
      <c r="E497">
        <v>1799</v>
      </c>
      <c r="F497">
        <v>6990</v>
      </c>
      <c r="G497">
        <v>187891200</v>
      </c>
      <c r="H497">
        <v>0.74</v>
      </c>
      <c r="I497">
        <v>4</v>
      </c>
      <c r="J497">
        <v>26880</v>
      </c>
      <c r="K497" t="s">
        <v>2923</v>
      </c>
      <c r="L497">
        <v>0</v>
      </c>
      <c r="M497">
        <v>0</v>
      </c>
      <c r="N497">
        <v>1</v>
      </c>
      <c r="O497" t="s">
        <v>3897</v>
      </c>
      <c r="P497" s="1" t="s">
        <v>3213</v>
      </c>
    </row>
    <row r="498" spans="1:16" x14ac:dyDescent="0.25">
      <c r="A498" s="1" t="s">
        <v>742</v>
      </c>
      <c r="B498" s="1" t="s">
        <v>743</v>
      </c>
      <c r="C498" s="1" t="s">
        <v>2196</v>
      </c>
      <c r="D498" s="1" t="s">
        <v>2353</v>
      </c>
      <c r="E498">
        <v>1499</v>
      </c>
      <c r="F498">
        <v>6990</v>
      </c>
      <c r="G498">
        <v>152354040</v>
      </c>
      <c r="H498">
        <v>0.79</v>
      </c>
      <c r="I498">
        <v>3.9</v>
      </c>
      <c r="J498">
        <v>21796</v>
      </c>
      <c r="K498" t="s">
        <v>2923</v>
      </c>
      <c r="L498">
        <v>0</v>
      </c>
      <c r="M498">
        <v>0</v>
      </c>
      <c r="N498">
        <v>1</v>
      </c>
      <c r="O498" t="s">
        <v>3897</v>
      </c>
      <c r="P498" s="1" t="s">
        <v>3145</v>
      </c>
    </row>
    <row r="499" spans="1:16" x14ac:dyDescent="0.25">
      <c r="A499" s="1" t="s">
        <v>744</v>
      </c>
      <c r="B499" s="1" t="s">
        <v>745</v>
      </c>
      <c r="C499" s="1" t="s">
        <v>2196</v>
      </c>
      <c r="D499" s="1" t="s">
        <v>2356</v>
      </c>
      <c r="E499">
        <v>20999</v>
      </c>
      <c r="F499">
        <v>29990</v>
      </c>
      <c r="G499">
        <v>284875010</v>
      </c>
      <c r="H499">
        <v>0.3</v>
      </c>
      <c r="I499">
        <v>4.3</v>
      </c>
      <c r="J499">
        <v>9499</v>
      </c>
      <c r="K499" t="s">
        <v>2923</v>
      </c>
      <c r="L499">
        <v>0</v>
      </c>
      <c r="M499">
        <v>1</v>
      </c>
      <c r="N499">
        <v>0</v>
      </c>
      <c r="O499" t="s">
        <v>3897</v>
      </c>
      <c r="P499" s="1" t="s">
        <v>3192</v>
      </c>
    </row>
    <row r="500" spans="1:16" x14ac:dyDescent="0.25">
      <c r="A500" s="1" t="s">
        <v>746</v>
      </c>
      <c r="B500" s="1" t="s">
        <v>747</v>
      </c>
      <c r="C500" s="1" t="s">
        <v>2196</v>
      </c>
      <c r="D500" s="1" t="s">
        <v>2356</v>
      </c>
      <c r="E500">
        <v>12999</v>
      </c>
      <c r="F500">
        <v>13499</v>
      </c>
      <c r="G500">
        <v>757266902</v>
      </c>
      <c r="H500">
        <v>0.04</v>
      </c>
      <c r="I500">
        <v>4.0999999999999996</v>
      </c>
      <c r="J500">
        <v>56098</v>
      </c>
      <c r="K500" t="s">
        <v>2923</v>
      </c>
      <c r="L500">
        <v>0</v>
      </c>
      <c r="M500">
        <v>1</v>
      </c>
      <c r="N500">
        <v>0</v>
      </c>
      <c r="O500" t="s">
        <v>3897</v>
      </c>
      <c r="P500" s="1" t="s">
        <v>3214</v>
      </c>
    </row>
    <row r="501" spans="1:16" x14ac:dyDescent="0.25">
      <c r="A501" s="1" t="s">
        <v>748</v>
      </c>
      <c r="B501" s="1" t="s">
        <v>749</v>
      </c>
      <c r="C501" s="1" t="s">
        <v>2196</v>
      </c>
      <c r="D501" s="1" t="s">
        <v>2356</v>
      </c>
      <c r="E501">
        <v>16999</v>
      </c>
      <c r="F501">
        <v>20999</v>
      </c>
      <c r="G501">
        <v>668230178</v>
      </c>
      <c r="H501">
        <v>0.19</v>
      </c>
      <c r="I501">
        <v>4.0999999999999996</v>
      </c>
      <c r="J501">
        <v>31822</v>
      </c>
      <c r="K501" t="s">
        <v>2923</v>
      </c>
      <c r="L501">
        <v>0</v>
      </c>
      <c r="M501">
        <v>1</v>
      </c>
      <c r="N501">
        <v>0</v>
      </c>
      <c r="O501" t="s">
        <v>3897</v>
      </c>
      <c r="P501" s="1" t="s">
        <v>3215</v>
      </c>
    </row>
    <row r="502" spans="1:16" x14ac:dyDescent="0.25">
      <c r="A502" s="1" t="s">
        <v>750</v>
      </c>
      <c r="B502" s="1" t="s">
        <v>751</v>
      </c>
      <c r="C502" s="1" t="s">
        <v>2196</v>
      </c>
      <c r="D502" s="1" t="s">
        <v>2356</v>
      </c>
      <c r="E502">
        <v>19999</v>
      </c>
      <c r="F502">
        <v>27990</v>
      </c>
      <c r="G502">
        <v>265877010</v>
      </c>
      <c r="H502">
        <v>0.28999999999999998</v>
      </c>
      <c r="I502">
        <v>4.3</v>
      </c>
      <c r="J502">
        <v>9499</v>
      </c>
      <c r="K502" t="s">
        <v>2923</v>
      </c>
      <c r="L502">
        <v>0</v>
      </c>
      <c r="M502">
        <v>1</v>
      </c>
      <c r="N502">
        <v>0</v>
      </c>
      <c r="O502" t="s">
        <v>3897</v>
      </c>
      <c r="P502" s="1" t="s">
        <v>3192</v>
      </c>
    </row>
    <row r="503" spans="1:16" x14ac:dyDescent="0.25">
      <c r="A503" s="1" t="s">
        <v>752</v>
      </c>
      <c r="B503" s="1" t="s">
        <v>753</v>
      </c>
      <c r="C503" s="1" t="s">
        <v>2196</v>
      </c>
      <c r="D503" s="1" t="s">
        <v>2356</v>
      </c>
      <c r="E503">
        <v>12999</v>
      </c>
      <c r="F503">
        <v>18999</v>
      </c>
      <c r="G503">
        <v>964617228</v>
      </c>
      <c r="H503">
        <v>0.32</v>
      </c>
      <c r="I503">
        <v>4.0999999999999996</v>
      </c>
      <c r="J503">
        <v>50772</v>
      </c>
      <c r="K503" t="s">
        <v>2923</v>
      </c>
      <c r="L503">
        <v>0</v>
      </c>
      <c r="M503">
        <v>1</v>
      </c>
      <c r="N503">
        <v>0</v>
      </c>
      <c r="O503" t="s">
        <v>3897</v>
      </c>
      <c r="P503" s="1" t="s">
        <v>3184</v>
      </c>
    </row>
    <row r="504" spans="1:16" x14ac:dyDescent="0.25">
      <c r="A504" s="1" t="s">
        <v>754</v>
      </c>
      <c r="B504" s="1" t="s">
        <v>2420</v>
      </c>
      <c r="C504" s="1" t="s">
        <v>2196</v>
      </c>
      <c r="D504" s="1" t="s">
        <v>2353</v>
      </c>
      <c r="E504">
        <v>2999</v>
      </c>
      <c r="F504">
        <v>5999</v>
      </c>
      <c r="G504">
        <v>42880852</v>
      </c>
      <c r="H504">
        <v>0.5</v>
      </c>
      <c r="I504">
        <v>4.0999999999999996</v>
      </c>
      <c r="J504">
        <v>7148</v>
      </c>
      <c r="K504" t="s">
        <v>2923</v>
      </c>
      <c r="L504">
        <v>1</v>
      </c>
      <c r="M504">
        <v>0</v>
      </c>
      <c r="N504">
        <v>0</v>
      </c>
      <c r="O504" t="s">
        <v>3897</v>
      </c>
      <c r="P504" s="1" t="s">
        <v>3216</v>
      </c>
    </row>
    <row r="505" spans="1:16" x14ac:dyDescent="0.25">
      <c r="A505" s="1" t="s">
        <v>44</v>
      </c>
      <c r="B505" s="1" t="s">
        <v>45</v>
      </c>
      <c r="C505" s="1" t="s">
        <v>2186</v>
      </c>
      <c r="D505" s="1" t="s">
        <v>2187</v>
      </c>
      <c r="E505">
        <v>299</v>
      </c>
      <c r="F505">
        <v>999</v>
      </c>
      <c r="G505">
        <v>20829150</v>
      </c>
      <c r="H505">
        <v>0.7</v>
      </c>
      <c r="I505">
        <v>4.3</v>
      </c>
      <c r="J505">
        <v>20850</v>
      </c>
      <c r="K505" t="s">
        <v>2923</v>
      </c>
      <c r="L505">
        <v>0</v>
      </c>
      <c r="M505">
        <v>0</v>
      </c>
      <c r="N505">
        <v>1</v>
      </c>
      <c r="O505" t="s">
        <v>3891</v>
      </c>
      <c r="P505" s="1" t="s">
        <v>3033</v>
      </c>
    </row>
    <row r="506" spans="1:16" x14ac:dyDescent="0.25">
      <c r="A506" s="1" t="s">
        <v>42</v>
      </c>
      <c r="B506" s="1" t="s">
        <v>43</v>
      </c>
      <c r="C506" s="1" t="s">
        <v>2186</v>
      </c>
      <c r="D506" s="1" t="s">
        <v>2187</v>
      </c>
      <c r="E506">
        <v>970</v>
      </c>
      <c r="F506">
        <v>1999</v>
      </c>
      <c r="G506">
        <v>367816</v>
      </c>
      <c r="H506">
        <v>0.51</v>
      </c>
      <c r="I506">
        <v>4.4000000000000004</v>
      </c>
      <c r="J506">
        <v>184</v>
      </c>
      <c r="K506" t="s">
        <v>2923</v>
      </c>
      <c r="L506">
        <v>0</v>
      </c>
      <c r="M506">
        <v>0</v>
      </c>
      <c r="N506">
        <v>1</v>
      </c>
      <c r="O506" t="s">
        <v>3891</v>
      </c>
      <c r="P506" s="1" t="s">
        <v>2951</v>
      </c>
    </row>
    <row r="507" spans="1:16" x14ac:dyDescent="0.25">
      <c r="A507" s="1" t="s">
        <v>755</v>
      </c>
      <c r="B507" s="1" t="s">
        <v>756</v>
      </c>
      <c r="C507" s="1" t="s">
        <v>2196</v>
      </c>
      <c r="D507" s="1" t="s">
        <v>2369</v>
      </c>
      <c r="E507">
        <v>329</v>
      </c>
      <c r="F507">
        <v>999</v>
      </c>
      <c r="G507">
        <v>3488508</v>
      </c>
      <c r="H507">
        <v>0.67</v>
      </c>
      <c r="I507">
        <v>4.2</v>
      </c>
      <c r="J507">
        <v>3492</v>
      </c>
      <c r="K507" t="s">
        <v>2923</v>
      </c>
      <c r="L507">
        <v>0</v>
      </c>
      <c r="M507">
        <v>0</v>
      </c>
      <c r="N507">
        <v>1</v>
      </c>
      <c r="O507" t="s">
        <v>3897</v>
      </c>
      <c r="P507" s="1" t="s">
        <v>3217</v>
      </c>
    </row>
    <row r="508" spans="1:16" x14ac:dyDescent="0.25">
      <c r="A508" s="1" t="s">
        <v>757</v>
      </c>
      <c r="B508" s="1" t="s">
        <v>2421</v>
      </c>
      <c r="C508" s="1" t="s">
        <v>2196</v>
      </c>
      <c r="D508" s="1" t="s">
        <v>2353</v>
      </c>
      <c r="E508">
        <v>1299</v>
      </c>
      <c r="F508">
        <v>5999</v>
      </c>
      <c r="G508">
        <v>26485585</v>
      </c>
      <c r="H508">
        <v>0.78</v>
      </c>
      <c r="I508">
        <v>3.3</v>
      </c>
      <c r="J508">
        <v>4415</v>
      </c>
      <c r="K508" t="s">
        <v>2923</v>
      </c>
      <c r="L508">
        <v>0</v>
      </c>
      <c r="M508">
        <v>0</v>
      </c>
      <c r="N508">
        <v>1</v>
      </c>
      <c r="O508" t="s">
        <v>3897</v>
      </c>
      <c r="P508" s="1" t="s">
        <v>3200</v>
      </c>
    </row>
    <row r="509" spans="1:16" x14ac:dyDescent="0.25">
      <c r="A509" s="1" t="s">
        <v>758</v>
      </c>
      <c r="B509" s="1" t="s">
        <v>2422</v>
      </c>
      <c r="C509" s="1" t="s">
        <v>2196</v>
      </c>
      <c r="D509" s="1" t="s">
        <v>2358</v>
      </c>
      <c r="E509">
        <v>1989</v>
      </c>
      <c r="F509">
        <v>3500</v>
      </c>
      <c r="G509">
        <v>235410000</v>
      </c>
      <c r="H509">
        <v>0.43</v>
      </c>
      <c r="I509">
        <v>4.4000000000000004</v>
      </c>
      <c r="J509">
        <v>67260</v>
      </c>
      <c r="K509" t="s">
        <v>2923</v>
      </c>
      <c r="L509">
        <v>0</v>
      </c>
      <c r="M509">
        <v>1</v>
      </c>
      <c r="N509">
        <v>0</v>
      </c>
      <c r="O509" t="s">
        <v>3897</v>
      </c>
      <c r="P509" s="1" t="s">
        <v>3142</v>
      </c>
    </row>
    <row r="510" spans="1:16" x14ac:dyDescent="0.25">
      <c r="A510" s="1" t="s">
        <v>759</v>
      </c>
      <c r="B510" s="1" t="s">
        <v>2354</v>
      </c>
      <c r="C510" s="1" t="s">
        <v>2196</v>
      </c>
      <c r="D510" s="1" t="s">
        <v>2353</v>
      </c>
      <c r="E510">
        <v>1999</v>
      </c>
      <c r="F510">
        <v>9999</v>
      </c>
      <c r="G510">
        <v>277012296</v>
      </c>
      <c r="H510">
        <v>0.8</v>
      </c>
      <c r="I510">
        <v>4.3</v>
      </c>
      <c r="J510">
        <v>27704</v>
      </c>
      <c r="K510" t="s">
        <v>2923</v>
      </c>
      <c r="L510">
        <v>0</v>
      </c>
      <c r="M510">
        <v>0</v>
      </c>
      <c r="N510">
        <v>1</v>
      </c>
      <c r="O510" t="s">
        <v>3897</v>
      </c>
      <c r="P510" s="1" t="s">
        <v>3137</v>
      </c>
    </row>
    <row r="511" spans="1:16" x14ac:dyDescent="0.25">
      <c r="A511" s="1" t="s">
        <v>760</v>
      </c>
      <c r="B511" s="1" t="s">
        <v>761</v>
      </c>
      <c r="C511" s="1" t="s">
        <v>2196</v>
      </c>
      <c r="D511" s="1" t="s">
        <v>2356</v>
      </c>
      <c r="E511">
        <v>12999</v>
      </c>
      <c r="F511">
        <v>18999</v>
      </c>
      <c r="G511">
        <v>964617228</v>
      </c>
      <c r="H511">
        <v>0.32</v>
      </c>
      <c r="I511">
        <v>4.0999999999999996</v>
      </c>
      <c r="J511">
        <v>50772</v>
      </c>
      <c r="K511" t="s">
        <v>2923</v>
      </c>
      <c r="L511">
        <v>0</v>
      </c>
      <c r="M511">
        <v>1</v>
      </c>
      <c r="N511">
        <v>0</v>
      </c>
      <c r="O511" t="s">
        <v>3897</v>
      </c>
      <c r="P511" s="1" t="s">
        <v>3184</v>
      </c>
    </row>
    <row r="512" spans="1:16" x14ac:dyDescent="0.25">
      <c r="A512" s="1" t="s">
        <v>762</v>
      </c>
      <c r="B512" s="1" t="s">
        <v>763</v>
      </c>
      <c r="C512" s="1" t="s">
        <v>2196</v>
      </c>
      <c r="D512" s="1" t="s">
        <v>2353</v>
      </c>
      <c r="E512">
        <v>1499</v>
      </c>
      <c r="F512">
        <v>4999</v>
      </c>
      <c r="G512">
        <v>462847412</v>
      </c>
      <c r="H512">
        <v>0.7</v>
      </c>
      <c r="I512">
        <v>4</v>
      </c>
      <c r="J512">
        <v>92588</v>
      </c>
      <c r="K512" t="s">
        <v>2923</v>
      </c>
      <c r="L512">
        <v>0</v>
      </c>
      <c r="M512">
        <v>0</v>
      </c>
      <c r="N512">
        <v>1</v>
      </c>
      <c r="O512" t="s">
        <v>3897</v>
      </c>
      <c r="P512" s="1" t="s">
        <v>3218</v>
      </c>
    </row>
    <row r="513" spans="1:16" x14ac:dyDescent="0.25">
      <c r="A513" s="1" t="s">
        <v>764</v>
      </c>
      <c r="B513" s="1" t="s">
        <v>765</v>
      </c>
      <c r="C513" s="1" t="s">
        <v>2196</v>
      </c>
      <c r="D513" s="1" t="s">
        <v>2356</v>
      </c>
      <c r="E513">
        <v>16999</v>
      </c>
      <c r="F513">
        <v>20999</v>
      </c>
      <c r="G513">
        <v>668230178</v>
      </c>
      <c r="H513">
        <v>0.19</v>
      </c>
      <c r="I513">
        <v>4.0999999999999996</v>
      </c>
      <c r="J513">
        <v>31822</v>
      </c>
      <c r="K513" t="s">
        <v>2923</v>
      </c>
      <c r="L513">
        <v>0</v>
      </c>
      <c r="M513">
        <v>1</v>
      </c>
      <c r="N513">
        <v>0</v>
      </c>
      <c r="O513" t="s">
        <v>3897</v>
      </c>
      <c r="P513" s="1" t="s">
        <v>3215</v>
      </c>
    </row>
    <row r="514" spans="1:16" x14ac:dyDescent="0.25">
      <c r="A514" s="1" t="s">
        <v>766</v>
      </c>
      <c r="B514" s="1" t="s">
        <v>2423</v>
      </c>
      <c r="C514" s="1" t="s">
        <v>2196</v>
      </c>
      <c r="D514" s="1" t="s">
        <v>2353</v>
      </c>
      <c r="E514">
        <v>1999</v>
      </c>
      <c r="F514">
        <v>8499</v>
      </c>
      <c r="G514">
        <v>2039760</v>
      </c>
      <c r="H514">
        <v>0.76</v>
      </c>
      <c r="I514">
        <v>4.3</v>
      </c>
      <c r="J514">
        <v>240</v>
      </c>
      <c r="K514" t="s">
        <v>2923</v>
      </c>
      <c r="L514">
        <v>0</v>
      </c>
      <c r="M514">
        <v>0</v>
      </c>
      <c r="N514">
        <v>1</v>
      </c>
      <c r="O514" t="s">
        <v>3897</v>
      </c>
      <c r="P514" s="1" t="s">
        <v>3219</v>
      </c>
    </row>
    <row r="515" spans="1:16" x14ac:dyDescent="0.25">
      <c r="A515" s="1" t="s">
        <v>767</v>
      </c>
      <c r="B515" s="1" t="s">
        <v>768</v>
      </c>
      <c r="C515" s="1" t="s">
        <v>2196</v>
      </c>
      <c r="D515" s="1" t="s">
        <v>2353</v>
      </c>
      <c r="E515">
        <v>4999</v>
      </c>
      <c r="F515">
        <v>6999</v>
      </c>
      <c r="G515">
        <v>5305242</v>
      </c>
      <c r="H515">
        <v>0.28999999999999998</v>
      </c>
      <c r="I515">
        <v>3.8</v>
      </c>
      <c r="J515">
        <v>758</v>
      </c>
      <c r="K515" t="s">
        <v>2923</v>
      </c>
      <c r="L515">
        <v>0</v>
      </c>
      <c r="M515">
        <v>1</v>
      </c>
      <c r="N515">
        <v>0</v>
      </c>
      <c r="O515" t="s">
        <v>3897</v>
      </c>
      <c r="P515" s="1" t="s">
        <v>3220</v>
      </c>
    </row>
    <row r="516" spans="1:16" x14ac:dyDescent="0.25">
      <c r="A516" s="1" t="s">
        <v>52</v>
      </c>
      <c r="B516" s="1" t="s">
        <v>2209</v>
      </c>
      <c r="C516" s="1" t="s">
        <v>2186</v>
      </c>
      <c r="D516" s="1" t="s">
        <v>2187</v>
      </c>
      <c r="E516">
        <v>99</v>
      </c>
      <c r="F516">
        <v>667</v>
      </c>
      <c r="G516">
        <v>16588290</v>
      </c>
      <c r="H516">
        <v>0.85</v>
      </c>
      <c r="I516">
        <v>3.9</v>
      </c>
      <c r="J516">
        <v>24870</v>
      </c>
      <c r="K516" t="s">
        <v>2914</v>
      </c>
      <c r="L516">
        <v>0</v>
      </c>
      <c r="M516">
        <v>0</v>
      </c>
      <c r="N516">
        <v>1</v>
      </c>
      <c r="O516" t="s">
        <v>3891</v>
      </c>
      <c r="P516" s="1" t="s">
        <v>2932</v>
      </c>
    </row>
    <row r="517" spans="1:16" x14ac:dyDescent="0.25">
      <c r="A517" s="1" t="s">
        <v>769</v>
      </c>
      <c r="B517" s="1" t="s">
        <v>2424</v>
      </c>
      <c r="C517" s="1" t="s">
        <v>2196</v>
      </c>
      <c r="D517" s="1" t="s">
        <v>2353</v>
      </c>
      <c r="E517">
        <v>2499</v>
      </c>
      <c r="F517">
        <v>5999</v>
      </c>
      <c r="G517">
        <v>4967172</v>
      </c>
      <c r="H517">
        <v>0.57999999999999996</v>
      </c>
      <c r="I517">
        <v>3.7</v>
      </c>
      <c r="J517">
        <v>828</v>
      </c>
      <c r="K517" t="s">
        <v>2923</v>
      </c>
      <c r="L517">
        <v>0</v>
      </c>
      <c r="M517">
        <v>0</v>
      </c>
      <c r="N517">
        <v>1</v>
      </c>
      <c r="O517" t="s">
        <v>3897</v>
      </c>
      <c r="P517" s="1" t="s">
        <v>3221</v>
      </c>
    </row>
    <row r="518" spans="1:16" x14ac:dyDescent="0.25">
      <c r="A518" s="1" t="s">
        <v>770</v>
      </c>
      <c r="B518" s="1" t="s">
        <v>771</v>
      </c>
      <c r="C518" s="1" t="s">
        <v>2196</v>
      </c>
      <c r="D518" s="1" t="s">
        <v>2360</v>
      </c>
      <c r="E518">
        <v>1399</v>
      </c>
      <c r="F518">
        <v>1630</v>
      </c>
      <c r="G518">
        <v>15286140</v>
      </c>
      <c r="H518">
        <v>0.14000000000000001</v>
      </c>
      <c r="I518">
        <v>4</v>
      </c>
      <c r="J518">
        <v>9378</v>
      </c>
      <c r="K518" t="s">
        <v>2923</v>
      </c>
      <c r="L518">
        <v>0</v>
      </c>
      <c r="M518">
        <v>1</v>
      </c>
      <c r="N518">
        <v>0</v>
      </c>
      <c r="O518" t="s">
        <v>3897</v>
      </c>
      <c r="P518" s="1" t="s">
        <v>3195</v>
      </c>
    </row>
    <row r="519" spans="1:16" x14ac:dyDescent="0.25">
      <c r="A519" s="1" t="s">
        <v>772</v>
      </c>
      <c r="B519" s="1" t="s">
        <v>2425</v>
      </c>
      <c r="C519" s="1" t="s">
        <v>2196</v>
      </c>
      <c r="D519" s="1" t="s">
        <v>2353</v>
      </c>
      <c r="E519">
        <v>1499</v>
      </c>
      <c r="F519">
        <v>9999</v>
      </c>
      <c r="G519">
        <v>226357362</v>
      </c>
      <c r="H519">
        <v>0.85</v>
      </c>
      <c r="I519">
        <v>4.2</v>
      </c>
      <c r="J519">
        <v>22638</v>
      </c>
      <c r="K519" t="s">
        <v>2923</v>
      </c>
      <c r="L519">
        <v>0</v>
      </c>
      <c r="M519">
        <v>0</v>
      </c>
      <c r="N519">
        <v>1</v>
      </c>
      <c r="O519" t="s">
        <v>3897</v>
      </c>
      <c r="P519" s="1" t="s">
        <v>3154</v>
      </c>
    </row>
    <row r="520" spans="1:16" x14ac:dyDescent="0.25">
      <c r="A520" s="1" t="s">
        <v>53</v>
      </c>
      <c r="B520" s="1" t="s">
        <v>54</v>
      </c>
      <c r="C520" s="1" t="s">
        <v>2186</v>
      </c>
      <c r="D520" s="1" t="s">
        <v>2187</v>
      </c>
      <c r="E520">
        <v>899</v>
      </c>
      <c r="F520">
        <v>1900</v>
      </c>
      <c r="G520">
        <v>25748800</v>
      </c>
      <c r="H520">
        <v>0.53</v>
      </c>
      <c r="I520">
        <v>4.4000000000000004</v>
      </c>
      <c r="J520">
        <v>13552</v>
      </c>
      <c r="K520" t="s">
        <v>2923</v>
      </c>
      <c r="L520">
        <v>0</v>
      </c>
      <c r="M520">
        <v>0</v>
      </c>
      <c r="N520">
        <v>1</v>
      </c>
      <c r="O520" t="s">
        <v>3891</v>
      </c>
      <c r="P520" s="1" t="s">
        <v>2945</v>
      </c>
    </row>
    <row r="521" spans="1:16" x14ac:dyDescent="0.25">
      <c r="A521" s="1" t="s">
        <v>773</v>
      </c>
      <c r="B521" s="1" t="s">
        <v>2426</v>
      </c>
      <c r="C521" s="1" t="s">
        <v>2196</v>
      </c>
      <c r="D521" s="1" t="s">
        <v>2369</v>
      </c>
      <c r="E521">
        <v>249</v>
      </c>
      <c r="F521">
        <v>599</v>
      </c>
      <c r="G521">
        <v>1286053</v>
      </c>
      <c r="H521">
        <v>0.57999999999999996</v>
      </c>
      <c r="I521">
        <v>3.9</v>
      </c>
      <c r="J521">
        <v>2147</v>
      </c>
      <c r="K521" t="s">
        <v>2923</v>
      </c>
      <c r="L521">
        <v>0</v>
      </c>
      <c r="M521">
        <v>0</v>
      </c>
      <c r="N521">
        <v>1</v>
      </c>
      <c r="O521" t="s">
        <v>3897</v>
      </c>
      <c r="P521" s="1" t="s">
        <v>3222</v>
      </c>
    </row>
    <row r="522" spans="1:16" x14ac:dyDescent="0.25">
      <c r="A522" s="1" t="s">
        <v>774</v>
      </c>
      <c r="B522" s="1" t="s">
        <v>775</v>
      </c>
      <c r="C522" s="1" t="s">
        <v>2196</v>
      </c>
      <c r="D522" s="1" t="s">
        <v>2395</v>
      </c>
      <c r="E522">
        <v>299</v>
      </c>
      <c r="F522">
        <v>1199</v>
      </c>
      <c r="G522">
        <v>714604</v>
      </c>
      <c r="H522">
        <v>0.75</v>
      </c>
      <c r="I522">
        <v>4.5</v>
      </c>
      <c r="J522">
        <v>596</v>
      </c>
      <c r="K522" t="s">
        <v>2923</v>
      </c>
      <c r="L522">
        <v>0</v>
      </c>
      <c r="M522">
        <v>0</v>
      </c>
      <c r="N522">
        <v>1</v>
      </c>
      <c r="O522" t="s">
        <v>3897</v>
      </c>
      <c r="P522" s="1" t="s">
        <v>3223</v>
      </c>
    </row>
    <row r="523" spans="1:16" x14ac:dyDescent="0.25">
      <c r="A523" s="1" t="s">
        <v>776</v>
      </c>
      <c r="B523" s="1" t="s">
        <v>2412</v>
      </c>
      <c r="C523" s="1" t="s">
        <v>2196</v>
      </c>
      <c r="D523" s="1" t="s">
        <v>2388</v>
      </c>
      <c r="E523">
        <v>79</v>
      </c>
      <c r="F523">
        <v>499</v>
      </c>
      <c r="G523">
        <v>972551</v>
      </c>
      <c r="H523">
        <v>0.84</v>
      </c>
      <c r="I523">
        <v>4.2</v>
      </c>
      <c r="J523">
        <v>1949</v>
      </c>
      <c r="K523" t="s">
        <v>2914</v>
      </c>
      <c r="L523">
        <v>0</v>
      </c>
      <c r="M523">
        <v>0</v>
      </c>
      <c r="N523">
        <v>1</v>
      </c>
      <c r="O523" t="s">
        <v>3897</v>
      </c>
      <c r="P523" s="1" t="s">
        <v>3016</v>
      </c>
    </row>
    <row r="524" spans="1:16" x14ac:dyDescent="0.25">
      <c r="A524" s="1" t="s">
        <v>777</v>
      </c>
      <c r="B524" s="1" t="s">
        <v>778</v>
      </c>
      <c r="C524" s="1" t="s">
        <v>2196</v>
      </c>
      <c r="D524" s="1" t="s">
        <v>2356</v>
      </c>
      <c r="E524">
        <v>13999</v>
      </c>
      <c r="F524">
        <v>15999</v>
      </c>
      <c r="G524">
        <v>34877820</v>
      </c>
      <c r="H524">
        <v>0.13</v>
      </c>
      <c r="I524">
        <v>3.9</v>
      </c>
      <c r="J524">
        <v>2180</v>
      </c>
      <c r="K524" t="s">
        <v>2923</v>
      </c>
      <c r="L524">
        <v>0</v>
      </c>
      <c r="M524">
        <v>1</v>
      </c>
      <c r="N524">
        <v>0</v>
      </c>
      <c r="O524" t="s">
        <v>3897</v>
      </c>
      <c r="P524" s="1" t="s">
        <v>3209</v>
      </c>
    </row>
    <row r="525" spans="1:16" x14ac:dyDescent="0.25">
      <c r="A525" s="1" t="s">
        <v>779</v>
      </c>
      <c r="B525" s="1" t="s">
        <v>780</v>
      </c>
      <c r="C525" s="1" t="s">
        <v>2196</v>
      </c>
      <c r="D525" s="1" t="s">
        <v>2363</v>
      </c>
      <c r="E525">
        <v>949</v>
      </c>
      <c r="F525">
        <v>999</v>
      </c>
      <c r="G525">
        <v>31507461</v>
      </c>
      <c r="H525">
        <v>0.05</v>
      </c>
      <c r="I525">
        <v>4.2</v>
      </c>
      <c r="J525">
        <v>31539</v>
      </c>
      <c r="K525" t="s">
        <v>2923</v>
      </c>
      <c r="L525">
        <v>0</v>
      </c>
      <c r="M525">
        <v>1</v>
      </c>
      <c r="N525">
        <v>0</v>
      </c>
      <c r="O525" t="s">
        <v>3897</v>
      </c>
      <c r="P525" s="1" t="s">
        <v>3201</v>
      </c>
    </row>
    <row r="526" spans="1:16" x14ac:dyDescent="0.25">
      <c r="A526" s="1" t="s">
        <v>781</v>
      </c>
      <c r="B526" s="1" t="s">
        <v>2427</v>
      </c>
      <c r="C526" s="1" t="s">
        <v>2196</v>
      </c>
      <c r="D526" s="1" t="s">
        <v>2383</v>
      </c>
      <c r="E526">
        <v>99</v>
      </c>
      <c r="F526">
        <v>499</v>
      </c>
      <c r="G526">
        <v>1223049</v>
      </c>
      <c r="H526">
        <v>0.8</v>
      </c>
      <c r="I526">
        <v>4.0999999999999996</v>
      </c>
      <c r="J526">
        <v>2451</v>
      </c>
      <c r="K526" t="s">
        <v>2914</v>
      </c>
      <c r="L526">
        <v>0</v>
      </c>
      <c r="M526">
        <v>0</v>
      </c>
      <c r="N526">
        <v>1</v>
      </c>
      <c r="O526" t="s">
        <v>3897</v>
      </c>
      <c r="P526" s="1" t="s">
        <v>3224</v>
      </c>
    </row>
    <row r="527" spans="1:16" x14ac:dyDescent="0.25">
      <c r="A527" s="1" t="s">
        <v>782</v>
      </c>
      <c r="B527" s="1" t="s">
        <v>2428</v>
      </c>
      <c r="C527" s="1" t="s">
        <v>2196</v>
      </c>
      <c r="D527" s="1" t="s">
        <v>2353</v>
      </c>
      <c r="E527">
        <v>2499</v>
      </c>
      <c r="F527">
        <v>7990</v>
      </c>
      <c r="G527">
        <v>1230460</v>
      </c>
      <c r="H527">
        <v>0.69</v>
      </c>
      <c r="I527">
        <v>4.0999999999999996</v>
      </c>
      <c r="J527">
        <v>154</v>
      </c>
      <c r="K527" t="s">
        <v>2923</v>
      </c>
      <c r="L527">
        <v>0</v>
      </c>
      <c r="M527">
        <v>0</v>
      </c>
      <c r="N527">
        <v>1</v>
      </c>
      <c r="O527" t="s">
        <v>3897</v>
      </c>
      <c r="P527" s="1" t="s">
        <v>3199</v>
      </c>
    </row>
    <row r="528" spans="1:16" x14ac:dyDescent="0.25">
      <c r="A528" s="1" t="s">
        <v>783</v>
      </c>
      <c r="B528" s="1" t="s">
        <v>2429</v>
      </c>
      <c r="C528" s="1" t="s">
        <v>2196</v>
      </c>
      <c r="D528" s="1" t="s">
        <v>2430</v>
      </c>
      <c r="E528">
        <v>689</v>
      </c>
      <c r="F528">
        <v>1999</v>
      </c>
      <c r="G528">
        <v>2384807</v>
      </c>
      <c r="H528">
        <v>0.66</v>
      </c>
      <c r="I528">
        <v>4.3</v>
      </c>
      <c r="J528">
        <v>1193</v>
      </c>
      <c r="K528" t="s">
        <v>2923</v>
      </c>
      <c r="L528">
        <v>0</v>
      </c>
      <c r="M528">
        <v>0</v>
      </c>
      <c r="N528">
        <v>1</v>
      </c>
      <c r="O528" t="s">
        <v>3897</v>
      </c>
      <c r="P528" s="1" t="s">
        <v>3225</v>
      </c>
    </row>
    <row r="529" spans="1:16" x14ac:dyDescent="0.25">
      <c r="A529" s="1" t="s">
        <v>784</v>
      </c>
      <c r="B529" s="1" t="s">
        <v>2431</v>
      </c>
      <c r="C529" s="1" t="s">
        <v>2196</v>
      </c>
      <c r="D529" s="1" t="s">
        <v>2405</v>
      </c>
      <c r="E529">
        <v>499</v>
      </c>
      <c r="F529">
        <v>1899</v>
      </c>
      <c r="G529">
        <v>2801025</v>
      </c>
      <c r="H529">
        <v>0.74</v>
      </c>
      <c r="I529">
        <v>4.0999999999999996</v>
      </c>
      <c r="J529">
        <v>1475</v>
      </c>
      <c r="K529" t="s">
        <v>2923</v>
      </c>
      <c r="L529">
        <v>0</v>
      </c>
      <c r="M529">
        <v>0</v>
      </c>
      <c r="N529">
        <v>1</v>
      </c>
      <c r="O529" t="s">
        <v>3897</v>
      </c>
      <c r="P529" s="1" t="s">
        <v>3226</v>
      </c>
    </row>
    <row r="530" spans="1:16" x14ac:dyDescent="0.25">
      <c r="A530" s="1" t="s">
        <v>785</v>
      </c>
      <c r="B530" s="1" t="s">
        <v>2432</v>
      </c>
      <c r="C530" s="1" t="s">
        <v>2196</v>
      </c>
      <c r="D530" s="1" t="s">
        <v>2395</v>
      </c>
      <c r="E530">
        <v>299</v>
      </c>
      <c r="F530">
        <v>999</v>
      </c>
      <c r="G530">
        <v>8882109</v>
      </c>
      <c r="H530">
        <v>0.7</v>
      </c>
      <c r="I530">
        <v>4.3</v>
      </c>
      <c r="J530">
        <v>8891</v>
      </c>
      <c r="K530" t="s">
        <v>2923</v>
      </c>
      <c r="L530">
        <v>0</v>
      </c>
      <c r="M530">
        <v>0</v>
      </c>
      <c r="N530">
        <v>1</v>
      </c>
      <c r="O530" t="s">
        <v>3897</v>
      </c>
      <c r="P530" s="1" t="s">
        <v>3227</v>
      </c>
    </row>
    <row r="531" spans="1:16" x14ac:dyDescent="0.25">
      <c r="A531" s="1" t="s">
        <v>786</v>
      </c>
      <c r="B531" s="1" t="s">
        <v>2433</v>
      </c>
      <c r="C531" s="1" t="s">
        <v>2196</v>
      </c>
      <c r="D531" s="1" t="s">
        <v>2383</v>
      </c>
      <c r="E531">
        <v>209</v>
      </c>
      <c r="F531">
        <v>499</v>
      </c>
      <c r="G531">
        <v>51896</v>
      </c>
      <c r="H531">
        <v>0.57999999999999996</v>
      </c>
      <c r="I531">
        <v>3.6</v>
      </c>
      <c r="J531">
        <v>104</v>
      </c>
      <c r="K531" t="s">
        <v>2923</v>
      </c>
      <c r="L531">
        <v>0</v>
      </c>
      <c r="M531">
        <v>0</v>
      </c>
      <c r="N531">
        <v>1</v>
      </c>
      <c r="O531" t="s">
        <v>3897</v>
      </c>
      <c r="P531" s="1" t="s">
        <v>3228</v>
      </c>
    </row>
    <row r="532" spans="1:16" x14ac:dyDescent="0.25">
      <c r="A532" s="1" t="s">
        <v>787</v>
      </c>
      <c r="B532" s="1" t="s">
        <v>788</v>
      </c>
      <c r="C532" s="1" t="s">
        <v>2196</v>
      </c>
      <c r="D532" s="1" t="s">
        <v>2356</v>
      </c>
      <c r="E532">
        <v>8499</v>
      </c>
      <c r="F532">
        <v>12999</v>
      </c>
      <c r="G532">
        <v>86599338</v>
      </c>
      <c r="H532">
        <v>0.35</v>
      </c>
      <c r="I532">
        <v>4.0999999999999996</v>
      </c>
      <c r="J532">
        <v>6662</v>
      </c>
      <c r="K532" t="s">
        <v>2923</v>
      </c>
      <c r="L532">
        <v>0</v>
      </c>
      <c r="M532">
        <v>1</v>
      </c>
      <c r="N532">
        <v>0</v>
      </c>
      <c r="O532" t="s">
        <v>3897</v>
      </c>
      <c r="P532" s="1" t="s">
        <v>3229</v>
      </c>
    </row>
    <row r="533" spans="1:16" x14ac:dyDescent="0.25">
      <c r="A533" s="1" t="s">
        <v>789</v>
      </c>
      <c r="B533" s="1" t="s">
        <v>790</v>
      </c>
      <c r="C533" s="1" t="s">
        <v>2196</v>
      </c>
      <c r="D533" s="1" t="s">
        <v>2355</v>
      </c>
      <c r="E533">
        <v>2179</v>
      </c>
      <c r="F533">
        <v>3999</v>
      </c>
      <c r="G533">
        <v>33511620</v>
      </c>
      <c r="H533">
        <v>0.46</v>
      </c>
      <c r="I533">
        <v>4</v>
      </c>
      <c r="J533">
        <v>8380</v>
      </c>
      <c r="K533" t="s">
        <v>2923</v>
      </c>
      <c r="L533">
        <v>0</v>
      </c>
      <c r="M533">
        <v>1</v>
      </c>
      <c r="N533">
        <v>0</v>
      </c>
      <c r="O533" t="s">
        <v>3897</v>
      </c>
      <c r="P533" s="1" t="s">
        <v>3230</v>
      </c>
    </row>
    <row r="534" spans="1:16" x14ac:dyDescent="0.25">
      <c r="A534" s="1" t="s">
        <v>791</v>
      </c>
      <c r="B534" s="1" t="s">
        <v>792</v>
      </c>
      <c r="C534" s="1" t="s">
        <v>2196</v>
      </c>
      <c r="D534" s="1" t="s">
        <v>2356</v>
      </c>
      <c r="E534">
        <v>16999</v>
      </c>
      <c r="F534">
        <v>20999</v>
      </c>
      <c r="G534">
        <v>668230178</v>
      </c>
      <c r="H534">
        <v>0.19</v>
      </c>
      <c r="I534">
        <v>4.0999999999999996</v>
      </c>
      <c r="J534">
        <v>31822</v>
      </c>
      <c r="K534" t="s">
        <v>2923</v>
      </c>
      <c r="L534">
        <v>0</v>
      </c>
      <c r="M534">
        <v>1</v>
      </c>
      <c r="N534">
        <v>0</v>
      </c>
      <c r="O534" t="s">
        <v>3897</v>
      </c>
      <c r="P534" s="1" t="s">
        <v>3215</v>
      </c>
    </row>
    <row r="535" spans="1:16" x14ac:dyDescent="0.25">
      <c r="A535" s="1" t="s">
        <v>793</v>
      </c>
      <c r="B535" s="1" t="s">
        <v>794</v>
      </c>
      <c r="C535" s="1" t="s">
        <v>2196</v>
      </c>
      <c r="D535" s="1" t="s">
        <v>2356</v>
      </c>
      <c r="E535">
        <v>44999</v>
      </c>
      <c r="F535">
        <v>49999</v>
      </c>
      <c r="G535">
        <v>153746925</v>
      </c>
      <c r="H535">
        <v>0.1</v>
      </c>
      <c r="I535">
        <v>4.3</v>
      </c>
      <c r="J535">
        <v>3075</v>
      </c>
      <c r="K535" t="s">
        <v>2923</v>
      </c>
      <c r="L535">
        <v>0</v>
      </c>
      <c r="M535">
        <v>1</v>
      </c>
      <c r="N535">
        <v>0</v>
      </c>
      <c r="O535" t="s">
        <v>3897</v>
      </c>
      <c r="P535" s="1" t="s">
        <v>3231</v>
      </c>
    </row>
    <row r="536" spans="1:16" x14ac:dyDescent="0.25">
      <c r="A536" s="1" t="s">
        <v>795</v>
      </c>
      <c r="B536" s="1" t="s">
        <v>796</v>
      </c>
      <c r="C536" s="1" t="s">
        <v>2196</v>
      </c>
      <c r="D536" s="1" t="s">
        <v>2360</v>
      </c>
      <c r="E536">
        <v>2599</v>
      </c>
      <c r="F536">
        <v>2999</v>
      </c>
      <c r="G536">
        <v>42783734</v>
      </c>
      <c r="H536">
        <v>0.13</v>
      </c>
      <c r="I536">
        <v>3.9</v>
      </c>
      <c r="J536">
        <v>14266</v>
      </c>
      <c r="K536" t="s">
        <v>2923</v>
      </c>
      <c r="L536">
        <v>0</v>
      </c>
      <c r="M536">
        <v>1</v>
      </c>
      <c r="N536">
        <v>0</v>
      </c>
      <c r="O536" t="s">
        <v>3897</v>
      </c>
      <c r="P536" s="1" t="s">
        <v>3232</v>
      </c>
    </row>
    <row r="537" spans="1:16" x14ac:dyDescent="0.25">
      <c r="A537" s="1" t="s">
        <v>797</v>
      </c>
      <c r="B537" s="1" t="s">
        <v>2434</v>
      </c>
      <c r="C537" s="1" t="s">
        <v>2196</v>
      </c>
      <c r="D537" s="1" t="s">
        <v>2353</v>
      </c>
      <c r="E537">
        <v>2799</v>
      </c>
      <c r="F537">
        <v>6499</v>
      </c>
      <c r="G537">
        <v>252674621</v>
      </c>
      <c r="H537">
        <v>0.56999999999999995</v>
      </c>
      <c r="I537">
        <v>4.0999999999999996</v>
      </c>
      <c r="J537">
        <v>38879</v>
      </c>
      <c r="K537" t="s">
        <v>2923</v>
      </c>
      <c r="L537">
        <v>0</v>
      </c>
      <c r="M537">
        <v>0</v>
      </c>
      <c r="N537">
        <v>1</v>
      </c>
      <c r="O537" t="s">
        <v>3897</v>
      </c>
      <c r="P537" s="1" t="s">
        <v>3233</v>
      </c>
    </row>
    <row r="538" spans="1:16" x14ac:dyDescent="0.25">
      <c r="A538" s="1" t="s">
        <v>798</v>
      </c>
      <c r="B538" s="1" t="s">
        <v>799</v>
      </c>
      <c r="C538" s="1" t="s">
        <v>2196</v>
      </c>
      <c r="D538" s="1" t="s">
        <v>2435</v>
      </c>
      <c r="E538">
        <v>1399</v>
      </c>
      <c r="F538">
        <v>2990</v>
      </c>
      <c r="G538">
        <v>290553250</v>
      </c>
      <c r="H538">
        <v>0.53</v>
      </c>
      <c r="I538">
        <v>4.0999999999999996</v>
      </c>
      <c r="J538">
        <v>97175</v>
      </c>
      <c r="K538" t="s">
        <v>2923</v>
      </c>
      <c r="L538">
        <v>0</v>
      </c>
      <c r="M538">
        <v>0</v>
      </c>
      <c r="N538">
        <v>1</v>
      </c>
      <c r="O538" t="s">
        <v>3897</v>
      </c>
      <c r="P538" s="1" t="s">
        <v>3234</v>
      </c>
    </row>
    <row r="539" spans="1:16" x14ac:dyDescent="0.25">
      <c r="A539" s="1" t="s">
        <v>800</v>
      </c>
      <c r="B539" s="1" t="s">
        <v>801</v>
      </c>
      <c r="C539" s="1" t="s">
        <v>2196</v>
      </c>
      <c r="D539" s="1" t="s">
        <v>2358</v>
      </c>
      <c r="E539">
        <v>649</v>
      </c>
      <c r="F539">
        <v>2400</v>
      </c>
      <c r="G539">
        <v>161424000</v>
      </c>
      <c r="H539">
        <v>0.73</v>
      </c>
      <c r="I539">
        <v>4.4000000000000004</v>
      </c>
      <c r="J539">
        <v>67260</v>
      </c>
      <c r="K539" t="s">
        <v>2923</v>
      </c>
      <c r="L539">
        <v>0</v>
      </c>
      <c r="M539">
        <v>0</v>
      </c>
      <c r="N539">
        <v>1</v>
      </c>
      <c r="O539" t="s">
        <v>3897</v>
      </c>
      <c r="P539" s="1" t="s">
        <v>3142</v>
      </c>
    </row>
    <row r="540" spans="1:16" x14ac:dyDescent="0.25">
      <c r="A540" s="1" t="s">
        <v>802</v>
      </c>
      <c r="B540" s="1" t="s">
        <v>803</v>
      </c>
      <c r="C540" s="1" t="s">
        <v>2196</v>
      </c>
      <c r="D540" s="1" t="s">
        <v>2369</v>
      </c>
      <c r="E540">
        <v>799</v>
      </c>
      <c r="F540">
        <v>3990</v>
      </c>
      <c r="G540">
        <v>474810</v>
      </c>
      <c r="H540">
        <v>0.8</v>
      </c>
      <c r="I540">
        <v>3.8</v>
      </c>
      <c r="J540">
        <v>119</v>
      </c>
      <c r="K540" t="s">
        <v>2923</v>
      </c>
      <c r="L540">
        <v>0</v>
      </c>
      <c r="M540">
        <v>0</v>
      </c>
      <c r="N540">
        <v>1</v>
      </c>
      <c r="O540" t="s">
        <v>3897</v>
      </c>
      <c r="P540" s="1" t="s">
        <v>3235</v>
      </c>
    </row>
    <row r="541" spans="1:16" x14ac:dyDescent="0.25">
      <c r="A541" s="1" t="s">
        <v>804</v>
      </c>
      <c r="B541" s="1" t="s">
        <v>2436</v>
      </c>
      <c r="C541" s="1" t="s">
        <v>2186</v>
      </c>
      <c r="D541" s="1" t="s">
        <v>2437</v>
      </c>
      <c r="E541">
        <v>149</v>
      </c>
      <c r="F541">
        <v>149</v>
      </c>
      <c r="G541">
        <v>1614117</v>
      </c>
      <c r="H541">
        <v>0</v>
      </c>
      <c r="I541">
        <v>4.3</v>
      </c>
      <c r="J541">
        <v>10833</v>
      </c>
      <c r="K541" t="s">
        <v>2914</v>
      </c>
      <c r="L541">
        <v>0</v>
      </c>
      <c r="M541">
        <v>1</v>
      </c>
      <c r="N541">
        <v>0</v>
      </c>
      <c r="O541" t="s">
        <v>3891</v>
      </c>
      <c r="P541" s="1" t="s">
        <v>3236</v>
      </c>
    </row>
    <row r="542" spans="1:16" x14ac:dyDescent="0.25">
      <c r="A542" s="1" t="s">
        <v>77</v>
      </c>
      <c r="B542" s="1" t="s">
        <v>2219</v>
      </c>
      <c r="C542" s="1" t="s">
        <v>2186</v>
      </c>
      <c r="D542" s="1" t="s">
        <v>2187</v>
      </c>
      <c r="E542">
        <v>799</v>
      </c>
      <c r="F542">
        <v>2100</v>
      </c>
      <c r="G542">
        <v>17194800</v>
      </c>
      <c r="H542">
        <v>0.62</v>
      </c>
      <c r="I542">
        <v>4.3</v>
      </c>
      <c r="J542">
        <v>8188</v>
      </c>
      <c r="K542" t="s">
        <v>2923</v>
      </c>
      <c r="L542">
        <v>0</v>
      </c>
      <c r="M542">
        <v>0</v>
      </c>
      <c r="N542">
        <v>1</v>
      </c>
      <c r="O542" t="s">
        <v>3891</v>
      </c>
      <c r="P542" s="1" t="s">
        <v>2967</v>
      </c>
    </row>
    <row r="543" spans="1:16" x14ac:dyDescent="0.25">
      <c r="A543" s="1" t="s">
        <v>805</v>
      </c>
      <c r="B543" s="1" t="s">
        <v>806</v>
      </c>
      <c r="C543" s="1" t="s">
        <v>2196</v>
      </c>
      <c r="D543" s="1" t="s">
        <v>2360</v>
      </c>
      <c r="E543">
        <v>3799</v>
      </c>
      <c r="F543">
        <v>5299</v>
      </c>
      <c r="G543">
        <v>8695659</v>
      </c>
      <c r="H543">
        <v>0.28000000000000003</v>
      </c>
      <c r="I543">
        <v>3.5</v>
      </c>
      <c r="J543">
        <v>1641</v>
      </c>
      <c r="K543" t="s">
        <v>2923</v>
      </c>
      <c r="L543">
        <v>0</v>
      </c>
      <c r="M543">
        <v>1</v>
      </c>
      <c r="N543">
        <v>0</v>
      </c>
      <c r="O543" t="s">
        <v>3897</v>
      </c>
      <c r="P543" s="1" t="s">
        <v>3237</v>
      </c>
    </row>
    <row r="544" spans="1:16" x14ac:dyDescent="0.25">
      <c r="A544" s="1" t="s">
        <v>807</v>
      </c>
      <c r="B544" s="1" t="s">
        <v>808</v>
      </c>
      <c r="C544" s="1" t="s">
        <v>2196</v>
      </c>
      <c r="D544" s="1" t="s">
        <v>2407</v>
      </c>
      <c r="E544">
        <v>199</v>
      </c>
      <c r="F544">
        <v>1899</v>
      </c>
      <c r="G544">
        <v>9001260</v>
      </c>
      <c r="H544">
        <v>0.9</v>
      </c>
      <c r="I544">
        <v>4</v>
      </c>
      <c r="J544">
        <v>4740</v>
      </c>
      <c r="K544" t="s">
        <v>2914</v>
      </c>
      <c r="L544">
        <v>0</v>
      </c>
      <c r="M544">
        <v>0</v>
      </c>
      <c r="N544">
        <v>1</v>
      </c>
      <c r="O544" t="s">
        <v>3897</v>
      </c>
      <c r="P544" s="1" t="s">
        <v>3238</v>
      </c>
    </row>
    <row r="545" spans="1:16" x14ac:dyDescent="0.25">
      <c r="A545" s="1" t="s">
        <v>809</v>
      </c>
      <c r="B545" s="1" t="s">
        <v>810</v>
      </c>
      <c r="C545" s="1" t="s">
        <v>2196</v>
      </c>
      <c r="D545" s="1" t="s">
        <v>2356</v>
      </c>
      <c r="E545">
        <v>23999</v>
      </c>
      <c r="F545">
        <v>32999</v>
      </c>
      <c r="G545">
        <v>292569134</v>
      </c>
      <c r="H545">
        <v>0.27</v>
      </c>
      <c r="I545">
        <v>3.9</v>
      </c>
      <c r="J545">
        <v>8866</v>
      </c>
      <c r="K545" t="s">
        <v>2923</v>
      </c>
      <c r="L545">
        <v>0</v>
      </c>
      <c r="M545">
        <v>1</v>
      </c>
      <c r="N545">
        <v>0</v>
      </c>
      <c r="O545" t="s">
        <v>3897</v>
      </c>
      <c r="P545" s="1" t="s">
        <v>3239</v>
      </c>
    </row>
    <row r="546" spans="1:16" x14ac:dyDescent="0.25">
      <c r="A546" s="1" t="s">
        <v>811</v>
      </c>
      <c r="B546" s="1" t="s">
        <v>812</v>
      </c>
      <c r="C546" s="1" t="s">
        <v>2196</v>
      </c>
      <c r="D546" s="1" t="s">
        <v>2356</v>
      </c>
      <c r="E546">
        <v>29990</v>
      </c>
      <c r="F546">
        <v>39990</v>
      </c>
      <c r="G546">
        <v>335876010</v>
      </c>
      <c r="H546">
        <v>0.25</v>
      </c>
      <c r="I546">
        <v>4.3</v>
      </c>
      <c r="J546">
        <v>8399</v>
      </c>
      <c r="K546" t="s">
        <v>2923</v>
      </c>
      <c r="L546">
        <v>0</v>
      </c>
      <c r="M546">
        <v>1</v>
      </c>
      <c r="N546">
        <v>0</v>
      </c>
      <c r="O546" t="s">
        <v>3897</v>
      </c>
      <c r="P546" s="1" t="s">
        <v>3240</v>
      </c>
    </row>
    <row r="547" spans="1:16" x14ac:dyDescent="0.25">
      <c r="A547" s="1" t="s">
        <v>813</v>
      </c>
      <c r="B547" s="1" t="s">
        <v>2438</v>
      </c>
      <c r="C547" s="1" t="s">
        <v>2196</v>
      </c>
      <c r="D547" s="1" t="s">
        <v>2353</v>
      </c>
      <c r="E547">
        <v>281</v>
      </c>
      <c r="F547">
        <v>1999</v>
      </c>
      <c r="G547">
        <v>173913</v>
      </c>
      <c r="H547">
        <v>0.86</v>
      </c>
      <c r="I547">
        <v>2.8</v>
      </c>
      <c r="J547">
        <v>87</v>
      </c>
      <c r="K547" t="s">
        <v>2923</v>
      </c>
      <c r="L547">
        <v>0</v>
      </c>
      <c r="M547">
        <v>0</v>
      </c>
      <c r="N547">
        <v>1</v>
      </c>
      <c r="O547" t="s">
        <v>3897</v>
      </c>
      <c r="P547" s="1" t="s">
        <v>3241</v>
      </c>
    </row>
    <row r="548" spans="1:16" x14ac:dyDescent="0.25">
      <c r="A548" s="1" t="s">
        <v>814</v>
      </c>
      <c r="B548" s="1" t="s">
        <v>815</v>
      </c>
      <c r="C548" s="1" t="s">
        <v>2196</v>
      </c>
      <c r="D548" s="1" t="s">
        <v>2356</v>
      </c>
      <c r="E548">
        <v>7998</v>
      </c>
      <c r="F548">
        <v>11999</v>
      </c>
      <c r="G548">
        <v>1499875</v>
      </c>
      <c r="H548">
        <v>0.33</v>
      </c>
      <c r="I548">
        <v>3.8</v>
      </c>
      <c r="J548">
        <v>125</v>
      </c>
      <c r="K548" t="s">
        <v>2923</v>
      </c>
      <c r="L548">
        <v>0</v>
      </c>
      <c r="M548">
        <v>1</v>
      </c>
      <c r="N548">
        <v>0</v>
      </c>
      <c r="O548" t="s">
        <v>3897</v>
      </c>
      <c r="P548" s="1" t="s">
        <v>3242</v>
      </c>
    </row>
    <row r="549" spans="1:16" x14ac:dyDescent="0.25">
      <c r="A549" s="1" t="s">
        <v>816</v>
      </c>
      <c r="B549" s="1" t="s">
        <v>817</v>
      </c>
      <c r="C549" s="1" t="s">
        <v>2196</v>
      </c>
      <c r="D549" s="1" t="s">
        <v>2353</v>
      </c>
      <c r="E549">
        <v>249</v>
      </c>
      <c r="F549">
        <v>999</v>
      </c>
      <c r="G549">
        <v>37962</v>
      </c>
      <c r="H549">
        <v>0.75</v>
      </c>
      <c r="I549">
        <v>4.5</v>
      </c>
      <c r="J549">
        <v>38</v>
      </c>
      <c r="K549" t="s">
        <v>2923</v>
      </c>
      <c r="L549">
        <v>0</v>
      </c>
      <c r="M549">
        <v>0</v>
      </c>
      <c r="N549">
        <v>1</v>
      </c>
      <c r="O549" t="s">
        <v>3897</v>
      </c>
      <c r="P549" s="1" t="s">
        <v>3243</v>
      </c>
    </row>
    <row r="550" spans="1:16" x14ac:dyDescent="0.25">
      <c r="A550" s="1" t="s">
        <v>818</v>
      </c>
      <c r="B550" s="1" t="s">
        <v>2439</v>
      </c>
      <c r="C550" s="1" t="s">
        <v>2196</v>
      </c>
      <c r="D550" s="1" t="s">
        <v>2395</v>
      </c>
      <c r="E550">
        <v>299</v>
      </c>
      <c r="F550">
        <v>599</v>
      </c>
      <c r="G550">
        <v>2799726</v>
      </c>
      <c r="H550">
        <v>0.5</v>
      </c>
      <c r="I550">
        <v>4.3</v>
      </c>
      <c r="J550">
        <v>4674</v>
      </c>
      <c r="K550" t="s">
        <v>2923</v>
      </c>
      <c r="L550">
        <v>1</v>
      </c>
      <c r="M550">
        <v>0</v>
      </c>
      <c r="N550">
        <v>0</v>
      </c>
      <c r="O550" t="s">
        <v>3897</v>
      </c>
      <c r="P550" s="1" t="s">
        <v>3244</v>
      </c>
    </row>
    <row r="551" spans="1:16" x14ac:dyDescent="0.25">
      <c r="A551" s="1" t="s">
        <v>819</v>
      </c>
      <c r="B551" s="1" t="s">
        <v>2440</v>
      </c>
      <c r="C551" s="1" t="s">
        <v>2196</v>
      </c>
      <c r="D551" s="1" t="s">
        <v>2353</v>
      </c>
      <c r="E551">
        <v>499</v>
      </c>
      <c r="F551">
        <v>1899</v>
      </c>
      <c r="G551">
        <v>782388</v>
      </c>
      <c r="H551">
        <v>0.74</v>
      </c>
      <c r="I551">
        <v>4.0999999999999996</v>
      </c>
      <c r="J551">
        <v>412</v>
      </c>
      <c r="K551" t="s">
        <v>2923</v>
      </c>
      <c r="L551">
        <v>0</v>
      </c>
      <c r="M551">
        <v>0</v>
      </c>
      <c r="N551">
        <v>1</v>
      </c>
      <c r="O551" t="s">
        <v>3897</v>
      </c>
      <c r="P551" s="1" t="s">
        <v>3245</v>
      </c>
    </row>
    <row r="552" spans="1:16" x14ac:dyDescent="0.25">
      <c r="A552" s="1" t="s">
        <v>820</v>
      </c>
      <c r="B552" s="1" t="s">
        <v>821</v>
      </c>
      <c r="C552" s="1" t="s">
        <v>2196</v>
      </c>
      <c r="D552" s="1" t="s">
        <v>2353</v>
      </c>
      <c r="E552">
        <v>899</v>
      </c>
      <c r="F552">
        <v>3499</v>
      </c>
      <c r="G552">
        <v>2382819</v>
      </c>
      <c r="H552">
        <v>0.74</v>
      </c>
      <c r="I552">
        <v>3</v>
      </c>
      <c r="J552">
        <v>681</v>
      </c>
      <c r="K552" t="s">
        <v>2923</v>
      </c>
      <c r="L552">
        <v>0</v>
      </c>
      <c r="M552">
        <v>0</v>
      </c>
      <c r="N552">
        <v>1</v>
      </c>
      <c r="O552" t="s">
        <v>3897</v>
      </c>
      <c r="P552" s="1" t="s">
        <v>3246</v>
      </c>
    </row>
    <row r="553" spans="1:16" x14ac:dyDescent="0.25">
      <c r="A553" s="1" t="s">
        <v>822</v>
      </c>
      <c r="B553" s="1" t="s">
        <v>823</v>
      </c>
      <c r="C553" s="1" t="s">
        <v>2196</v>
      </c>
      <c r="D553" s="1" t="s">
        <v>2355</v>
      </c>
      <c r="E553">
        <v>1599</v>
      </c>
      <c r="F553">
        <v>3499</v>
      </c>
      <c r="G553">
        <v>127307616</v>
      </c>
      <c r="H553">
        <v>0.54</v>
      </c>
      <c r="I553">
        <v>4</v>
      </c>
      <c r="J553">
        <v>36384</v>
      </c>
      <c r="K553" t="s">
        <v>2923</v>
      </c>
      <c r="L553">
        <v>0</v>
      </c>
      <c r="M553">
        <v>0</v>
      </c>
      <c r="N553">
        <v>1</v>
      </c>
      <c r="O553" t="s">
        <v>3897</v>
      </c>
      <c r="P553" s="1" t="s">
        <v>2975</v>
      </c>
    </row>
    <row r="554" spans="1:16" x14ac:dyDescent="0.25">
      <c r="A554" s="1" t="s">
        <v>824</v>
      </c>
      <c r="B554" s="1" t="s">
        <v>2441</v>
      </c>
      <c r="C554" s="1" t="s">
        <v>2196</v>
      </c>
      <c r="D554" s="1" t="s">
        <v>2442</v>
      </c>
      <c r="E554">
        <v>120</v>
      </c>
      <c r="F554">
        <v>999</v>
      </c>
      <c r="G554">
        <v>6484509</v>
      </c>
      <c r="H554">
        <v>0.88</v>
      </c>
      <c r="I554">
        <v>3.9</v>
      </c>
      <c r="J554">
        <v>6491</v>
      </c>
      <c r="K554" t="s">
        <v>2914</v>
      </c>
      <c r="L554">
        <v>0</v>
      </c>
      <c r="M554">
        <v>0</v>
      </c>
      <c r="N554">
        <v>1</v>
      </c>
      <c r="O554" t="s">
        <v>3897</v>
      </c>
      <c r="P554" s="1" t="s">
        <v>3247</v>
      </c>
    </row>
    <row r="555" spans="1:16" x14ac:dyDescent="0.25">
      <c r="A555" s="1" t="s">
        <v>825</v>
      </c>
      <c r="B555" s="1" t="s">
        <v>2443</v>
      </c>
      <c r="C555" s="1" t="s">
        <v>2196</v>
      </c>
      <c r="D555" s="1" t="s">
        <v>2353</v>
      </c>
      <c r="E555">
        <v>3999</v>
      </c>
      <c r="F555">
        <v>6999</v>
      </c>
      <c r="G555">
        <v>71592771</v>
      </c>
      <c r="H555">
        <v>0.43</v>
      </c>
      <c r="I555">
        <v>4.0999999999999996</v>
      </c>
      <c r="J555">
        <v>10229</v>
      </c>
      <c r="K555" t="s">
        <v>2923</v>
      </c>
      <c r="L555">
        <v>0</v>
      </c>
      <c r="M555">
        <v>1</v>
      </c>
      <c r="N555">
        <v>0</v>
      </c>
      <c r="O555" t="s">
        <v>3897</v>
      </c>
      <c r="P555" s="1" t="s">
        <v>3248</v>
      </c>
    </row>
    <row r="556" spans="1:16" x14ac:dyDescent="0.25">
      <c r="A556" s="1" t="s">
        <v>826</v>
      </c>
      <c r="B556" s="1" t="s">
        <v>753</v>
      </c>
      <c r="C556" s="1" t="s">
        <v>2196</v>
      </c>
      <c r="D556" s="1" t="s">
        <v>2356</v>
      </c>
      <c r="E556">
        <v>12999</v>
      </c>
      <c r="F556">
        <v>18999</v>
      </c>
      <c r="G556">
        <v>964617228</v>
      </c>
      <c r="H556">
        <v>0.32</v>
      </c>
      <c r="I556">
        <v>4.0999999999999996</v>
      </c>
      <c r="J556">
        <v>50772</v>
      </c>
      <c r="K556" t="s">
        <v>2923</v>
      </c>
      <c r="L556">
        <v>0</v>
      </c>
      <c r="M556">
        <v>1</v>
      </c>
      <c r="N556">
        <v>0</v>
      </c>
      <c r="O556" t="s">
        <v>3897</v>
      </c>
      <c r="P556" s="1" t="s">
        <v>3184</v>
      </c>
    </row>
    <row r="557" spans="1:16" x14ac:dyDescent="0.25">
      <c r="A557" s="1" t="s">
        <v>827</v>
      </c>
      <c r="B557" s="1" t="s">
        <v>828</v>
      </c>
      <c r="C557" s="1" t="s">
        <v>2196</v>
      </c>
      <c r="D557" s="1" t="s">
        <v>2407</v>
      </c>
      <c r="E557">
        <v>1599</v>
      </c>
      <c r="F557">
        <v>2599</v>
      </c>
      <c r="G557">
        <v>4680799</v>
      </c>
      <c r="H557">
        <v>0.38</v>
      </c>
      <c r="I557">
        <v>4.3</v>
      </c>
      <c r="J557">
        <v>1801</v>
      </c>
      <c r="K557" t="s">
        <v>2923</v>
      </c>
      <c r="L557">
        <v>0</v>
      </c>
      <c r="M557">
        <v>1</v>
      </c>
      <c r="N557">
        <v>0</v>
      </c>
      <c r="O557" t="s">
        <v>3897</v>
      </c>
      <c r="P557" s="1" t="s">
        <v>3249</v>
      </c>
    </row>
    <row r="558" spans="1:16" x14ac:dyDescent="0.25">
      <c r="A558" s="1" t="s">
        <v>829</v>
      </c>
      <c r="B558" s="1" t="s">
        <v>2444</v>
      </c>
      <c r="C558" s="1" t="s">
        <v>2196</v>
      </c>
      <c r="D558" s="1" t="s">
        <v>2369</v>
      </c>
      <c r="E558">
        <v>699</v>
      </c>
      <c r="F558">
        <v>1199</v>
      </c>
      <c r="G558">
        <v>17270396</v>
      </c>
      <c r="H558">
        <v>0.42</v>
      </c>
      <c r="I558">
        <v>4</v>
      </c>
      <c r="J558">
        <v>14404</v>
      </c>
      <c r="K558" t="s">
        <v>2923</v>
      </c>
      <c r="L558">
        <v>0</v>
      </c>
      <c r="M558">
        <v>1</v>
      </c>
      <c r="N558">
        <v>0</v>
      </c>
      <c r="O558" t="s">
        <v>3897</v>
      </c>
      <c r="P558" s="1" t="s">
        <v>2945</v>
      </c>
    </row>
    <row r="559" spans="1:16" x14ac:dyDescent="0.25">
      <c r="A559" s="1" t="s">
        <v>830</v>
      </c>
      <c r="B559" s="1" t="s">
        <v>2445</v>
      </c>
      <c r="C559" s="1" t="s">
        <v>2196</v>
      </c>
      <c r="D559" s="1" t="s">
        <v>2446</v>
      </c>
      <c r="E559">
        <v>99</v>
      </c>
      <c r="F559">
        <v>999</v>
      </c>
      <c r="G559">
        <v>304695</v>
      </c>
      <c r="H559">
        <v>0.9</v>
      </c>
      <c r="I559">
        <v>4.4000000000000004</v>
      </c>
      <c r="J559">
        <v>305</v>
      </c>
      <c r="K559" t="s">
        <v>2914</v>
      </c>
      <c r="L559">
        <v>0</v>
      </c>
      <c r="M559">
        <v>0</v>
      </c>
      <c r="N559">
        <v>1</v>
      </c>
      <c r="O559" t="s">
        <v>3897</v>
      </c>
      <c r="P559" s="1" t="s">
        <v>3250</v>
      </c>
    </row>
    <row r="560" spans="1:16" x14ac:dyDescent="0.25">
      <c r="A560" s="1" t="s">
        <v>831</v>
      </c>
      <c r="B560" s="1" t="s">
        <v>832</v>
      </c>
      <c r="C560" s="1" t="s">
        <v>2196</v>
      </c>
      <c r="D560" s="1" t="s">
        <v>2356</v>
      </c>
      <c r="E560">
        <v>7915</v>
      </c>
      <c r="F560">
        <v>9999</v>
      </c>
      <c r="G560">
        <v>13758624</v>
      </c>
      <c r="H560">
        <v>0.21</v>
      </c>
      <c r="I560">
        <v>4.3</v>
      </c>
      <c r="J560">
        <v>1376</v>
      </c>
      <c r="K560" t="s">
        <v>2923</v>
      </c>
      <c r="L560">
        <v>0</v>
      </c>
      <c r="M560">
        <v>1</v>
      </c>
      <c r="N560">
        <v>0</v>
      </c>
      <c r="O560" t="s">
        <v>3897</v>
      </c>
      <c r="P560" s="1" t="s">
        <v>2945</v>
      </c>
    </row>
    <row r="561" spans="1:16" x14ac:dyDescent="0.25">
      <c r="A561" s="1" t="s">
        <v>833</v>
      </c>
      <c r="B561" s="1" t="s">
        <v>2447</v>
      </c>
      <c r="C561" s="1" t="s">
        <v>2196</v>
      </c>
      <c r="D561" s="1" t="s">
        <v>2353</v>
      </c>
      <c r="E561">
        <v>1499</v>
      </c>
      <c r="F561">
        <v>7999</v>
      </c>
      <c r="G561">
        <v>181081362</v>
      </c>
      <c r="H561">
        <v>0.81</v>
      </c>
      <c r="I561">
        <v>4.2</v>
      </c>
      <c r="J561">
        <v>22638</v>
      </c>
      <c r="K561" t="s">
        <v>2923</v>
      </c>
      <c r="L561">
        <v>0</v>
      </c>
      <c r="M561">
        <v>0</v>
      </c>
      <c r="N561">
        <v>1</v>
      </c>
      <c r="O561" t="s">
        <v>3897</v>
      </c>
      <c r="P561" s="1" t="s">
        <v>3154</v>
      </c>
    </row>
    <row r="562" spans="1:16" x14ac:dyDescent="0.25">
      <c r="A562" s="1" t="s">
        <v>834</v>
      </c>
      <c r="B562" s="1" t="s">
        <v>835</v>
      </c>
      <c r="C562" s="1" t="s">
        <v>2196</v>
      </c>
      <c r="D562" s="1" t="s">
        <v>2360</v>
      </c>
      <c r="E562">
        <v>1055</v>
      </c>
      <c r="F562">
        <v>1249</v>
      </c>
      <c r="G562">
        <v>2937648</v>
      </c>
      <c r="H562">
        <v>0.16</v>
      </c>
      <c r="I562">
        <v>3.8</v>
      </c>
      <c r="J562">
        <v>2352</v>
      </c>
      <c r="K562" t="s">
        <v>2923</v>
      </c>
      <c r="L562">
        <v>0</v>
      </c>
      <c r="M562">
        <v>1</v>
      </c>
      <c r="N562">
        <v>0</v>
      </c>
      <c r="O562" t="s">
        <v>3897</v>
      </c>
      <c r="P562" s="1" t="s">
        <v>3251</v>
      </c>
    </row>
    <row r="563" spans="1:16" x14ac:dyDescent="0.25">
      <c r="A563" s="1" t="s">
        <v>836</v>
      </c>
      <c r="B563" s="1" t="s">
        <v>2448</v>
      </c>
      <c r="C563" s="1" t="s">
        <v>2196</v>
      </c>
      <c r="D563" s="1" t="s">
        <v>2395</v>
      </c>
      <c r="E563">
        <v>150</v>
      </c>
      <c r="F563">
        <v>599</v>
      </c>
      <c r="G563">
        <v>427686</v>
      </c>
      <c r="H563">
        <v>0.75</v>
      </c>
      <c r="I563">
        <v>4.3</v>
      </c>
      <c r="J563">
        <v>714</v>
      </c>
      <c r="K563" t="s">
        <v>2914</v>
      </c>
      <c r="L563">
        <v>0</v>
      </c>
      <c r="M563">
        <v>0</v>
      </c>
      <c r="N563">
        <v>1</v>
      </c>
      <c r="O563" t="s">
        <v>3897</v>
      </c>
      <c r="P563" s="1" t="s">
        <v>3252</v>
      </c>
    </row>
    <row r="564" spans="1:16" x14ac:dyDescent="0.25">
      <c r="A564" s="1" t="s">
        <v>105</v>
      </c>
      <c r="B564" s="1" t="s">
        <v>2227</v>
      </c>
      <c r="C564" s="1" t="s">
        <v>2186</v>
      </c>
      <c r="D564" s="1" t="s">
        <v>2187</v>
      </c>
      <c r="E564">
        <v>219</v>
      </c>
      <c r="F564">
        <v>700</v>
      </c>
      <c r="G564">
        <v>14036400</v>
      </c>
      <c r="H564">
        <v>0.69</v>
      </c>
      <c r="I564">
        <v>4.3</v>
      </c>
      <c r="J564">
        <v>20052</v>
      </c>
      <c r="K564" t="s">
        <v>2923</v>
      </c>
      <c r="L564">
        <v>0</v>
      </c>
      <c r="M564">
        <v>0</v>
      </c>
      <c r="N564">
        <v>1</v>
      </c>
      <c r="O564" t="s">
        <v>3891</v>
      </c>
      <c r="P564" s="1" t="s">
        <v>2979</v>
      </c>
    </row>
    <row r="565" spans="1:16" x14ac:dyDescent="0.25">
      <c r="A565" s="1" t="s">
        <v>837</v>
      </c>
      <c r="B565" s="1" t="s">
        <v>2406</v>
      </c>
      <c r="C565" s="1" t="s">
        <v>2196</v>
      </c>
      <c r="D565" s="1" t="s">
        <v>2407</v>
      </c>
      <c r="E565">
        <v>474</v>
      </c>
      <c r="F565">
        <v>1799</v>
      </c>
      <c r="G565">
        <v>2615746</v>
      </c>
      <c r="H565">
        <v>0.74</v>
      </c>
      <c r="I565">
        <v>4.3</v>
      </c>
      <c r="J565">
        <v>1454</v>
      </c>
      <c r="K565" t="s">
        <v>2923</v>
      </c>
      <c r="L565">
        <v>0</v>
      </c>
      <c r="M565">
        <v>0</v>
      </c>
      <c r="N565">
        <v>1</v>
      </c>
      <c r="O565" t="s">
        <v>3897</v>
      </c>
      <c r="P565" s="1" t="s">
        <v>3253</v>
      </c>
    </row>
    <row r="566" spans="1:16" x14ac:dyDescent="0.25">
      <c r="A566" s="1" t="s">
        <v>111</v>
      </c>
      <c r="B566" s="1" t="s">
        <v>2229</v>
      </c>
      <c r="C566" s="1" t="s">
        <v>2186</v>
      </c>
      <c r="D566" s="1" t="s">
        <v>2187</v>
      </c>
      <c r="E566">
        <v>115</v>
      </c>
      <c r="F566">
        <v>499</v>
      </c>
      <c r="G566">
        <v>3858268</v>
      </c>
      <c r="H566">
        <v>0.77</v>
      </c>
      <c r="I566">
        <v>4</v>
      </c>
      <c r="J566">
        <v>7732</v>
      </c>
      <c r="K566" t="s">
        <v>2914</v>
      </c>
      <c r="L566">
        <v>0</v>
      </c>
      <c r="M566">
        <v>0</v>
      </c>
      <c r="N566">
        <v>1</v>
      </c>
      <c r="O566" t="s">
        <v>3891</v>
      </c>
      <c r="P566" s="1" t="s">
        <v>2982</v>
      </c>
    </row>
    <row r="567" spans="1:16" x14ac:dyDescent="0.25">
      <c r="A567" s="1" t="s">
        <v>838</v>
      </c>
      <c r="B567" s="1" t="s">
        <v>839</v>
      </c>
      <c r="C567" s="1" t="s">
        <v>2196</v>
      </c>
      <c r="D567" s="1" t="s">
        <v>2369</v>
      </c>
      <c r="E567">
        <v>239</v>
      </c>
      <c r="F567">
        <v>599</v>
      </c>
      <c r="G567">
        <v>1286053</v>
      </c>
      <c r="H567">
        <v>0.6</v>
      </c>
      <c r="I567">
        <v>3.9</v>
      </c>
      <c r="J567">
        <v>2147</v>
      </c>
      <c r="K567" t="s">
        <v>2923</v>
      </c>
      <c r="L567">
        <v>0</v>
      </c>
      <c r="M567">
        <v>0</v>
      </c>
      <c r="N567">
        <v>1</v>
      </c>
      <c r="O567" t="s">
        <v>3897</v>
      </c>
      <c r="P567" s="1" t="s">
        <v>3222</v>
      </c>
    </row>
    <row r="568" spans="1:16" x14ac:dyDescent="0.25">
      <c r="A568" s="1" t="s">
        <v>840</v>
      </c>
      <c r="B568" s="1" t="s">
        <v>841</v>
      </c>
      <c r="C568" s="1" t="s">
        <v>2196</v>
      </c>
      <c r="D568" s="1" t="s">
        <v>2356</v>
      </c>
      <c r="E568">
        <v>7499</v>
      </c>
      <c r="F568">
        <v>9499</v>
      </c>
      <c r="G568">
        <v>2981090168</v>
      </c>
      <c r="H568">
        <v>0.21</v>
      </c>
      <c r="I568">
        <v>4.0999999999999996</v>
      </c>
      <c r="J568">
        <v>313832</v>
      </c>
      <c r="K568" t="s">
        <v>2923</v>
      </c>
      <c r="L568">
        <v>0</v>
      </c>
      <c r="M568">
        <v>1</v>
      </c>
      <c r="N568">
        <v>0</v>
      </c>
      <c r="O568" t="s">
        <v>3897</v>
      </c>
      <c r="P568" s="1" t="s">
        <v>3158</v>
      </c>
    </row>
    <row r="569" spans="1:16" x14ac:dyDescent="0.25">
      <c r="A569" s="1" t="s">
        <v>842</v>
      </c>
      <c r="B569" s="1" t="s">
        <v>2449</v>
      </c>
      <c r="C569" s="1" t="s">
        <v>2196</v>
      </c>
      <c r="D569" s="1" t="s">
        <v>2353</v>
      </c>
      <c r="E569">
        <v>265</v>
      </c>
      <c r="F569">
        <v>999</v>
      </c>
      <c r="G569">
        <v>464535</v>
      </c>
      <c r="H569">
        <v>0.73</v>
      </c>
      <c r="I569">
        <v>3.7</v>
      </c>
      <c r="J569">
        <v>465</v>
      </c>
      <c r="K569" t="s">
        <v>2923</v>
      </c>
      <c r="L569">
        <v>0</v>
      </c>
      <c r="M569">
        <v>0</v>
      </c>
      <c r="N569">
        <v>1</v>
      </c>
      <c r="O569" t="s">
        <v>3897</v>
      </c>
      <c r="P569" s="1" t="s">
        <v>2986</v>
      </c>
    </row>
    <row r="570" spans="1:16" x14ac:dyDescent="0.25">
      <c r="A570" s="1" t="s">
        <v>843</v>
      </c>
      <c r="B570" s="1" t="s">
        <v>844</v>
      </c>
      <c r="C570" s="1" t="s">
        <v>2196</v>
      </c>
      <c r="D570" s="1" t="s">
        <v>2356</v>
      </c>
      <c r="E570">
        <v>37990</v>
      </c>
      <c r="F570">
        <v>74999</v>
      </c>
      <c r="G570">
        <v>2084222210</v>
      </c>
      <c r="H570">
        <v>0.49</v>
      </c>
      <c r="I570">
        <v>4.2</v>
      </c>
      <c r="J570">
        <v>27790</v>
      </c>
      <c r="K570" t="s">
        <v>2923</v>
      </c>
      <c r="L570">
        <v>0</v>
      </c>
      <c r="M570">
        <v>1</v>
      </c>
      <c r="N570">
        <v>0</v>
      </c>
      <c r="O570" t="s">
        <v>3897</v>
      </c>
      <c r="P570" s="1" t="s">
        <v>3254</v>
      </c>
    </row>
    <row r="571" spans="1:16" x14ac:dyDescent="0.25">
      <c r="A571" s="1" t="s">
        <v>114</v>
      </c>
      <c r="B571" s="1" t="s">
        <v>115</v>
      </c>
      <c r="C571" s="1" t="s">
        <v>2186</v>
      </c>
      <c r="D571" s="1" t="s">
        <v>2187</v>
      </c>
      <c r="E571">
        <v>199</v>
      </c>
      <c r="F571">
        <v>499</v>
      </c>
      <c r="G571">
        <v>300398</v>
      </c>
      <c r="H571">
        <v>0.6</v>
      </c>
      <c r="I571">
        <v>4.0999999999999996</v>
      </c>
      <c r="J571">
        <v>602</v>
      </c>
      <c r="K571" t="s">
        <v>2914</v>
      </c>
      <c r="L571">
        <v>0</v>
      </c>
      <c r="M571">
        <v>0</v>
      </c>
      <c r="N571">
        <v>1</v>
      </c>
      <c r="O571" t="s">
        <v>3891</v>
      </c>
      <c r="P571" s="1" t="s">
        <v>2930</v>
      </c>
    </row>
    <row r="572" spans="1:16" x14ac:dyDescent="0.25">
      <c r="A572" s="1" t="s">
        <v>116</v>
      </c>
      <c r="B572" s="1" t="s">
        <v>2230</v>
      </c>
      <c r="C572" s="1" t="s">
        <v>2186</v>
      </c>
      <c r="D572" s="1" t="s">
        <v>2187</v>
      </c>
      <c r="E572">
        <v>179</v>
      </c>
      <c r="F572">
        <v>399</v>
      </c>
      <c r="G572">
        <v>567777</v>
      </c>
      <c r="H572">
        <v>0.55000000000000004</v>
      </c>
      <c r="I572">
        <v>4</v>
      </c>
      <c r="J572">
        <v>1423</v>
      </c>
      <c r="K572" t="s">
        <v>2914</v>
      </c>
      <c r="L572">
        <v>0</v>
      </c>
      <c r="M572">
        <v>0</v>
      </c>
      <c r="N572">
        <v>1</v>
      </c>
      <c r="O572" t="s">
        <v>3891</v>
      </c>
      <c r="P572" s="1" t="s">
        <v>2984</v>
      </c>
    </row>
    <row r="573" spans="1:16" x14ac:dyDescent="0.25">
      <c r="A573" s="1" t="s">
        <v>845</v>
      </c>
      <c r="B573" s="1" t="s">
        <v>2450</v>
      </c>
      <c r="C573" s="1" t="s">
        <v>2196</v>
      </c>
      <c r="D573" s="1" t="s">
        <v>2378</v>
      </c>
      <c r="E573">
        <v>1799</v>
      </c>
      <c r="F573">
        <v>3999</v>
      </c>
      <c r="G573">
        <v>979755</v>
      </c>
      <c r="H573">
        <v>0.55000000000000004</v>
      </c>
      <c r="I573">
        <v>4.5999999999999996</v>
      </c>
      <c r="J573">
        <v>245</v>
      </c>
      <c r="K573" t="s">
        <v>2923</v>
      </c>
      <c r="L573">
        <v>0</v>
      </c>
      <c r="M573">
        <v>0</v>
      </c>
      <c r="N573">
        <v>1</v>
      </c>
      <c r="O573" t="s">
        <v>3897</v>
      </c>
      <c r="P573" s="1" t="s">
        <v>2945</v>
      </c>
    </row>
    <row r="574" spans="1:16" x14ac:dyDescent="0.25">
      <c r="A574" s="1" t="s">
        <v>846</v>
      </c>
      <c r="B574" s="1" t="s">
        <v>847</v>
      </c>
      <c r="C574" s="1" t="s">
        <v>2196</v>
      </c>
      <c r="D574" s="1" t="s">
        <v>2356</v>
      </c>
      <c r="E574">
        <v>8499</v>
      </c>
      <c r="F574">
        <v>11999</v>
      </c>
      <c r="G574">
        <v>3311724</v>
      </c>
      <c r="H574">
        <v>0.28999999999999998</v>
      </c>
      <c r="I574">
        <v>3.9</v>
      </c>
      <c r="J574">
        <v>276</v>
      </c>
      <c r="K574" t="s">
        <v>2923</v>
      </c>
      <c r="L574">
        <v>0</v>
      </c>
      <c r="M574">
        <v>1</v>
      </c>
      <c r="N574">
        <v>0</v>
      </c>
      <c r="O574" t="s">
        <v>3897</v>
      </c>
      <c r="P574" s="1" t="s">
        <v>3255</v>
      </c>
    </row>
    <row r="575" spans="1:16" x14ac:dyDescent="0.25">
      <c r="A575" s="1" t="s">
        <v>848</v>
      </c>
      <c r="B575" s="1" t="s">
        <v>2451</v>
      </c>
      <c r="C575" s="1" t="s">
        <v>2196</v>
      </c>
      <c r="D575" s="1" t="s">
        <v>2353</v>
      </c>
      <c r="E575">
        <v>1999</v>
      </c>
      <c r="F575">
        <v>3999</v>
      </c>
      <c r="G575">
        <v>120985746</v>
      </c>
      <c r="H575">
        <v>0.5</v>
      </c>
      <c r="I575">
        <v>4</v>
      </c>
      <c r="J575">
        <v>30254</v>
      </c>
      <c r="K575" t="s">
        <v>2923</v>
      </c>
      <c r="L575">
        <v>1</v>
      </c>
      <c r="M575">
        <v>0</v>
      </c>
      <c r="N575">
        <v>0</v>
      </c>
      <c r="O575" t="s">
        <v>3897</v>
      </c>
      <c r="P575" s="1" t="s">
        <v>3153</v>
      </c>
    </row>
    <row r="576" spans="1:16" x14ac:dyDescent="0.25">
      <c r="A576" s="1" t="s">
        <v>849</v>
      </c>
      <c r="B576" s="1" t="s">
        <v>2372</v>
      </c>
      <c r="C576" s="1" t="s">
        <v>2196</v>
      </c>
      <c r="D576" s="1" t="s">
        <v>2353</v>
      </c>
      <c r="E576">
        <v>3999</v>
      </c>
      <c r="F576">
        <v>17999</v>
      </c>
      <c r="G576">
        <v>308880839</v>
      </c>
      <c r="H576">
        <v>0.78</v>
      </c>
      <c r="I576">
        <v>4.3</v>
      </c>
      <c r="J576">
        <v>17161</v>
      </c>
      <c r="K576" t="s">
        <v>2923</v>
      </c>
      <c r="L576">
        <v>0</v>
      </c>
      <c r="M576">
        <v>0</v>
      </c>
      <c r="N576">
        <v>1</v>
      </c>
      <c r="O576" t="s">
        <v>3897</v>
      </c>
      <c r="P576" s="1" t="s">
        <v>3159</v>
      </c>
    </row>
    <row r="577" spans="1:16" x14ac:dyDescent="0.25">
      <c r="A577" s="1" t="s">
        <v>850</v>
      </c>
      <c r="B577" s="1" t="s">
        <v>851</v>
      </c>
      <c r="C577" s="1" t="s">
        <v>2196</v>
      </c>
      <c r="D577" s="1" t="s">
        <v>2369</v>
      </c>
      <c r="E577">
        <v>219</v>
      </c>
      <c r="F577">
        <v>499</v>
      </c>
      <c r="G577">
        <v>6986</v>
      </c>
      <c r="H577">
        <v>0.56000000000000005</v>
      </c>
      <c r="I577">
        <v>4.4000000000000004</v>
      </c>
      <c r="J577">
        <v>14</v>
      </c>
      <c r="K577" t="s">
        <v>2923</v>
      </c>
      <c r="L577">
        <v>0</v>
      </c>
      <c r="M577">
        <v>0</v>
      </c>
      <c r="N577">
        <v>1</v>
      </c>
      <c r="O577" t="s">
        <v>3897</v>
      </c>
      <c r="P577" s="1" t="s">
        <v>3256</v>
      </c>
    </row>
    <row r="578" spans="1:16" x14ac:dyDescent="0.25">
      <c r="A578" s="1" t="s">
        <v>852</v>
      </c>
      <c r="B578" s="1" t="s">
        <v>2452</v>
      </c>
      <c r="C578" s="1" t="s">
        <v>2196</v>
      </c>
      <c r="D578" s="1" t="s">
        <v>2378</v>
      </c>
      <c r="E578">
        <v>599</v>
      </c>
      <c r="F578">
        <v>1399</v>
      </c>
      <c r="G578">
        <v>20369440</v>
      </c>
      <c r="H578">
        <v>0.56999999999999995</v>
      </c>
      <c r="I578">
        <v>4.0999999999999996</v>
      </c>
      <c r="J578">
        <v>14560</v>
      </c>
      <c r="K578" t="s">
        <v>2923</v>
      </c>
      <c r="L578">
        <v>0</v>
      </c>
      <c r="M578">
        <v>0</v>
      </c>
      <c r="N578">
        <v>1</v>
      </c>
      <c r="O578" t="s">
        <v>3897</v>
      </c>
      <c r="P578" s="1" t="s">
        <v>3257</v>
      </c>
    </row>
    <row r="579" spans="1:16" x14ac:dyDescent="0.25">
      <c r="A579" s="1" t="s">
        <v>853</v>
      </c>
      <c r="B579" s="1" t="s">
        <v>2453</v>
      </c>
      <c r="C579" s="1" t="s">
        <v>2196</v>
      </c>
      <c r="D579" s="1" t="s">
        <v>2355</v>
      </c>
      <c r="E579">
        <v>2499</v>
      </c>
      <c r="F579">
        <v>2999</v>
      </c>
      <c r="G579">
        <v>9464844</v>
      </c>
      <c r="H579">
        <v>0.17</v>
      </c>
      <c r="I579">
        <v>4.0999999999999996</v>
      </c>
      <c r="J579">
        <v>3156</v>
      </c>
      <c r="K579" t="s">
        <v>2923</v>
      </c>
      <c r="L579">
        <v>0</v>
      </c>
      <c r="M579">
        <v>1</v>
      </c>
      <c r="N579">
        <v>0</v>
      </c>
      <c r="O579" t="s">
        <v>3897</v>
      </c>
      <c r="P579" s="1" t="s">
        <v>3258</v>
      </c>
    </row>
    <row r="580" spans="1:16" x14ac:dyDescent="0.25">
      <c r="A580" s="1" t="s">
        <v>854</v>
      </c>
      <c r="B580" s="1" t="s">
        <v>855</v>
      </c>
      <c r="C580" s="1" t="s">
        <v>2196</v>
      </c>
      <c r="D580" s="1" t="s">
        <v>2454</v>
      </c>
      <c r="E580">
        <v>89</v>
      </c>
      <c r="F580">
        <v>499</v>
      </c>
      <c r="G580">
        <v>4660660</v>
      </c>
      <c r="H580">
        <v>0.82</v>
      </c>
      <c r="I580">
        <v>4.0999999999999996</v>
      </c>
      <c r="J580">
        <v>9340</v>
      </c>
      <c r="K580" t="s">
        <v>2914</v>
      </c>
      <c r="L580">
        <v>0</v>
      </c>
      <c r="M580">
        <v>0</v>
      </c>
      <c r="N580">
        <v>1</v>
      </c>
      <c r="O580" t="s">
        <v>3897</v>
      </c>
      <c r="P580" s="1" t="s">
        <v>2945</v>
      </c>
    </row>
    <row r="581" spans="1:16" x14ac:dyDescent="0.25">
      <c r="A581" s="1" t="s">
        <v>856</v>
      </c>
      <c r="B581" s="1" t="s">
        <v>2455</v>
      </c>
      <c r="C581" s="1" t="s">
        <v>2196</v>
      </c>
      <c r="D581" s="1" t="s">
        <v>2353</v>
      </c>
      <c r="E581">
        <v>2999</v>
      </c>
      <c r="F581">
        <v>11999</v>
      </c>
      <c r="G581">
        <v>9215232</v>
      </c>
      <c r="H581">
        <v>0.75</v>
      </c>
      <c r="I581">
        <v>4.4000000000000004</v>
      </c>
      <c r="J581">
        <v>768</v>
      </c>
      <c r="K581" t="s">
        <v>2923</v>
      </c>
      <c r="L581">
        <v>0</v>
      </c>
      <c r="M581">
        <v>0</v>
      </c>
      <c r="N581">
        <v>1</v>
      </c>
      <c r="O581" t="s">
        <v>3897</v>
      </c>
      <c r="P581" s="1" t="s">
        <v>3259</v>
      </c>
    </row>
    <row r="582" spans="1:16" x14ac:dyDescent="0.25">
      <c r="A582" s="1" t="s">
        <v>857</v>
      </c>
      <c r="B582" s="1" t="s">
        <v>2456</v>
      </c>
      <c r="C582" s="1" t="s">
        <v>2196</v>
      </c>
      <c r="D582" s="1" t="s">
        <v>2383</v>
      </c>
      <c r="E582">
        <v>314</v>
      </c>
      <c r="F582">
        <v>1499</v>
      </c>
      <c r="G582">
        <v>43438022</v>
      </c>
      <c r="H582">
        <v>0.79</v>
      </c>
      <c r="I582">
        <v>4.5</v>
      </c>
      <c r="J582">
        <v>28978</v>
      </c>
      <c r="K582" t="s">
        <v>2923</v>
      </c>
      <c r="L582">
        <v>0</v>
      </c>
      <c r="M582">
        <v>0</v>
      </c>
      <c r="N582">
        <v>1</v>
      </c>
      <c r="O582" t="s">
        <v>3897</v>
      </c>
      <c r="P582" s="1" t="s">
        <v>3188</v>
      </c>
    </row>
    <row r="583" spans="1:16" x14ac:dyDescent="0.25">
      <c r="A583" s="1" t="s">
        <v>858</v>
      </c>
      <c r="B583" s="1" t="s">
        <v>859</v>
      </c>
      <c r="C583" s="1" t="s">
        <v>2196</v>
      </c>
      <c r="D583" s="1" t="s">
        <v>2356</v>
      </c>
      <c r="E583">
        <v>13999</v>
      </c>
      <c r="F583">
        <v>19499</v>
      </c>
      <c r="G583">
        <v>370442002</v>
      </c>
      <c r="H583">
        <v>0.28000000000000003</v>
      </c>
      <c r="I583">
        <v>4.0999999999999996</v>
      </c>
      <c r="J583">
        <v>18998</v>
      </c>
      <c r="K583" t="s">
        <v>2923</v>
      </c>
      <c r="L583">
        <v>0</v>
      </c>
      <c r="M583">
        <v>1</v>
      </c>
      <c r="N583">
        <v>0</v>
      </c>
      <c r="O583" t="s">
        <v>3897</v>
      </c>
      <c r="P583" s="1" t="s">
        <v>3156</v>
      </c>
    </row>
    <row r="584" spans="1:16" x14ac:dyDescent="0.25">
      <c r="A584" s="1" t="s">
        <v>860</v>
      </c>
      <c r="B584" s="1" t="s">
        <v>2457</v>
      </c>
      <c r="C584" s="1" t="s">
        <v>2196</v>
      </c>
      <c r="D584" s="1" t="s">
        <v>2371</v>
      </c>
      <c r="E584">
        <v>139</v>
      </c>
      <c r="F584">
        <v>499</v>
      </c>
      <c r="G584">
        <v>2480529</v>
      </c>
      <c r="H584">
        <v>0.72</v>
      </c>
      <c r="I584">
        <v>4.2</v>
      </c>
      <c r="J584">
        <v>4971</v>
      </c>
      <c r="K584" t="s">
        <v>2914</v>
      </c>
      <c r="L584">
        <v>0</v>
      </c>
      <c r="M584">
        <v>0</v>
      </c>
      <c r="N584">
        <v>1</v>
      </c>
      <c r="O584" t="s">
        <v>3897</v>
      </c>
      <c r="P584" s="1" t="s">
        <v>2945</v>
      </c>
    </row>
    <row r="585" spans="1:16" x14ac:dyDescent="0.25">
      <c r="A585" s="1" t="s">
        <v>861</v>
      </c>
      <c r="B585" s="1" t="s">
        <v>2458</v>
      </c>
      <c r="C585" s="1" t="s">
        <v>2196</v>
      </c>
      <c r="D585" s="1" t="s">
        <v>2401</v>
      </c>
      <c r="E585">
        <v>2599</v>
      </c>
      <c r="F585">
        <v>6999</v>
      </c>
      <c r="G585">
        <v>10680474</v>
      </c>
      <c r="H585">
        <v>0.63</v>
      </c>
      <c r="I585">
        <v>4.5</v>
      </c>
      <c r="J585">
        <v>1526</v>
      </c>
      <c r="K585" t="s">
        <v>2923</v>
      </c>
      <c r="L585">
        <v>0</v>
      </c>
      <c r="M585">
        <v>0</v>
      </c>
      <c r="N585">
        <v>1</v>
      </c>
      <c r="O585" t="s">
        <v>3897</v>
      </c>
      <c r="P585" s="1" t="s">
        <v>3260</v>
      </c>
    </row>
    <row r="586" spans="1:16" x14ac:dyDescent="0.25">
      <c r="A586" s="1" t="s">
        <v>862</v>
      </c>
      <c r="B586" s="1" t="s">
        <v>863</v>
      </c>
      <c r="C586" s="1" t="s">
        <v>2196</v>
      </c>
      <c r="D586" s="1" t="s">
        <v>2363</v>
      </c>
      <c r="E586">
        <v>365</v>
      </c>
      <c r="F586">
        <v>999</v>
      </c>
      <c r="G586">
        <v>363347289</v>
      </c>
      <c r="H586">
        <v>0.63</v>
      </c>
      <c r="I586">
        <v>4.0999999999999996</v>
      </c>
      <c r="J586">
        <v>363711</v>
      </c>
      <c r="K586" t="s">
        <v>2923</v>
      </c>
      <c r="L586">
        <v>0</v>
      </c>
      <c r="M586">
        <v>0</v>
      </c>
      <c r="N586">
        <v>1</v>
      </c>
      <c r="O586" t="s">
        <v>3897</v>
      </c>
      <c r="P586" s="1" t="s">
        <v>3149</v>
      </c>
    </row>
    <row r="587" spans="1:16" x14ac:dyDescent="0.25">
      <c r="A587" s="1" t="s">
        <v>864</v>
      </c>
      <c r="B587" s="1" t="s">
        <v>2459</v>
      </c>
      <c r="C587" s="1" t="s">
        <v>2196</v>
      </c>
      <c r="D587" s="1" t="s">
        <v>2363</v>
      </c>
      <c r="E587">
        <v>1499</v>
      </c>
      <c r="F587">
        <v>4490</v>
      </c>
      <c r="G587">
        <v>614923460</v>
      </c>
      <c r="H587">
        <v>0.67</v>
      </c>
      <c r="I587">
        <v>3.9</v>
      </c>
      <c r="J587">
        <v>136954</v>
      </c>
      <c r="K587" t="s">
        <v>2923</v>
      </c>
      <c r="L587">
        <v>0</v>
      </c>
      <c r="M587">
        <v>0</v>
      </c>
      <c r="N587">
        <v>1</v>
      </c>
      <c r="O587" t="s">
        <v>3897</v>
      </c>
      <c r="P587" s="1" t="s">
        <v>3261</v>
      </c>
    </row>
    <row r="588" spans="1:16" x14ac:dyDescent="0.25">
      <c r="A588" s="1" t="s">
        <v>516</v>
      </c>
      <c r="B588" s="1" t="s">
        <v>2354</v>
      </c>
      <c r="C588" s="1" t="s">
        <v>2196</v>
      </c>
      <c r="D588" s="1" t="s">
        <v>2353</v>
      </c>
      <c r="E588">
        <v>1998</v>
      </c>
      <c r="F588">
        <v>9999</v>
      </c>
      <c r="G588">
        <v>277062291</v>
      </c>
      <c r="H588">
        <v>0.8</v>
      </c>
      <c r="I588">
        <v>4.3</v>
      </c>
      <c r="J588">
        <v>27709</v>
      </c>
      <c r="K588" t="s">
        <v>2923</v>
      </c>
      <c r="L588">
        <v>0</v>
      </c>
      <c r="M588">
        <v>0</v>
      </c>
      <c r="N588">
        <v>1</v>
      </c>
      <c r="O588" t="s">
        <v>3897</v>
      </c>
      <c r="P588" s="1" t="s">
        <v>3137</v>
      </c>
    </row>
    <row r="589" spans="1:16" x14ac:dyDescent="0.25">
      <c r="A589" s="1" t="s">
        <v>517</v>
      </c>
      <c r="B589" s="1" t="s">
        <v>518</v>
      </c>
      <c r="C589" s="1" t="s">
        <v>2196</v>
      </c>
      <c r="D589" s="1" t="s">
        <v>2353</v>
      </c>
      <c r="E589">
        <v>1799</v>
      </c>
      <c r="F589">
        <v>7990</v>
      </c>
      <c r="G589">
        <v>142485670</v>
      </c>
      <c r="H589">
        <v>0.77</v>
      </c>
      <c r="I589">
        <v>3.8</v>
      </c>
      <c r="J589">
        <v>17833</v>
      </c>
      <c r="K589" t="s">
        <v>2923</v>
      </c>
      <c r="L589">
        <v>0</v>
      </c>
      <c r="M589">
        <v>0</v>
      </c>
      <c r="N589">
        <v>1</v>
      </c>
      <c r="O589" t="s">
        <v>3897</v>
      </c>
      <c r="P589" s="1" t="s">
        <v>3138</v>
      </c>
    </row>
    <row r="590" spans="1:16" x14ac:dyDescent="0.25">
      <c r="A590" s="1" t="s">
        <v>865</v>
      </c>
      <c r="B590" s="1" t="s">
        <v>866</v>
      </c>
      <c r="C590" s="1" t="s">
        <v>2186</v>
      </c>
      <c r="D590" s="1" t="s">
        <v>2460</v>
      </c>
      <c r="E590">
        <v>289</v>
      </c>
      <c r="F590">
        <v>650</v>
      </c>
      <c r="G590">
        <v>164518250</v>
      </c>
      <c r="H590">
        <v>0.56000000000000005</v>
      </c>
      <c r="I590">
        <v>4.3</v>
      </c>
      <c r="J590">
        <v>253105</v>
      </c>
      <c r="K590" t="s">
        <v>2923</v>
      </c>
      <c r="L590">
        <v>0</v>
      </c>
      <c r="M590">
        <v>0</v>
      </c>
      <c r="N590">
        <v>1</v>
      </c>
      <c r="O590" t="s">
        <v>3891</v>
      </c>
      <c r="P590" s="1" t="s">
        <v>2930</v>
      </c>
    </row>
    <row r="591" spans="1:16" x14ac:dyDescent="0.25">
      <c r="A591" s="1" t="s">
        <v>867</v>
      </c>
      <c r="B591" s="1" t="s">
        <v>868</v>
      </c>
      <c r="C591" s="1" t="s">
        <v>2186</v>
      </c>
      <c r="D591" s="1" t="s">
        <v>2461</v>
      </c>
      <c r="E591">
        <v>599</v>
      </c>
      <c r="F591">
        <v>895</v>
      </c>
      <c r="G591">
        <v>54876030</v>
      </c>
      <c r="H591">
        <v>0.33</v>
      </c>
      <c r="I591">
        <v>4.4000000000000004</v>
      </c>
      <c r="J591">
        <v>61314</v>
      </c>
      <c r="K591" t="s">
        <v>2923</v>
      </c>
      <c r="L591">
        <v>0</v>
      </c>
      <c r="M591">
        <v>1</v>
      </c>
      <c r="N591">
        <v>0</v>
      </c>
      <c r="O591" t="s">
        <v>3891</v>
      </c>
      <c r="P591" s="1" t="s">
        <v>3262</v>
      </c>
    </row>
    <row r="592" spans="1:16" x14ac:dyDescent="0.25">
      <c r="A592" s="1" t="s">
        <v>869</v>
      </c>
      <c r="B592" s="1" t="s">
        <v>2462</v>
      </c>
      <c r="C592" s="1" t="s">
        <v>2186</v>
      </c>
      <c r="D592" s="1" t="s">
        <v>2463</v>
      </c>
      <c r="E592">
        <v>217</v>
      </c>
      <c r="F592">
        <v>237</v>
      </c>
      <c r="G592">
        <v>1742898</v>
      </c>
      <c r="H592">
        <v>0.08</v>
      </c>
      <c r="I592">
        <v>3.8</v>
      </c>
      <c r="J592">
        <v>7354</v>
      </c>
      <c r="K592" t="s">
        <v>2923</v>
      </c>
      <c r="L592">
        <v>0</v>
      </c>
      <c r="M592">
        <v>1</v>
      </c>
      <c r="N592">
        <v>0</v>
      </c>
      <c r="O592" t="s">
        <v>3891</v>
      </c>
      <c r="P592" s="1" t="s">
        <v>2986</v>
      </c>
    </row>
    <row r="593" spans="1:16" x14ac:dyDescent="0.25">
      <c r="A593" s="1" t="s">
        <v>870</v>
      </c>
      <c r="B593" s="1" t="s">
        <v>871</v>
      </c>
      <c r="C593" s="1" t="s">
        <v>2196</v>
      </c>
      <c r="D593" s="1" t="s">
        <v>2363</v>
      </c>
      <c r="E593">
        <v>1299</v>
      </c>
      <c r="F593">
        <v>2990</v>
      </c>
      <c r="G593">
        <v>541184020</v>
      </c>
      <c r="H593">
        <v>0.56999999999999995</v>
      </c>
      <c r="I593">
        <v>3.8</v>
      </c>
      <c r="J593">
        <v>180998</v>
      </c>
      <c r="K593" t="s">
        <v>2923</v>
      </c>
      <c r="L593">
        <v>0</v>
      </c>
      <c r="M593">
        <v>0</v>
      </c>
      <c r="N593">
        <v>1</v>
      </c>
      <c r="O593" t="s">
        <v>3897</v>
      </c>
      <c r="P593" s="1" t="s">
        <v>3263</v>
      </c>
    </row>
    <row r="594" spans="1:16" x14ac:dyDescent="0.25">
      <c r="A594" s="1" t="s">
        <v>872</v>
      </c>
      <c r="B594" s="1" t="s">
        <v>2464</v>
      </c>
      <c r="C594" s="1" t="s">
        <v>2186</v>
      </c>
      <c r="D594" s="1" t="s">
        <v>2465</v>
      </c>
      <c r="E594">
        <v>263</v>
      </c>
      <c r="F594">
        <v>699</v>
      </c>
      <c r="G594">
        <v>482310</v>
      </c>
      <c r="H594">
        <v>0.62</v>
      </c>
      <c r="I594">
        <v>3.5</v>
      </c>
      <c r="J594">
        <v>690</v>
      </c>
      <c r="K594" t="s">
        <v>2923</v>
      </c>
      <c r="L594">
        <v>0</v>
      </c>
      <c r="M594">
        <v>0</v>
      </c>
      <c r="N594">
        <v>1</v>
      </c>
      <c r="O594" t="s">
        <v>3891</v>
      </c>
      <c r="P594" s="1" t="s">
        <v>3264</v>
      </c>
    </row>
    <row r="595" spans="1:16" x14ac:dyDescent="0.25">
      <c r="A595" s="1" t="s">
        <v>531</v>
      </c>
      <c r="B595" s="1" t="s">
        <v>2357</v>
      </c>
      <c r="C595" s="1" t="s">
        <v>2196</v>
      </c>
      <c r="D595" s="1" t="s">
        <v>2358</v>
      </c>
      <c r="E595">
        <v>569</v>
      </c>
      <c r="F595">
        <v>1000</v>
      </c>
      <c r="G595">
        <v>67262000</v>
      </c>
      <c r="H595">
        <v>0.43</v>
      </c>
      <c r="I595">
        <v>4.4000000000000004</v>
      </c>
      <c r="J595">
        <v>67262</v>
      </c>
      <c r="K595" t="s">
        <v>2923</v>
      </c>
      <c r="L595">
        <v>0</v>
      </c>
      <c r="M595">
        <v>1</v>
      </c>
      <c r="N595">
        <v>0</v>
      </c>
      <c r="O595" t="s">
        <v>3897</v>
      </c>
      <c r="P595" s="1" t="s">
        <v>3142</v>
      </c>
    </row>
    <row r="596" spans="1:16" x14ac:dyDescent="0.25">
      <c r="A596" s="1" t="s">
        <v>532</v>
      </c>
      <c r="B596" s="1" t="s">
        <v>2359</v>
      </c>
      <c r="C596" s="1" t="s">
        <v>2196</v>
      </c>
      <c r="D596" s="1" t="s">
        <v>2353</v>
      </c>
      <c r="E596">
        <v>1999</v>
      </c>
      <c r="F596">
        <v>4999</v>
      </c>
      <c r="G596">
        <v>53434311</v>
      </c>
      <c r="H596">
        <v>0.6</v>
      </c>
      <c r="I596">
        <v>4.0999999999999996</v>
      </c>
      <c r="J596">
        <v>10689</v>
      </c>
      <c r="K596" t="s">
        <v>2923</v>
      </c>
      <c r="L596">
        <v>0</v>
      </c>
      <c r="M596">
        <v>0</v>
      </c>
      <c r="N596">
        <v>1</v>
      </c>
      <c r="O596" t="s">
        <v>3897</v>
      </c>
      <c r="P596" s="1" t="s">
        <v>3143</v>
      </c>
    </row>
    <row r="597" spans="1:16" x14ac:dyDescent="0.25">
      <c r="A597" s="1" t="s">
        <v>873</v>
      </c>
      <c r="B597" s="1" t="s">
        <v>874</v>
      </c>
      <c r="C597" s="1" t="s">
        <v>2196</v>
      </c>
      <c r="D597" s="1" t="s">
        <v>2363</v>
      </c>
      <c r="E597">
        <v>1399</v>
      </c>
      <c r="F597">
        <v>3990</v>
      </c>
      <c r="G597">
        <v>565945590</v>
      </c>
      <c r="H597">
        <v>0.65</v>
      </c>
      <c r="I597">
        <v>4.0999999999999996</v>
      </c>
      <c r="J597">
        <v>141841</v>
      </c>
      <c r="K597" t="s">
        <v>2923</v>
      </c>
      <c r="L597">
        <v>0</v>
      </c>
      <c r="M597">
        <v>0</v>
      </c>
      <c r="N597">
        <v>1</v>
      </c>
      <c r="O597" t="s">
        <v>3897</v>
      </c>
      <c r="P597" s="1" t="s">
        <v>3265</v>
      </c>
    </row>
    <row r="598" spans="1:16" x14ac:dyDescent="0.25">
      <c r="A598" s="1" t="s">
        <v>875</v>
      </c>
      <c r="B598" s="1" t="s">
        <v>876</v>
      </c>
      <c r="C598" s="1" t="s">
        <v>2186</v>
      </c>
      <c r="D598" s="1" t="s">
        <v>2466</v>
      </c>
      <c r="E598">
        <v>349</v>
      </c>
      <c r="F598">
        <v>1499</v>
      </c>
      <c r="G598">
        <v>37161709</v>
      </c>
      <c r="H598">
        <v>0.77</v>
      </c>
      <c r="I598">
        <v>4.3</v>
      </c>
      <c r="J598">
        <v>24791</v>
      </c>
      <c r="K598" t="s">
        <v>2923</v>
      </c>
      <c r="L598">
        <v>0</v>
      </c>
      <c r="M598">
        <v>0</v>
      </c>
      <c r="N598">
        <v>1</v>
      </c>
      <c r="O598" t="s">
        <v>3891</v>
      </c>
      <c r="P598" s="1" t="s">
        <v>3266</v>
      </c>
    </row>
    <row r="599" spans="1:16" x14ac:dyDescent="0.25">
      <c r="A599" s="1" t="s">
        <v>877</v>
      </c>
      <c r="B599" s="1" t="s">
        <v>878</v>
      </c>
      <c r="C599" s="1" t="s">
        <v>2196</v>
      </c>
      <c r="D599" s="1" t="s">
        <v>2363</v>
      </c>
      <c r="E599">
        <v>149</v>
      </c>
      <c r="F599">
        <v>399</v>
      </c>
      <c r="G599">
        <v>8683836</v>
      </c>
      <c r="H599">
        <v>0.63</v>
      </c>
      <c r="I599">
        <v>3.5</v>
      </c>
      <c r="J599">
        <v>21764</v>
      </c>
      <c r="K599" t="s">
        <v>2914</v>
      </c>
      <c r="L599">
        <v>0</v>
      </c>
      <c r="M599">
        <v>0</v>
      </c>
      <c r="N599">
        <v>1</v>
      </c>
      <c r="O599" t="s">
        <v>3897</v>
      </c>
      <c r="P599" s="1" t="s">
        <v>3267</v>
      </c>
    </row>
    <row r="600" spans="1:16" x14ac:dyDescent="0.25">
      <c r="A600" s="1" t="s">
        <v>536</v>
      </c>
      <c r="B600" s="1" t="s">
        <v>2362</v>
      </c>
      <c r="C600" s="1" t="s">
        <v>2196</v>
      </c>
      <c r="D600" s="1" t="s">
        <v>2363</v>
      </c>
      <c r="E600">
        <v>599</v>
      </c>
      <c r="F600">
        <v>999</v>
      </c>
      <c r="G600">
        <v>192394413</v>
      </c>
      <c r="H600">
        <v>0.4</v>
      </c>
      <c r="I600">
        <v>4.0999999999999996</v>
      </c>
      <c r="J600">
        <v>192587</v>
      </c>
      <c r="K600" t="s">
        <v>2923</v>
      </c>
      <c r="L600">
        <v>0</v>
      </c>
      <c r="M600">
        <v>1</v>
      </c>
      <c r="N600">
        <v>0</v>
      </c>
      <c r="O600" t="s">
        <v>3897</v>
      </c>
      <c r="P600" s="1" t="s">
        <v>3146</v>
      </c>
    </row>
    <row r="601" spans="1:16" x14ac:dyDescent="0.25">
      <c r="A601" s="1" t="s">
        <v>879</v>
      </c>
      <c r="B601" s="1" t="s">
        <v>880</v>
      </c>
      <c r="C601" s="1" t="s">
        <v>2196</v>
      </c>
      <c r="D601" s="1" t="s">
        <v>2435</v>
      </c>
      <c r="E601">
        <v>1220</v>
      </c>
      <c r="F601">
        <v>3990</v>
      </c>
      <c r="G601">
        <v>427532490</v>
      </c>
      <c r="H601">
        <v>0.69</v>
      </c>
      <c r="I601">
        <v>4.0999999999999996</v>
      </c>
      <c r="J601">
        <v>107151</v>
      </c>
      <c r="K601" t="s">
        <v>2923</v>
      </c>
      <c r="L601">
        <v>0</v>
      </c>
      <c r="M601">
        <v>0</v>
      </c>
      <c r="N601">
        <v>1</v>
      </c>
      <c r="O601" t="s">
        <v>3897</v>
      </c>
      <c r="P601" s="1" t="s">
        <v>3268</v>
      </c>
    </row>
    <row r="602" spans="1:16" x14ac:dyDescent="0.25">
      <c r="A602" s="1" t="s">
        <v>535</v>
      </c>
      <c r="B602" s="1" t="s">
        <v>2361</v>
      </c>
      <c r="C602" s="1" t="s">
        <v>2196</v>
      </c>
      <c r="D602" s="1" t="s">
        <v>2353</v>
      </c>
      <c r="E602">
        <v>1499</v>
      </c>
      <c r="F602">
        <v>6990</v>
      </c>
      <c r="G602">
        <v>152361030</v>
      </c>
      <c r="H602">
        <v>0.79</v>
      </c>
      <c r="I602">
        <v>3.9</v>
      </c>
      <c r="J602">
        <v>21797</v>
      </c>
      <c r="K602" t="s">
        <v>2923</v>
      </c>
      <c r="L602">
        <v>0</v>
      </c>
      <c r="M602">
        <v>0</v>
      </c>
      <c r="N602">
        <v>1</v>
      </c>
      <c r="O602" t="s">
        <v>3897</v>
      </c>
      <c r="P602" s="1" t="s">
        <v>3269</v>
      </c>
    </row>
    <row r="603" spans="1:16" x14ac:dyDescent="0.25">
      <c r="A603" s="1" t="s">
        <v>881</v>
      </c>
      <c r="B603" s="1" t="s">
        <v>2467</v>
      </c>
      <c r="C603" s="1" t="s">
        <v>2196</v>
      </c>
      <c r="D603" s="1" t="s">
        <v>2363</v>
      </c>
      <c r="E603">
        <v>499</v>
      </c>
      <c r="F603">
        <v>999</v>
      </c>
      <c r="G603">
        <v>92902005</v>
      </c>
      <c r="H603">
        <v>0.5</v>
      </c>
      <c r="I603">
        <v>3.9</v>
      </c>
      <c r="J603">
        <v>92995</v>
      </c>
      <c r="K603" t="s">
        <v>2923</v>
      </c>
      <c r="L603">
        <v>1</v>
      </c>
      <c r="M603">
        <v>0</v>
      </c>
      <c r="N603">
        <v>0</v>
      </c>
      <c r="O603" t="s">
        <v>3897</v>
      </c>
      <c r="P603" s="1" t="s">
        <v>2945</v>
      </c>
    </row>
    <row r="604" spans="1:16" x14ac:dyDescent="0.25">
      <c r="A604" s="1" t="s">
        <v>882</v>
      </c>
      <c r="B604" s="1" t="s">
        <v>2468</v>
      </c>
      <c r="C604" s="1" t="s">
        <v>2186</v>
      </c>
      <c r="D604" s="1" t="s">
        <v>2384</v>
      </c>
      <c r="E604">
        <v>99</v>
      </c>
      <c r="F604">
        <v>999</v>
      </c>
      <c r="G604">
        <v>8742249</v>
      </c>
      <c r="H604">
        <v>0.9</v>
      </c>
      <c r="I604">
        <v>4.0999999999999996</v>
      </c>
      <c r="J604">
        <v>8751</v>
      </c>
      <c r="K604" t="s">
        <v>2914</v>
      </c>
      <c r="L604">
        <v>0</v>
      </c>
      <c r="M604">
        <v>0</v>
      </c>
      <c r="N604">
        <v>1</v>
      </c>
      <c r="O604" t="s">
        <v>3891</v>
      </c>
      <c r="P604" s="1" t="s">
        <v>3270</v>
      </c>
    </row>
    <row r="605" spans="1:16" x14ac:dyDescent="0.25">
      <c r="A605" s="1" t="s">
        <v>543</v>
      </c>
      <c r="B605" s="1" t="s">
        <v>544</v>
      </c>
      <c r="C605" s="1" t="s">
        <v>2196</v>
      </c>
      <c r="D605" s="1" t="s">
        <v>2364</v>
      </c>
      <c r="E605">
        <v>349</v>
      </c>
      <c r="F605">
        <v>1299</v>
      </c>
      <c r="G605">
        <v>18553617</v>
      </c>
      <c r="H605">
        <v>0.73</v>
      </c>
      <c r="I605">
        <v>4</v>
      </c>
      <c r="J605">
        <v>14283</v>
      </c>
      <c r="K605" t="s">
        <v>2923</v>
      </c>
      <c r="L605">
        <v>0</v>
      </c>
      <c r="M605">
        <v>0</v>
      </c>
      <c r="N605">
        <v>1</v>
      </c>
      <c r="O605" t="s">
        <v>3897</v>
      </c>
      <c r="P605" s="1" t="s">
        <v>2945</v>
      </c>
    </row>
    <row r="606" spans="1:16" x14ac:dyDescent="0.25">
      <c r="A606" s="1" t="s">
        <v>883</v>
      </c>
      <c r="B606" s="1" t="s">
        <v>884</v>
      </c>
      <c r="C606" s="1" t="s">
        <v>2186</v>
      </c>
      <c r="D606" s="1" t="s">
        <v>2460</v>
      </c>
      <c r="E606">
        <v>475</v>
      </c>
      <c r="F606">
        <v>1500</v>
      </c>
      <c r="G606">
        <v>96409500</v>
      </c>
      <c r="H606">
        <v>0.68</v>
      </c>
      <c r="I606">
        <v>4.2</v>
      </c>
      <c r="J606">
        <v>64273</v>
      </c>
      <c r="K606" t="s">
        <v>2923</v>
      </c>
      <c r="L606">
        <v>0</v>
      </c>
      <c r="M606">
        <v>0</v>
      </c>
      <c r="N606">
        <v>1</v>
      </c>
      <c r="O606" t="s">
        <v>3891</v>
      </c>
      <c r="P606" s="1" t="s">
        <v>3271</v>
      </c>
    </row>
    <row r="607" spans="1:16" x14ac:dyDescent="0.25">
      <c r="A607" s="1" t="s">
        <v>885</v>
      </c>
      <c r="B607" s="1" t="s">
        <v>886</v>
      </c>
      <c r="C607" s="1" t="s">
        <v>2186</v>
      </c>
      <c r="D607" s="1" t="s">
        <v>2461</v>
      </c>
      <c r="E607">
        <v>269</v>
      </c>
      <c r="F607">
        <v>649</v>
      </c>
      <c r="G607">
        <v>35250435</v>
      </c>
      <c r="H607">
        <v>0.59</v>
      </c>
      <c r="I607">
        <v>4.3</v>
      </c>
      <c r="J607">
        <v>54315</v>
      </c>
      <c r="K607" t="s">
        <v>2923</v>
      </c>
      <c r="L607">
        <v>0</v>
      </c>
      <c r="M607">
        <v>0</v>
      </c>
      <c r="N607">
        <v>1</v>
      </c>
      <c r="O607" t="s">
        <v>3891</v>
      </c>
      <c r="P607" s="1" t="s">
        <v>3272</v>
      </c>
    </row>
    <row r="608" spans="1:16" x14ac:dyDescent="0.25">
      <c r="A608" s="1" t="s">
        <v>887</v>
      </c>
      <c r="B608" s="1" t="s">
        <v>888</v>
      </c>
      <c r="C608" s="1" t="s">
        <v>2186</v>
      </c>
      <c r="D608" s="1" t="s">
        <v>2461</v>
      </c>
      <c r="E608">
        <v>299</v>
      </c>
      <c r="F608">
        <v>599</v>
      </c>
      <c r="G608">
        <v>956603</v>
      </c>
      <c r="H608">
        <v>0.5</v>
      </c>
      <c r="I608">
        <v>4.0999999999999996</v>
      </c>
      <c r="J608">
        <v>1597</v>
      </c>
      <c r="K608" t="s">
        <v>2923</v>
      </c>
      <c r="L608">
        <v>1</v>
      </c>
      <c r="M608">
        <v>0</v>
      </c>
      <c r="N608">
        <v>0</v>
      </c>
      <c r="O608" t="s">
        <v>3891</v>
      </c>
      <c r="P608" s="1" t="s">
        <v>3273</v>
      </c>
    </row>
    <row r="609" spans="1:16" x14ac:dyDescent="0.25">
      <c r="A609" s="1" t="s">
        <v>556</v>
      </c>
      <c r="B609" s="1" t="s">
        <v>2370</v>
      </c>
      <c r="C609" s="1" t="s">
        <v>2196</v>
      </c>
      <c r="D609" s="1" t="s">
        <v>2353</v>
      </c>
      <c r="E609">
        <v>1599</v>
      </c>
      <c r="F609">
        <v>3999</v>
      </c>
      <c r="G609">
        <v>120985746</v>
      </c>
      <c r="H609">
        <v>0.6</v>
      </c>
      <c r="I609">
        <v>4</v>
      </c>
      <c r="J609">
        <v>30254</v>
      </c>
      <c r="K609" t="s">
        <v>2923</v>
      </c>
      <c r="L609">
        <v>0</v>
      </c>
      <c r="M609">
        <v>0</v>
      </c>
      <c r="N609">
        <v>1</v>
      </c>
      <c r="O609" t="s">
        <v>3897</v>
      </c>
      <c r="P609" s="1" t="s">
        <v>3153</v>
      </c>
    </row>
    <row r="610" spans="1:16" x14ac:dyDescent="0.25">
      <c r="A610" s="1" t="s">
        <v>557</v>
      </c>
      <c r="B610" s="1" t="s">
        <v>558</v>
      </c>
      <c r="C610" s="1" t="s">
        <v>2196</v>
      </c>
      <c r="D610" s="1" t="s">
        <v>2353</v>
      </c>
      <c r="E610">
        <v>1499</v>
      </c>
      <c r="F610">
        <v>7999</v>
      </c>
      <c r="G610">
        <v>181081362</v>
      </c>
      <c r="H610">
        <v>0.81</v>
      </c>
      <c r="I610">
        <v>4.2</v>
      </c>
      <c r="J610">
        <v>22638</v>
      </c>
      <c r="K610" t="s">
        <v>2923</v>
      </c>
      <c r="L610">
        <v>0</v>
      </c>
      <c r="M610">
        <v>0</v>
      </c>
      <c r="N610">
        <v>1</v>
      </c>
      <c r="O610" t="s">
        <v>3897</v>
      </c>
      <c r="P610" s="1" t="s">
        <v>3154</v>
      </c>
    </row>
    <row r="611" spans="1:16" x14ac:dyDescent="0.25">
      <c r="A611" s="1" t="s">
        <v>889</v>
      </c>
      <c r="B611" s="1" t="s">
        <v>890</v>
      </c>
      <c r="C611" s="1" t="s">
        <v>2196</v>
      </c>
      <c r="D611" s="1" t="s">
        <v>2363</v>
      </c>
      <c r="E611">
        <v>329</v>
      </c>
      <c r="F611">
        <v>999</v>
      </c>
      <c r="G611">
        <v>76949973</v>
      </c>
      <c r="H611">
        <v>0.67</v>
      </c>
      <c r="I611">
        <v>3.9</v>
      </c>
      <c r="J611">
        <v>77027</v>
      </c>
      <c r="K611" t="s">
        <v>2923</v>
      </c>
      <c r="L611">
        <v>0</v>
      </c>
      <c r="M611">
        <v>0</v>
      </c>
      <c r="N611">
        <v>1</v>
      </c>
      <c r="O611" t="s">
        <v>3897</v>
      </c>
      <c r="P611" s="1" t="s">
        <v>3274</v>
      </c>
    </row>
    <row r="612" spans="1:16" x14ac:dyDescent="0.25">
      <c r="A612" s="1" t="s">
        <v>891</v>
      </c>
      <c r="B612" s="1" t="s">
        <v>892</v>
      </c>
      <c r="C612" s="1" t="s">
        <v>2186</v>
      </c>
      <c r="D612" s="1" t="s">
        <v>2469</v>
      </c>
      <c r="E612">
        <v>549</v>
      </c>
      <c r="F612">
        <v>1799</v>
      </c>
      <c r="G612">
        <v>51863371</v>
      </c>
      <c r="H612">
        <v>0.69</v>
      </c>
      <c r="I612">
        <v>4.3</v>
      </c>
      <c r="J612">
        <v>28829</v>
      </c>
      <c r="K612" t="s">
        <v>2923</v>
      </c>
      <c r="L612">
        <v>0</v>
      </c>
      <c r="M612">
        <v>0</v>
      </c>
      <c r="N612">
        <v>1</v>
      </c>
      <c r="O612" t="s">
        <v>3891</v>
      </c>
      <c r="P612" s="1" t="s">
        <v>3275</v>
      </c>
    </row>
    <row r="613" spans="1:16" x14ac:dyDescent="0.25">
      <c r="A613" s="1" t="s">
        <v>566</v>
      </c>
      <c r="B613" s="1" t="s">
        <v>567</v>
      </c>
      <c r="C613" s="1" t="s">
        <v>2196</v>
      </c>
      <c r="D613" s="1" t="s">
        <v>2353</v>
      </c>
      <c r="E613">
        <v>2199</v>
      </c>
      <c r="F613">
        <v>9999</v>
      </c>
      <c r="G613">
        <v>294750522</v>
      </c>
      <c r="H613">
        <v>0.78</v>
      </c>
      <c r="I613">
        <v>4.2</v>
      </c>
      <c r="J613">
        <v>29478</v>
      </c>
      <c r="K613" t="s">
        <v>2923</v>
      </c>
      <c r="L613">
        <v>0</v>
      </c>
      <c r="M613">
        <v>0</v>
      </c>
      <c r="N613">
        <v>1</v>
      </c>
      <c r="O613" t="s">
        <v>3897</v>
      </c>
      <c r="P613" s="1" t="s">
        <v>2975</v>
      </c>
    </row>
    <row r="614" spans="1:16" x14ac:dyDescent="0.25">
      <c r="A614" s="1" t="s">
        <v>893</v>
      </c>
      <c r="B614" s="1" t="s">
        <v>894</v>
      </c>
      <c r="C614" s="1" t="s">
        <v>2186</v>
      </c>
      <c r="D614" s="1" t="s">
        <v>2461</v>
      </c>
      <c r="E614">
        <v>299</v>
      </c>
      <c r="F614">
        <v>650</v>
      </c>
      <c r="G614">
        <v>21564400</v>
      </c>
      <c r="H614">
        <v>0.54</v>
      </c>
      <c r="I614">
        <v>4.5</v>
      </c>
      <c r="J614">
        <v>33176</v>
      </c>
      <c r="K614" t="s">
        <v>2923</v>
      </c>
      <c r="L614">
        <v>0</v>
      </c>
      <c r="M614">
        <v>0</v>
      </c>
      <c r="N614">
        <v>1</v>
      </c>
      <c r="O614" t="s">
        <v>3891</v>
      </c>
      <c r="P614" s="1" t="s">
        <v>3276</v>
      </c>
    </row>
    <row r="615" spans="1:16" x14ac:dyDescent="0.25">
      <c r="A615" s="1" t="s">
        <v>895</v>
      </c>
      <c r="B615" s="1" t="s">
        <v>896</v>
      </c>
      <c r="C615" s="1" t="s">
        <v>2470</v>
      </c>
      <c r="D615" s="1" t="s">
        <v>2471</v>
      </c>
      <c r="E615">
        <v>798</v>
      </c>
      <c r="F615">
        <v>1995</v>
      </c>
      <c r="G615">
        <v>136984680</v>
      </c>
      <c r="H615">
        <v>0.6</v>
      </c>
      <c r="I615">
        <v>4</v>
      </c>
      <c r="J615">
        <v>68664</v>
      </c>
      <c r="K615" t="s">
        <v>2923</v>
      </c>
      <c r="L615">
        <v>0</v>
      </c>
      <c r="M615">
        <v>0</v>
      </c>
      <c r="N615">
        <v>1</v>
      </c>
      <c r="O615" t="s">
        <v>3898</v>
      </c>
      <c r="P615" s="1" t="s">
        <v>3277</v>
      </c>
    </row>
    <row r="616" spans="1:16" x14ac:dyDescent="0.25">
      <c r="A616" s="1" t="s">
        <v>0</v>
      </c>
      <c r="B616" s="1" t="s">
        <v>2185</v>
      </c>
      <c r="C616" s="1" t="s">
        <v>2186</v>
      </c>
      <c r="D616" s="1" t="s">
        <v>2187</v>
      </c>
      <c r="E616">
        <v>399</v>
      </c>
      <c r="F616">
        <v>1099</v>
      </c>
      <c r="G616">
        <v>26671631</v>
      </c>
      <c r="H616">
        <v>0.64</v>
      </c>
      <c r="I616">
        <v>4.2</v>
      </c>
      <c r="J616">
        <v>24269</v>
      </c>
      <c r="K616" t="s">
        <v>2923</v>
      </c>
      <c r="L616">
        <v>0</v>
      </c>
      <c r="M616">
        <v>0</v>
      </c>
      <c r="N616">
        <v>1</v>
      </c>
      <c r="O616" t="s">
        <v>3891</v>
      </c>
      <c r="P616" s="1" t="s">
        <v>2927</v>
      </c>
    </row>
    <row r="617" spans="1:16" x14ac:dyDescent="0.25">
      <c r="A617" s="1" t="s">
        <v>897</v>
      </c>
      <c r="B617" s="1" t="s">
        <v>898</v>
      </c>
      <c r="C617" s="1" t="s">
        <v>2196</v>
      </c>
      <c r="D617" s="1" t="s">
        <v>2472</v>
      </c>
      <c r="E617">
        <v>266</v>
      </c>
      <c r="F617">
        <v>315</v>
      </c>
      <c r="G617">
        <v>8829450</v>
      </c>
      <c r="H617">
        <v>0.16</v>
      </c>
      <c r="I617">
        <v>4.5</v>
      </c>
      <c r="J617">
        <v>28030</v>
      </c>
      <c r="K617" t="s">
        <v>2923</v>
      </c>
      <c r="L617">
        <v>0</v>
      </c>
      <c r="M617">
        <v>1</v>
      </c>
      <c r="N617">
        <v>0</v>
      </c>
      <c r="O617" t="s">
        <v>3897</v>
      </c>
      <c r="P617" s="1" t="s">
        <v>3278</v>
      </c>
    </row>
    <row r="618" spans="1:16" x14ac:dyDescent="0.25">
      <c r="A618" s="1" t="s">
        <v>899</v>
      </c>
      <c r="B618" s="1" t="s">
        <v>2473</v>
      </c>
      <c r="C618" s="1" t="s">
        <v>2474</v>
      </c>
      <c r="D618" s="1" t="s">
        <v>2475</v>
      </c>
      <c r="E618">
        <v>50</v>
      </c>
      <c r="F618">
        <v>50</v>
      </c>
      <c r="G618">
        <v>289600</v>
      </c>
      <c r="H618">
        <v>0</v>
      </c>
      <c r="I618">
        <v>4.3</v>
      </c>
      <c r="J618">
        <v>5792</v>
      </c>
      <c r="K618" t="s">
        <v>2914</v>
      </c>
      <c r="L618">
        <v>0</v>
      </c>
      <c r="M618">
        <v>1</v>
      </c>
      <c r="N618">
        <v>0</v>
      </c>
      <c r="O618" t="s">
        <v>3899</v>
      </c>
      <c r="P618" s="1" t="s">
        <v>3279</v>
      </c>
    </row>
    <row r="619" spans="1:16" x14ac:dyDescent="0.25">
      <c r="A619" s="1" t="s">
        <v>900</v>
      </c>
      <c r="B619" s="1" t="s">
        <v>2476</v>
      </c>
      <c r="C619" s="1" t="s">
        <v>2477</v>
      </c>
      <c r="D619" s="1" t="s">
        <v>2478</v>
      </c>
      <c r="E619">
        <v>130</v>
      </c>
      <c r="F619">
        <v>165</v>
      </c>
      <c r="G619">
        <v>2438370</v>
      </c>
      <c r="H619">
        <v>0.21</v>
      </c>
      <c r="I619">
        <v>3.9</v>
      </c>
      <c r="J619">
        <v>14778</v>
      </c>
      <c r="K619" t="s">
        <v>2914</v>
      </c>
      <c r="L619">
        <v>0</v>
      </c>
      <c r="M619">
        <v>1</v>
      </c>
      <c r="N619">
        <v>0</v>
      </c>
      <c r="O619" t="s">
        <v>3900</v>
      </c>
      <c r="P619" s="1" t="s">
        <v>3280</v>
      </c>
    </row>
    <row r="620" spans="1:16" x14ac:dyDescent="0.25">
      <c r="A620" s="1" t="s">
        <v>901</v>
      </c>
      <c r="B620" s="1" t="s">
        <v>902</v>
      </c>
      <c r="C620" s="1" t="s">
        <v>2196</v>
      </c>
      <c r="D620" s="1" t="s">
        <v>2363</v>
      </c>
      <c r="E620">
        <v>449</v>
      </c>
      <c r="F620">
        <v>1290</v>
      </c>
      <c r="G620">
        <v>118383300</v>
      </c>
      <c r="H620">
        <v>0.65</v>
      </c>
      <c r="I620">
        <v>4.0999999999999996</v>
      </c>
      <c r="J620">
        <v>91770</v>
      </c>
      <c r="K620" t="s">
        <v>2923</v>
      </c>
      <c r="L620">
        <v>0</v>
      </c>
      <c r="M620">
        <v>0</v>
      </c>
      <c r="N620">
        <v>1</v>
      </c>
      <c r="O620" t="s">
        <v>3897</v>
      </c>
      <c r="P620" s="1" t="s">
        <v>3281</v>
      </c>
    </row>
    <row r="621" spans="1:16" x14ac:dyDescent="0.25">
      <c r="A621" s="1" t="s">
        <v>582</v>
      </c>
      <c r="B621" s="1" t="s">
        <v>2372</v>
      </c>
      <c r="C621" s="1" t="s">
        <v>2196</v>
      </c>
      <c r="D621" s="1" t="s">
        <v>2353</v>
      </c>
      <c r="E621">
        <v>3999</v>
      </c>
      <c r="F621">
        <v>16999</v>
      </c>
      <c r="G621">
        <v>291736838</v>
      </c>
      <c r="H621">
        <v>0.76</v>
      </c>
      <c r="I621">
        <v>4.3</v>
      </c>
      <c r="J621">
        <v>17162</v>
      </c>
      <c r="K621" t="s">
        <v>2923</v>
      </c>
      <c r="L621">
        <v>0</v>
      </c>
      <c r="M621">
        <v>0</v>
      </c>
      <c r="N621">
        <v>1</v>
      </c>
      <c r="O621" t="s">
        <v>3897</v>
      </c>
      <c r="P621" s="1" t="s">
        <v>3159</v>
      </c>
    </row>
    <row r="622" spans="1:16" x14ac:dyDescent="0.25">
      <c r="A622" s="1" t="s">
        <v>903</v>
      </c>
      <c r="B622" s="1" t="s">
        <v>904</v>
      </c>
      <c r="C622" s="1" t="s">
        <v>2196</v>
      </c>
      <c r="D622" s="1" t="s">
        <v>2363</v>
      </c>
      <c r="E622">
        <v>399</v>
      </c>
      <c r="F622">
        <v>1290</v>
      </c>
      <c r="G622">
        <v>265740</v>
      </c>
      <c r="H622">
        <v>0.69</v>
      </c>
      <c r="I622">
        <v>4.2</v>
      </c>
      <c r="J622">
        <v>206</v>
      </c>
      <c r="K622" t="s">
        <v>2923</v>
      </c>
      <c r="L622">
        <v>0</v>
      </c>
      <c r="M622">
        <v>0</v>
      </c>
      <c r="N622">
        <v>1</v>
      </c>
      <c r="O622" t="s">
        <v>3897</v>
      </c>
      <c r="P622" s="1" t="s">
        <v>3282</v>
      </c>
    </row>
    <row r="623" spans="1:16" x14ac:dyDescent="0.25">
      <c r="A623" s="1" t="s">
        <v>905</v>
      </c>
      <c r="B623" s="1" t="s">
        <v>906</v>
      </c>
      <c r="C623" s="1" t="s">
        <v>2186</v>
      </c>
      <c r="D623" s="1" t="s">
        <v>2479</v>
      </c>
      <c r="E623">
        <v>1399</v>
      </c>
      <c r="F623">
        <v>2498</v>
      </c>
      <c r="G623">
        <v>84225066</v>
      </c>
      <c r="H623">
        <v>0.44</v>
      </c>
      <c r="I623">
        <v>4.2</v>
      </c>
      <c r="J623">
        <v>33717</v>
      </c>
      <c r="K623" t="s">
        <v>2923</v>
      </c>
      <c r="L623">
        <v>0</v>
      </c>
      <c r="M623">
        <v>1</v>
      </c>
      <c r="N623">
        <v>0</v>
      </c>
      <c r="O623" t="s">
        <v>3891</v>
      </c>
      <c r="P623" s="1" t="s">
        <v>3283</v>
      </c>
    </row>
    <row r="624" spans="1:16" x14ac:dyDescent="0.25">
      <c r="A624" s="1" t="s">
        <v>1</v>
      </c>
      <c r="B624" s="1" t="s">
        <v>2188</v>
      </c>
      <c r="C624" s="1" t="s">
        <v>2186</v>
      </c>
      <c r="D624" s="1" t="s">
        <v>2187</v>
      </c>
      <c r="E624">
        <v>199</v>
      </c>
      <c r="F624">
        <v>349</v>
      </c>
      <c r="G624">
        <v>15353906</v>
      </c>
      <c r="H624">
        <v>0.43</v>
      </c>
      <c r="I624">
        <v>4</v>
      </c>
      <c r="J624">
        <v>43994</v>
      </c>
      <c r="K624" t="s">
        <v>2914</v>
      </c>
      <c r="L624">
        <v>0</v>
      </c>
      <c r="M624">
        <v>1</v>
      </c>
      <c r="N624">
        <v>0</v>
      </c>
      <c r="O624" t="s">
        <v>3891</v>
      </c>
      <c r="P624" s="1" t="s">
        <v>2928</v>
      </c>
    </row>
    <row r="625" spans="1:16" x14ac:dyDescent="0.25">
      <c r="A625" s="1" t="s">
        <v>2</v>
      </c>
      <c r="B625" s="1" t="s">
        <v>2189</v>
      </c>
      <c r="C625" s="1" t="s">
        <v>2186</v>
      </c>
      <c r="D625" s="1" t="s">
        <v>2187</v>
      </c>
      <c r="E625">
        <v>199</v>
      </c>
      <c r="F625">
        <v>999</v>
      </c>
      <c r="G625">
        <v>7920072</v>
      </c>
      <c r="H625">
        <v>0.8</v>
      </c>
      <c r="I625">
        <v>3.9</v>
      </c>
      <c r="J625">
        <v>7928</v>
      </c>
      <c r="K625" t="s">
        <v>2914</v>
      </c>
      <c r="L625">
        <v>0</v>
      </c>
      <c r="M625">
        <v>0</v>
      </c>
      <c r="N625">
        <v>1</v>
      </c>
      <c r="O625" t="s">
        <v>3891</v>
      </c>
      <c r="P625" s="1" t="s">
        <v>2929</v>
      </c>
    </row>
    <row r="626" spans="1:16" x14ac:dyDescent="0.25">
      <c r="A626" s="1" t="s">
        <v>583</v>
      </c>
      <c r="B626" s="1" t="s">
        <v>2373</v>
      </c>
      <c r="C626" s="1" t="s">
        <v>2196</v>
      </c>
      <c r="D626" s="1" t="s">
        <v>2353</v>
      </c>
      <c r="E626">
        <v>2998</v>
      </c>
      <c r="F626">
        <v>5999</v>
      </c>
      <c r="G626">
        <v>31068821</v>
      </c>
      <c r="H626">
        <v>0.5</v>
      </c>
      <c r="I626">
        <v>4.0999999999999996</v>
      </c>
      <c r="J626">
        <v>5179</v>
      </c>
      <c r="K626" t="s">
        <v>2923</v>
      </c>
      <c r="L626">
        <v>1</v>
      </c>
      <c r="M626">
        <v>0</v>
      </c>
      <c r="N626">
        <v>0</v>
      </c>
      <c r="O626" t="s">
        <v>3897</v>
      </c>
      <c r="P626" s="1" t="s">
        <v>3160</v>
      </c>
    </row>
    <row r="627" spans="1:16" x14ac:dyDescent="0.25">
      <c r="A627" s="1" t="s">
        <v>907</v>
      </c>
      <c r="B627" s="1" t="s">
        <v>2480</v>
      </c>
      <c r="C627" s="1" t="s">
        <v>2186</v>
      </c>
      <c r="D627" s="1" t="s">
        <v>2481</v>
      </c>
      <c r="E627">
        <v>4098</v>
      </c>
      <c r="F627">
        <v>4999</v>
      </c>
      <c r="G627">
        <v>253999190</v>
      </c>
      <c r="H627">
        <v>0.18</v>
      </c>
      <c r="I627">
        <v>4.5</v>
      </c>
      <c r="J627">
        <v>50810</v>
      </c>
      <c r="K627" t="s">
        <v>2923</v>
      </c>
      <c r="L627">
        <v>0</v>
      </c>
      <c r="M627">
        <v>1</v>
      </c>
      <c r="N627">
        <v>0</v>
      </c>
      <c r="O627" t="s">
        <v>3891</v>
      </c>
      <c r="P627" s="1" t="s">
        <v>2945</v>
      </c>
    </row>
    <row r="628" spans="1:16" x14ac:dyDescent="0.25">
      <c r="A628" s="1" t="s">
        <v>908</v>
      </c>
      <c r="B628" s="1" t="s">
        <v>2482</v>
      </c>
      <c r="C628" s="1" t="s">
        <v>2196</v>
      </c>
      <c r="D628" s="1" t="s">
        <v>2483</v>
      </c>
      <c r="E628">
        <v>499</v>
      </c>
      <c r="F628">
        <v>1999</v>
      </c>
      <c r="G628">
        <v>6734631</v>
      </c>
      <c r="H628">
        <v>0.75</v>
      </c>
      <c r="I628">
        <v>3.7</v>
      </c>
      <c r="J628">
        <v>3369</v>
      </c>
      <c r="K628" t="s">
        <v>2923</v>
      </c>
      <c r="L628">
        <v>0</v>
      </c>
      <c r="M628">
        <v>0</v>
      </c>
      <c r="N628">
        <v>1</v>
      </c>
      <c r="O628" t="s">
        <v>3897</v>
      </c>
      <c r="P628" s="1" t="s">
        <v>2985</v>
      </c>
    </row>
    <row r="629" spans="1:16" x14ac:dyDescent="0.25">
      <c r="A629" s="1" t="s">
        <v>909</v>
      </c>
      <c r="B629" s="1" t="s">
        <v>910</v>
      </c>
      <c r="C629" s="1" t="s">
        <v>2186</v>
      </c>
      <c r="D629" s="1" t="s">
        <v>2461</v>
      </c>
      <c r="E629">
        <v>299</v>
      </c>
      <c r="F629">
        <v>449</v>
      </c>
      <c r="G629">
        <v>5310323</v>
      </c>
      <c r="H629">
        <v>0.33</v>
      </c>
      <c r="I629">
        <v>3.5</v>
      </c>
      <c r="J629">
        <v>11827</v>
      </c>
      <c r="K629" t="s">
        <v>2923</v>
      </c>
      <c r="L629">
        <v>0</v>
      </c>
      <c r="M629">
        <v>1</v>
      </c>
      <c r="N629">
        <v>0</v>
      </c>
      <c r="O629" t="s">
        <v>3891</v>
      </c>
      <c r="P629" s="1" t="s">
        <v>3284</v>
      </c>
    </row>
    <row r="630" spans="1:16" x14ac:dyDescent="0.25">
      <c r="A630" s="1" t="s">
        <v>3</v>
      </c>
      <c r="B630" s="1" t="s">
        <v>4</v>
      </c>
      <c r="C630" s="1" t="s">
        <v>2186</v>
      </c>
      <c r="D630" s="1" t="s">
        <v>2187</v>
      </c>
      <c r="E630">
        <v>329</v>
      </c>
      <c r="F630">
        <v>699</v>
      </c>
      <c r="G630">
        <v>65960436</v>
      </c>
      <c r="H630">
        <v>0.53</v>
      </c>
      <c r="I630">
        <v>4.2</v>
      </c>
      <c r="J630">
        <v>94364</v>
      </c>
      <c r="K630" t="s">
        <v>2923</v>
      </c>
      <c r="L630">
        <v>0</v>
      </c>
      <c r="M630">
        <v>0</v>
      </c>
      <c r="N630">
        <v>1</v>
      </c>
      <c r="O630" t="s">
        <v>3891</v>
      </c>
      <c r="P630" s="1" t="s">
        <v>2930</v>
      </c>
    </row>
    <row r="631" spans="1:16" x14ac:dyDescent="0.25">
      <c r="A631" s="1" t="s">
        <v>911</v>
      </c>
      <c r="B631" s="1" t="s">
        <v>912</v>
      </c>
      <c r="C631" s="1" t="s">
        <v>2186</v>
      </c>
      <c r="D631" s="1" t="s">
        <v>2479</v>
      </c>
      <c r="E631">
        <v>699</v>
      </c>
      <c r="F631">
        <v>999</v>
      </c>
      <c r="G631">
        <v>15279705</v>
      </c>
      <c r="H631">
        <v>0.3</v>
      </c>
      <c r="I631">
        <v>3.5</v>
      </c>
      <c r="J631">
        <v>15295</v>
      </c>
      <c r="K631" t="s">
        <v>2923</v>
      </c>
      <c r="L631">
        <v>0</v>
      </c>
      <c r="M631">
        <v>1</v>
      </c>
      <c r="N631">
        <v>0</v>
      </c>
      <c r="O631" t="s">
        <v>3891</v>
      </c>
      <c r="P631" s="1" t="s">
        <v>3285</v>
      </c>
    </row>
    <row r="632" spans="1:16" x14ac:dyDescent="0.25">
      <c r="A632" s="1" t="s">
        <v>913</v>
      </c>
      <c r="B632" s="1" t="s">
        <v>2484</v>
      </c>
      <c r="C632" s="1" t="s">
        <v>2196</v>
      </c>
      <c r="D632" s="1" t="s">
        <v>2485</v>
      </c>
      <c r="E632">
        <v>799</v>
      </c>
      <c r="F632">
        <v>3990</v>
      </c>
      <c r="G632">
        <v>108284610</v>
      </c>
      <c r="H632">
        <v>0.8</v>
      </c>
      <c r="I632">
        <v>4.3</v>
      </c>
      <c r="J632">
        <v>27139</v>
      </c>
      <c r="K632" t="s">
        <v>2923</v>
      </c>
      <c r="L632">
        <v>0</v>
      </c>
      <c r="M632">
        <v>0</v>
      </c>
      <c r="N632">
        <v>1</v>
      </c>
      <c r="O632" t="s">
        <v>3897</v>
      </c>
      <c r="P632" s="1" t="s">
        <v>3286</v>
      </c>
    </row>
    <row r="633" spans="1:16" x14ac:dyDescent="0.25">
      <c r="A633" s="1" t="s">
        <v>914</v>
      </c>
      <c r="B633" s="1" t="s">
        <v>915</v>
      </c>
      <c r="C633" s="1" t="s">
        <v>2196</v>
      </c>
      <c r="D633" s="1" t="s">
        <v>2363</v>
      </c>
      <c r="E633">
        <v>1399</v>
      </c>
      <c r="F633">
        <v>5499</v>
      </c>
      <c r="G633">
        <v>52262496</v>
      </c>
      <c r="H633">
        <v>0.75</v>
      </c>
      <c r="I633">
        <v>3.9</v>
      </c>
      <c r="J633">
        <v>9504</v>
      </c>
      <c r="K633" t="s">
        <v>2923</v>
      </c>
      <c r="L633">
        <v>0</v>
      </c>
      <c r="M633">
        <v>0</v>
      </c>
      <c r="N633">
        <v>1</v>
      </c>
      <c r="O633" t="s">
        <v>3897</v>
      </c>
      <c r="P633" s="1" t="s">
        <v>3287</v>
      </c>
    </row>
    <row r="634" spans="1:16" x14ac:dyDescent="0.25">
      <c r="A634" s="1" t="s">
        <v>5</v>
      </c>
      <c r="B634" s="1" t="s">
        <v>2190</v>
      </c>
      <c r="C634" s="1" t="s">
        <v>2186</v>
      </c>
      <c r="D634" s="1" t="s">
        <v>2187</v>
      </c>
      <c r="E634">
        <v>154</v>
      </c>
      <c r="F634">
        <v>399</v>
      </c>
      <c r="G634">
        <v>6745095</v>
      </c>
      <c r="H634">
        <v>0.61</v>
      </c>
      <c r="I634">
        <v>4.2</v>
      </c>
      <c r="J634">
        <v>16905</v>
      </c>
      <c r="K634" t="s">
        <v>2914</v>
      </c>
      <c r="L634">
        <v>0</v>
      </c>
      <c r="M634">
        <v>0</v>
      </c>
      <c r="N634">
        <v>1</v>
      </c>
      <c r="O634" t="s">
        <v>3891</v>
      </c>
      <c r="P634" s="1" t="s">
        <v>2931</v>
      </c>
    </row>
    <row r="635" spans="1:16" x14ac:dyDescent="0.25">
      <c r="A635" s="1" t="s">
        <v>916</v>
      </c>
      <c r="B635" s="1" t="s">
        <v>917</v>
      </c>
      <c r="C635" s="1" t="s">
        <v>2186</v>
      </c>
      <c r="D635" s="1" t="s">
        <v>2460</v>
      </c>
      <c r="E635">
        <v>519</v>
      </c>
      <c r="F635">
        <v>1350</v>
      </c>
      <c r="G635">
        <v>40578300</v>
      </c>
      <c r="H635">
        <v>0.62</v>
      </c>
      <c r="I635">
        <v>4.3</v>
      </c>
      <c r="J635">
        <v>30058</v>
      </c>
      <c r="K635" t="s">
        <v>2923</v>
      </c>
      <c r="L635">
        <v>0</v>
      </c>
      <c r="M635">
        <v>0</v>
      </c>
      <c r="N635">
        <v>1</v>
      </c>
      <c r="O635" t="s">
        <v>3891</v>
      </c>
      <c r="P635" s="1" t="s">
        <v>3288</v>
      </c>
    </row>
    <row r="636" spans="1:16" x14ac:dyDescent="0.25">
      <c r="A636" s="1" t="s">
        <v>607</v>
      </c>
      <c r="B636" s="1" t="s">
        <v>608</v>
      </c>
      <c r="C636" s="1" t="s">
        <v>2196</v>
      </c>
      <c r="D636" s="1" t="s">
        <v>2353</v>
      </c>
      <c r="E636">
        <v>2299</v>
      </c>
      <c r="F636">
        <v>7990</v>
      </c>
      <c r="G636">
        <v>556255810</v>
      </c>
      <c r="H636">
        <v>0.71</v>
      </c>
      <c r="I636">
        <v>4.2</v>
      </c>
      <c r="J636">
        <v>69619</v>
      </c>
      <c r="K636" t="s">
        <v>2923</v>
      </c>
      <c r="L636">
        <v>0</v>
      </c>
      <c r="M636">
        <v>0</v>
      </c>
      <c r="N636">
        <v>1</v>
      </c>
      <c r="O636" t="s">
        <v>3897</v>
      </c>
      <c r="P636" s="1" t="s">
        <v>3169</v>
      </c>
    </row>
    <row r="637" spans="1:16" x14ac:dyDescent="0.25">
      <c r="A637" s="1" t="s">
        <v>609</v>
      </c>
      <c r="B637" s="1" t="s">
        <v>610</v>
      </c>
      <c r="C637" s="1" t="s">
        <v>2196</v>
      </c>
      <c r="D637" s="1" t="s">
        <v>2378</v>
      </c>
      <c r="E637">
        <v>399</v>
      </c>
      <c r="F637">
        <v>1999</v>
      </c>
      <c r="G637">
        <v>6760618</v>
      </c>
      <c r="H637">
        <v>0.8</v>
      </c>
      <c r="I637">
        <v>4</v>
      </c>
      <c r="J637">
        <v>3382</v>
      </c>
      <c r="K637" t="s">
        <v>2923</v>
      </c>
      <c r="L637">
        <v>0</v>
      </c>
      <c r="M637">
        <v>0</v>
      </c>
      <c r="N637">
        <v>1</v>
      </c>
      <c r="O637" t="s">
        <v>3897</v>
      </c>
      <c r="P637" s="1" t="s">
        <v>2977</v>
      </c>
    </row>
    <row r="638" spans="1:16" x14ac:dyDescent="0.25">
      <c r="A638" s="1" t="s">
        <v>918</v>
      </c>
      <c r="B638" s="1" t="s">
        <v>919</v>
      </c>
      <c r="C638" s="1" t="s">
        <v>2196</v>
      </c>
      <c r="D638" s="1" t="s">
        <v>2363</v>
      </c>
      <c r="E638">
        <v>1499</v>
      </c>
      <c r="F638">
        <v>3990</v>
      </c>
      <c r="G638">
        <v>438357360</v>
      </c>
      <c r="H638">
        <v>0.62</v>
      </c>
      <c r="I638">
        <v>4.0999999999999996</v>
      </c>
      <c r="J638">
        <v>109864</v>
      </c>
      <c r="K638" t="s">
        <v>2923</v>
      </c>
      <c r="L638">
        <v>0</v>
      </c>
      <c r="M638">
        <v>0</v>
      </c>
      <c r="N638">
        <v>1</v>
      </c>
      <c r="O638" t="s">
        <v>3897</v>
      </c>
      <c r="P638" s="1" t="s">
        <v>3289</v>
      </c>
    </row>
    <row r="639" spans="1:16" x14ac:dyDescent="0.25">
      <c r="A639" s="1" t="s">
        <v>920</v>
      </c>
      <c r="B639" s="1" t="s">
        <v>921</v>
      </c>
      <c r="C639" s="1" t="s">
        <v>2474</v>
      </c>
      <c r="D639" s="1" t="s">
        <v>2486</v>
      </c>
      <c r="E639">
        <v>1295</v>
      </c>
      <c r="F639">
        <v>1295</v>
      </c>
      <c r="G639">
        <v>7459200</v>
      </c>
      <c r="H639">
        <v>0</v>
      </c>
      <c r="I639">
        <v>4.5</v>
      </c>
      <c r="J639">
        <v>5760</v>
      </c>
      <c r="K639" t="s">
        <v>2923</v>
      </c>
      <c r="L639">
        <v>0</v>
      </c>
      <c r="M639">
        <v>1</v>
      </c>
      <c r="N639">
        <v>0</v>
      </c>
      <c r="O639" t="s">
        <v>3899</v>
      </c>
      <c r="P639" s="1" t="s">
        <v>2953</v>
      </c>
    </row>
    <row r="640" spans="1:16" x14ac:dyDescent="0.25">
      <c r="A640" s="1" t="s">
        <v>922</v>
      </c>
      <c r="B640" s="1" t="s">
        <v>923</v>
      </c>
      <c r="C640" s="1" t="s">
        <v>2186</v>
      </c>
      <c r="D640" s="1" t="s">
        <v>2487</v>
      </c>
      <c r="E640">
        <v>1889</v>
      </c>
      <c r="F640">
        <v>5499</v>
      </c>
      <c r="G640">
        <v>272480949</v>
      </c>
      <c r="H640">
        <v>0.66</v>
      </c>
      <c r="I640">
        <v>4.2</v>
      </c>
      <c r="J640">
        <v>49551</v>
      </c>
      <c r="K640" t="s">
        <v>2923</v>
      </c>
      <c r="L640">
        <v>0</v>
      </c>
      <c r="M640">
        <v>0</v>
      </c>
      <c r="N640">
        <v>1</v>
      </c>
      <c r="O640" t="s">
        <v>3891</v>
      </c>
      <c r="P640" s="1" t="s">
        <v>3290</v>
      </c>
    </row>
    <row r="641" spans="1:16" x14ac:dyDescent="0.25">
      <c r="A641" s="1" t="s">
        <v>924</v>
      </c>
      <c r="B641" s="1" t="s">
        <v>925</v>
      </c>
      <c r="C641" s="1" t="s">
        <v>2196</v>
      </c>
      <c r="D641" s="1" t="s">
        <v>2363</v>
      </c>
      <c r="E641">
        <v>455</v>
      </c>
      <c r="F641">
        <v>1490</v>
      </c>
      <c r="G641">
        <v>240898730</v>
      </c>
      <c r="H641">
        <v>0.69</v>
      </c>
      <c r="I641">
        <v>4.0999999999999996</v>
      </c>
      <c r="J641">
        <v>161677</v>
      </c>
      <c r="K641" t="s">
        <v>2923</v>
      </c>
      <c r="L641">
        <v>0</v>
      </c>
      <c r="M641">
        <v>0</v>
      </c>
      <c r="N641">
        <v>1</v>
      </c>
      <c r="O641" t="s">
        <v>3897</v>
      </c>
      <c r="P641" s="1" t="s">
        <v>3187</v>
      </c>
    </row>
    <row r="642" spans="1:16" x14ac:dyDescent="0.25">
      <c r="A642" s="1" t="s">
        <v>926</v>
      </c>
      <c r="B642" s="1" t="s">
        <v>2488</v>
      </c>
      <c r="C642" s="1" t="s">
        <v>2196</v>
      </c>
      <c r="D642" s="1" t="s">
        <v>2489</v>
      </c>
      <c r="E642">
        <v>399</v>
      </c>
      <c r="F642">
        <v>995</v>
      </c>
      <c r="G642">
        <v>21265140</v>
      </c>
      <c r="H642">
        <v>0.6</v>
      </c>
      <c r="I642">
        <v>3.9</v>
      </c>
      <c r="J642">
        <v>21372</v>
      </c>
      <c r="K642" t="s">
        <v>2923</v>
      </c>
      <c r="L642">
        <v>0</v>
      </c>
      <c r="M642">
        <v>0</v>
      </c>
      <c r="N642">
        <v>1</v>
      </c>
      <c r="O642" t="s">
        <v>3897</v>
      </c>
      <c r="P642" s="1" t="s">
        <v>3291</v>
      </c>
    </row>
    <row r="643" spans="1:16" x14ac:dyDescent="0.25">
      <c r="A643" s="1" t="s">
        <v>611</v>
      </c>
      <c r="B643" s="1" t="s">
        <v>612</v>
      </c>
      <c r="C643" s="1" t="s">
        <v>2196</v>
      </c>
      <c r="D643" s="1" t="s">
        <v>2358</v>
      </c>
      <c r="E643">
        <v>1059</v>
      </c>
      <c r="F643">
        <v>3999</v>
      </c>
      <c r="G643">
        <v>559999965</v>
      </c>
      <c r="H643">
        <v>0.74</v>
      </c>
      <c r="I643">
        <v>4.3</v>
      </c>
      <c r="J643">
        <v>140035</v>
      </c>
      <c r="K643" t="s">
        <v>2923</v>
      </c>
      <c r="L643">
        <v>0</v>
      </c>
      <c r="M643">
        <v>0</v>
      </c>
      <c r="N643">
        <v>1</v>
      </c>
      <c r="O643" t="s">
        <v>3897</v>
      </c>
      <c r="P643" s="1" t="s">
        <v>3292</v>
      </c>
    </row>
    <row r="644" spans="1:16" x14ac:dyDescent="0.25">
      <c r="A644" s="1" t="s">
        <v>6</v>
      </c>
      <c r="B644" s="1" t="s">
        <v>2191</v>
      </c>
      <c r="C644" s="1" t="s">
        <v>2186</v>
      </c>
      <c r="D644" s="1" t="s">
        <v>2187</v>
      </c>
      <c r="E644">
        <v>149</v>
      </c>
      <c r="F644">
        <v>1000</v>
      </c>
      <c r="G644">
        <v>24870000</v>
      </c>
      <c r="H644">
        <v>0.85</v>
      </c>
      <c r="I644">
        <v>3.9</v>
      </c>
      <c r="J644">
        <v>24870</v>
      </c>
      <c r="K644" t="s">
        <v>2914</v>
      </c>
      <c r="L644">
        <v>0</v>
      </c>
      <c r="M644">
        <v>0</v>
      </c>
      <c r="N644">
        <v>1</v>
      </c>
      <c r="O644" t="s">
        <v>3891</v>
      </c>
      <c r="P644" s="1" t="s">
        <v>2932</v>
      </c>
    </row>
    <row r="645" spans="1:16" x14ac:dyDescent="0.25">
      <c r="A645" s="1" t="s">
        <v>927</v>
      </c>
      <c r="B645" s="1" t="s">
        <v>928</v>
      </c>
      <c r="C645" s="1" t="s">
        <v>2186</v>
      </c>
      <c r="D645" s="1" t="s">
        <v>2490</v>
      </c>
      <c r="E645">
        <v>717</v>
      </c>
      <c r="F645">
        <v>761</v>
      </c>
      <c r="G645">
        <v>5478439</v>
      </c>
      <c r="H645">
        <v>0.06</v>
      </c>
      <c r="I645">
        <v>4</v>
      </c>
      <c r="J645">
        <v>7199</v>
      </c>
      <c r="K645" t="s">
        <v>2923</v>
      </c>
      <c r="L645">
        <v>0</v>
      </c>
      <c r="M645">
        <v>1</v>
      </c>
      <c r="N645">
        <v>0</v>
      </c>
      <c r="O645" t="s">
        <v>3891</v>
      </c>
      <c r="P645" s="1" t="s">
        <v>3293</v>
      </c>
    </row>
    <row r="646" spans="1:16" x14ac:dyDescent="0.25">
      <c r="A646" s="1" t="s">
        <v>625</v>
      </c>
      <c r="B646" s="1" t="s">
        <v>626</v>
      </c>
      <c r="C646" s="1" t="s">
        <v>2186</v>
      </c>
      <c r="D646" s="1" t="s">
        <v>2384</v>
      </c>
      <c r="E646">
        <v>99</v>
      </c>
      <c r="F646">
        <v>999</v>
      </c>
      <c r="G646">
        <v>1394604</v>
      </c>
      <c r="H646">
        <v>0.9</v>
      </c>
      <c r="I646">
        <v>4</v>
      </c>
      <c r="J646">
        <v>1396</v>
      </c>
      <c r="K646" t="s">
        <v>2914</v>
      </c>
      <c r="L646">
        <v>0</v>
      </c>
      <c r="M646">
        <v>0</v>
      </c>
      <c r="N646">
        <v>1</v>
      </c>
      <c r="O646" t="s">
        <v>3891</v>
      </c>
      <c r="P646" s="1" t="s">
        <v>3175</v>
      </c>
    </row>
    <row r="647" spans="1:16" x14ac:dyDescent="0.25">
      <c r="A647" s="1" t="s">
        <v>929</v>
      </c>
      <c r="B647" s="1" t="s">
        <v>2491</v>
      </c>
      <c r="C647" s="1" t="s">
        <v>2186</v>
      </c>
      <c r="D647" s="1" t="s">
        <v>2492</v>
      </c>
      <c r="E647">
        <v>39</v>
      </c>
      <c r="F647">
        <v>299</v>
      </c>
      <c r="G647">
        <v>4554667</v>
      </c>
      <c r="H647">
        <v>0.87</v>
      </c>
      <c r="I647">
        <v>3.5</v>
      </c>
      <c r="J647">
        <v>15233</v>
      </c>
      <c r="K647" t="s">
        <v>2914</v>
      </c>
      <c r="L647">
        <v>0</v>
      </c>
      <c r="M647">
        <v>0</v>
      </c>
      <c r="N647">
        <v>1</v>
      </c>
      <c r="O647" t="s">
        <v>3891</v>
      </c>
      <c r="P647" s="1" t="s">
        <v>2945</v>
      </c>
    </row>
    <row r="648" spans="1:16" x14ac:dyDescent="0.25">
      <c r="A648" s="1" t="s">
        <v>930</v>
      </c>
      <c r="B648" s="1" t="s">
        <v>931</v>
      </c>
      <c r="C648" s="1" t="s">
        <v>2186</v>
      </c>
      <c r="D648" s="1" t="s">
        <v>2460</v>
      </c>
      <c r="E648">
        <v>889</v>
      </c>
      <c r="F648">
        <v>2500</v>
      </c>
      <c r="G648">
        <v>139367500</v>
      </c>
      <c r="H648">
        <v>0.64</v>
      </c>
      <c r="I648">
        <v>4.3</v>
      </c>
      <c r="J648">
        <v>55747</v>
      </c>
      <c r="K648" t="s">
        <v>2923</v>
      </c>
      <c r="L648">
        <v>0</v>
      </c>
      <c r="M648">
        <v>0</v>
      </c>
      <c r="N648">
        <v>1</v>
      </c>
      <c r="O648" t="s">
        <v>3891</v>
      </c>
      <c r="P648" s="1" t="s">
        <v>3294</v>
      </c>
    </row>
    <row r="649" spans="1:16" x14ac:dyDescent="0.25">
      <c r="A649" s="1" t="s">
        <v>932</v>
      </c>
      <c r="B649" s="1" t="s">
        <v>2493</v>
      </c>
      <c r="C649" s="1" t="s">
        <v>2196</v>
      </c>
      <c r="D649" s="1" t="s">
        <v>2363</v>
      </c>
      <c r="E649">
        <v>1199</v>
      </c>
      <c r="F649">
        <v>4999</v>
      </c>
      <c r="G649">
        <v>74790039</v>
      </c>
      <c r="H649">
        <v>0.76</v>
      </c>
      <c r="I649">
        <v>3.8</v>
      </c>
      <c r="J649">
        <v>14961</v>
      </c>
      <c r="K649" t="s">
        <v>2923</v>
      </c>
      <c r="L649">
        <v>0</v>
      </c>
      <c r="M649">
        <v>0</v>
      </c>
      <c r="N649">
        <v>1</v>
      </c>
      <c r="O649" t="s">
        <v>3897</v>
      </c>
      <c r="P649" s="1" t="s">
        <v>3295</v>
      </c>
    </row>
    <row r="650" spans="1:16" x14ac:dyDescent="0.25">
      <c r="A650" s="1" t="s">
        <v>933</v>
      </c>
      <c r="B650" s="1" t="s">
        <v>934</v>
      </c>
      <c r="C650" s="1" t="s">
        <v>2186</v>
      </c>
      <c r="D650" s="1" t="s">
        <v>2461</v>
      </c>
      <c r="E650">
        <v>569</v>
      </c>
      <c r="F650">
        <v>1299</v>
      </c>
      <c r="G650">
        <v>12048225</v>
      </c>
      <c r="H650">
        <v>0.56000000000000005</v>
      </c>
      <c r="I650">
        <v>4.4000000000000004</v>
      </c>
      <c r="J650">
        <v>9275</v>
      </c>
      <c r="K650" t="s">
        <v>2923</v>
      </c>
      <c r="L650">
        <v>0</v>
      </c>
      <c r="M650">
        <v>0</v>
      </c>
      <c r="N650">
        <v>1</v>
      </c>
      <c r="O650" t="s">
        <v>3891</v>
      </c>
      <c r="P650" s="1" t="s">
        <v>3296</v>
      </c>
    </row>
    <row r="651" spans="1:16" x14ac:dyDescent="0.25">
      <c r="A651" s="1" t="s">
        <v>935</v>
      </c>
      <c r="B651" s="1" t="s">
        <v>936</v>
      </c>
      <c r="C651" s="1" t="s">
        <v>2196</v>
      </c>
      <c r="D651" s="1" t="s">
        <v>2363</v>
      </c>
      <c r="E651">
        <v>1499</v>
      </c>
      <c r="F651">
        <v>8999</v>
      </c>
      <c r="G651">
        <v>254887676</v>
      </c>
      <c r="H651">
        <v>0.83</v>
      </c>
      <c r="I651">
        <v>3.7</v>
      </c>
      <c r="J651">
        <v>28324</v>
      </c>
      <c r="K651" t="s">
        <v>2923</v>
      </c>
      <c r="L651">
        <v>0</v>
      </c>
      <c r="M651">
        <v>0</v>
      </c>
      <c r="N651">
        <v>1</v>
      </c>
      <c r="O651" t="s">
        <v>3897</v>
      </c>
      <c r="P651" s="1" t="s">
        <v>3297</v>
      </c>
    </row>
    <row r="652" spans="1:16" x14ac:dyDescent="0.25">
      <c r="A652" s="1" t="s">
        <v>937</v>
      </c>
      <c r="B652" s="1" t="s">
        <v>938</v>
      </c>
      <c r="C652" s="1" t="s">
        <v>2196</v>
      </c>
      <c r="D652" s="1" t="s">
        <v>2472</v>
      </c>
      <c r="E652">
        <v>149</v>
      </c>
      <c r="F652">
        <v>180</v>
      </c>
      <c r="G652">
        <v>115920</v>
      </c>
      <c r="H652">
        <v>0.17</v>
      </c>
      <c r="I652">
        <v>4.4000000000000004</v>
      </c>
      <c r="J652">
        <v>644</v>
      </c>
      <c r="K652" t="s">
        <v>2914</v>
      </c>
      <c r="L652">
        <v>0</v>
      </c>
      <c r="M652">
        <v>1</v>
      </c>
      <c r="N652">
        <v>0</v>
      </c>
      <c r="O652" t="s">
        <v>3897</v>
      </c>
      <c r="P652" s="1" t="s">
        <v>2977</v>
      </c>
    </row>
    <row r="653" spans="1:16" x14ac:dyDescent="0.25">
      <c r="A653" s="1" t="s">
        <v>939</v>
      </c>
      <c r="B653" s="1" t="s">
        <v>2494</v>
      </c>
      <c r="C653" s="1" t="s">
        <v>2186</v>
      </c>
      <c r="D653" s="1" t="s">
        <v>2495</v>
      </c>
      <c r="E653">
        <v>399</v>
      </c>
      <c r="F653">
        <v>549</v>
      </c>
      <c r="G653">
        <v>9958311</v>
      </c>
      <c r="H653">
        <v>0.27</v>
      </c>
      <c r="I653">
        <v>4.4000000000000004</v>
      </c>
      <c r="J653">
        <v>18139</v>
      </c>
      <c r="K653" t="s">
        <v>2923</v>
      </c>
      <c r="L653">
        <v>0</v>
      </c>
      <c r="M653">
        <v>1</v>
      </c>
      <c r="N653">
        <v>0</v>
      </c>
      <c r="O653" t="s">
        <v>3891</v>
      </c>
      <c r="P653" s="1" t="s">
        <v>3298</v>
      </c>
    </row>
    <row r="654" spans="1:16" x14ac:dyDescent="0.25">
      <c r="A654" s="1" t="s">
        <v>940</v>
      </c>
      <c r="B654" s="1" t="s">
        <v>2496</v>
      </c>
      <c r="C654" s="1" t="s">
        <v>2477</v>
      </c>
      <c r="D654" s="1" t="s">
        <v>2497</v>
      </c>
      <c r="E654">
        <v>191</v>
      </c>
      <c r="F654">
        <v>225</v>
      </c>
      <c r="G654">
        <v>1620675</v>
      </c>
      <c r="H654">
        <v>0.15</v>
      </c>
      <c r="I654">
        <v>4.4000000000000004</v>
      </c>
      <c r="J654">
        <v>7203</v>
      </c>
      <c r="K654" t="s">
        <v>2914</v>
      </c>
      <c r="L654">
        <v>0</v>
      </c>
      <c r="M654">
        <v>1</v>
      </c>
      <c r="N654">
        <v>0</v>
      </c>
      <c r="O654" t="s">
        <v>3900</v>
      </c>
      <c r="P654" s="1" t="s">
        <v>3299</v>
      </c>
    </row>
    <row r="655" spans="1:16" x14ac:dyDescent="0.25">
      <c r="A655" s="1" t="s">
        <v>941</v>
      </c>
      <c r="B655" s="1" t="s">
        <v>942</v>
      </c>
      <c r="C655" s="1" t="s">
        <v>2186</v>
      </c>
      <c r="D655" s="1" t="s">
        <v>2498</v>
      </c>
      <c r="E655">
        <v>129</v>
      </c>
      <c r="F655">
        <v>999</v>
      </c>
      <c r="G655">
        <v>490509</v>
      </c>
      <c r="H655">
        <v>0.87</v>
      </c>
      <c r="I655">
        <v>4.2</v>
      </c>
      <c r="J655">
        <v>491</v>
      </c>
      <c r="K655" t="s">
        <v>2914</v>
      </c>
      <c r="L655">
        <v>0</v>
      </c>
      <c r="M655">
        <v>0</v>
      </c>
      <c r="N655">
        <v>1</v>
      </c>
      <c r="O655" t="s">
        <v>3891</v>
      </c>
      <c r="P655" s="1" t="s">
        <v>3300</v>
      </c>
    </row>
    <row r="656" spans="1:16" x14ac:dyDescent="0.25">
      <c r="A656" s="1" t="s">
        <v>943</v>
      </c>
      <c r="B656" s="1" t="s">
        <v>2499</v>
      </c>
      <c r="C656" s="1" t="s">
        <v>2186</v>
      </c>
      <c r="D656" s="1" t="s">
        <v>2500</v>
      </c>
      <c r="E656">
        <v>199</v>
      </c>
      <c r="F656">
        <v>599</v>
      </c>
      <c r="G656">
        <v>8127232</v>
      </c>
      <c r="H656">
        <v>0.67</v>
      </c>
      <c r="I656">
        <v>4.5</v>
      </c>
      <c r="J656">
        <v>13568</v>
      </c>
      <c r="K656" t="s">
        <v>2914</v>
      </c>
      <c r="L656">
        <v>0</v>
      </c>
      <c r="M656">
        <v>0</v>
      </c>
      <c r="N656">
        <v>1</v>
      </c>
      <c r="O656" t="s">
        <v>3891</v>
      </c>
      <c r="P656" s="1" t="s">
        <v>3301</v>
      </c>
    </row>
    <row r="657" spans="1:16" x14ac:dyDescent="0.25">
      <c r="A657" s="1" t="s">
        <v>944</v>
      </c>
      <c r="B657" s="1" t="s">
        <v>945</v>
      </c>
      <c r="C657" s="1" t="s">
        <v>2196</v>
      </c>
      <c r="D657" s="1" t="s">
        <v>2363</v>
      </c>
      <c r="E657">
        <v>999</v>
      </c>
      <c r="F657">
        <v>4499</v>
      </c>
      <c r="G657">
        <v>15251610</v>
      </c>
      <c r="H657">
        <v>0.78</v>
      </c>
      <c r="I657">
        <v>3.8</v>
      </c>
      <c r="J657">
        <v>3390</v>
      </c>
      <c r="K657" t="s">
        <v>2923</v>
      </c>
      <c r="L657">
        <v>0</v>
      </c>
      <c r="M657">
        <v>0</v>
      </c>
      <c r="N657">
        <v>1</v>
      </c>
      <c r="O657" t="s">
        <v>3897</v>
      </c>
      <c r="P657" s="1" t="s">
        <v>3302</v>
      </c>
    </row>
    <row r="658" spans="1:16" x14ac:dyDescent="0.25">
      <c r="A658" s="1" t="s">
        <v>946</v>
      </c>
      <c r="B658" s="1" t="s">
        <v>947</v>
      </c>
      <c r="C658" s="1" t="s">
        <v>2196</v>
      </c>
      <c r="D658" s="1" t="s">
        <v>2363</v>
      </c>
      <c r="E658">
        <v>899</v>
      </c>
      <c r="F658">
        <v>4499</v>
      </c>
      <c r="G658">
        <v>463630948</v>
      </c>
      <c r="H658">
        <v>0.8</v>
      </c>
      <c r="I658">
        <v>3.8</v>
      </c>
      <c r="J658">
        <v>103052</v>
      </c>
      <c r="K658" t="s">
        <v>2923</v>
      </c>
      <c r="L658">
        <v>0</v>
      </c>
      <c r="M658">
        <v>0</v>
      </c>
      <c r="N658">
        <v>1</v>
      </c>
      <c r="O658" t="s">
        <v>3897</v>
      </c>
      <c r="P658" s="1" t="s">
        <v>3303</v>
      </c>
    </row>
    <row r="659" spans="1:16" x14ac:dyDescent="0.25">
      <c r="A659" s="1" t="s">
        <v>643</v>
      </c>
      <c r="B659" s="1" t="s">
        <v>644</v>
      </c>
      <c r="C659" s="1" t="s">
        <v>2196</v>
      </c>
      <c r="D659" s="1" t="s">
        <v>2355</v>
      </c>
      <c r="E659">
        <v>1799</v>
      </c>
      <c r="F659">
        <v>2499</v>
      </c>
      <c r="G659">
        <v>46676322</v>
      </c>
      <c r="H659">
        <v>0.28000000000000003</v>
      </c>
      <c r="I659">
        <v>4.0999999999999996</v>
      </c>
      <c r="J659">
        <v>18678</v>
      </c>
      <c r="K659" t="s">
        <v>2923</v>
      </c>
      <c r="L659">
        <v>0</v>
      </c>
      <c r="M659">
        <v>1</v>
      </c>
      <c r="N659">
        <v>0</v>
      </c>
      <c r="O659" t="s">
        <v>3897</v>
      </c>
      <c r="P659" s="1" t="s">
        <v>3181</v>
      </c>
    </row>
    <row r="660" spans="1:16" x14ac:dyDescent="0.25">
      <c r="A660" s="1" t="s">
        <v>7</v>
      </c>
      <c r="B660" s="1" t="s">
        <v>8</v>
      </c>
      <c r="C660" s="1" t="s">
        <v>2186</v>
      </c>
      <c r="D660" s="1" t="s">
        <v>2187</v>
      </c>
      <c r="E660">
        <v>177</v>
      </c>
      <c r="F660">
        <v>499</v>
      </c>
      <c r="G660">
        <v>7579311</v>
      </c>
      <c r="H660">
        <v>0.65</v>
      </c>
      <c r="I660">
        <v>4.0999999999999996</v>
      </c>
      <c r="J660">
        <v>15189</v>
      </c>
      <c r="K660" t="s">
        <v>2914</v>
      </c>
      <c r="L660">
        <v>0</v>
      </c>
      <c r="M660">
        <v>0</v>
      </c>
      <c r="N660">
        <v>1</v>
      </c>
      <c r="O660" t="s">
        <v>3891</v>
      </c>
      <c r="P660" s="1" t="s">
        <v>2933</v>
      </c>
    </row>
    <row r="661" spans="1:16" x14ac:dyDescent="0.25">
      <c r="A661" s="1" t="s">
        <v>948</v>
      </c>
      <c r="B661" s="1" t="s">
        <v>949</v>
      </c>
      <c r="C661" s="1" t="s">
        <v>2474</v>
      </c>
      <c r="D661" s="1" t="s">
        <v>2486</v>
      </c>
      <c r="E661">
        <v>522</v>
      </c>
      <c r="F661">
        <v>550</v>
      </c>
      <c r="G661">
        <v>6698450</v>
      </c>
      <c r="H661">
        <v>0.05</v>
      </c>
      <c r="I661">
        <v>4.4000000000000004</v>
      </c>
      <c r="J661">
        <v>12179</v>
      </c>
      <c r="K661" t="s">
        <v>2923</v>
      </c>
      <c r="L661">
        <v>0</v>
      </c>
      <c r="M661">
        <v>1</v>
      </c>
      <c r="N661">
        <v>0</v>
      </c>
      <c r="O661" t="s">
        <v>3899</v>
      </c>
      <c r="P661" s="1" t="s">
        <v>3304</v>
      </c>
    </row>
    <row r="662" spans="1:16" x14ac:dyDescent="0.25">
      <c r="A662" s="1" t="s">
        <v>950</v>
      </c>
      <c r="B662" s="1" t="s">
        <v>2501</v>
      </c>
      <c r="C662" s="1" t="s">
        <v>2196</v>
      </c>
      <c r="D662" s="1" t="s">
        <v>2502</v>
      </c>
      <c r="E662">
        <v>799</v>
      </c>
      <c r="F662">
        <v>1999</v>
      </c>
      <c r="G662">
        <v>25903042</v>
      </c>
      <c r="H662">
        <v>0.6</v>
      </c>
      <c r="I662">
        <v>3.8</v>
      </c>
      <c r="J662">
        <v>12958</v>
      </c>
      <c r="K662" t="s">
        <v>2923</v>
      </c>
      <c r="L662">
        <v>0</v>
      </c>
      <c r="M662">
        <v>0</v>
      </c>
      <c r="N662">
        <v>1</v>
      </c>
      <c r="O662" t="s">
        <v>3897</v>
      </c>
      <c r="P662" s="1" t="s">
        <v>3305</v>
      </c>
    </row>
    <row r="663" spans="1:16" x14ac:dyDescent="0.25">
      <c r="A663" s="1" t="s">
        <v>951</v>
      </c>
      <c r="B663" s="1" t="s">
        <v>952</v>
      </c>
      <c r="C663" s="1" t="s">
        <v>2186</v>
      </c>
      <c r="D663" s="1" t="s">
        <v>2461</v>
      </c>
      <c r="E663">
        <v>681</v>
      </c>
      <c r="F663">
        <v>1199</v>
      </c>
      <c r="G663">
        <v>9901342</v>
      </c>
      <c r="H663">
        <v>0.43</v>
      </c>
      <c r="I663">
        <v>4.2</v>
      </c>
      <c r="J663">
        <v>8258</v>
      </c>
      <c r="K663" t="s">
        <v>2923</v>
      </c>
      <c r="L663">
        <v>0</v>
      </c>
      <c r="M663">
        <v>1</v>
      </c>
      <c r="N663">
        <v>0</v>
      </c>
      <c r="O663" t="s">
        <v>3891</v>
      </c>
      <c r="P663" s="1" t="s">
        <v>3306</v>
      </c>
    </row>
    <row r="664" spans="1:16" x14ac:dyDescent="0.25">
      <c r="A664" s="1" t="s">
        <v>953</v>
      </c>
      <c r="B664" s="1" t="s">
        <v>2503</v>
      </c>
      <c r="C664" s="1" t="s">
        <v>2186</v>
      </c>
      <c r="D664" s="1" t="s">
        <v>2504</v>
      </c>
      <c r="E664">
        <v>1199</v>
      </c>
      <c r="F664">
        <v>3490</v>
      </c>
      <c r="G664">
        <v>40888840</v>
      </c>
      <c r="H664">
        <v>0.66</v>
      </c>
      <c r="I664">
        <v>4.0999999999999996</v>
      </c>
      <c r="J664">
        <v>11716</v>
      </c>
      <c r="K664" t="s">
        <v>2923</v>
      </c>
      <c r="L664">
        <v>0</v>
      </c>
      <c r="M664">
        <v>0</v>
      </c>
      <c r="N664">
        <v>1</v>
      </c>
      <c r="O664" t="s">
        <v>3891</v>
      </c>
      <c r="P664" s="1" t="s">
        <v>3307</v>
      </c>
    </row>
    <row r="665" spans="1:16" x14ac:dyDescent="0.25">
      <c r="A665" s="1" t="s">
        <v>954</v>
      </c>
      <c r="B665" s="1" t="s">
        <v>955</v>
      </c>
      <c r="C665" s="1" t="s">
        <v>2186</v>
      </c>
      <c r="D665" s="1" t="s">
        <v>2505</v>
      </c>
      <c r="E665">
        <v>2499</v>
      </c>
      <c r="F665">
        <v>4999</v>
      </c>
      <c r="G665">
        <v>175084976</v>
      </c>
      <c r="H665">
        <v>0.5</v>
      </c>
      <c r="I665">
        <v>4.4000000000000004</v>
      </c>
      <c r="J665">
        <v>35024</v>
      </c>
      <c r="K665" t="s">
        <v>2923</v>
      </c>
      <c r="L665">
        <v>1</v>
      </c>
      <c r="M665">
        <v>0</v>
      </c>
      <c r="N665">
        <v>0</v>
      </c>
      <c r="O665" t="s">
        <v>3891</v>
      </c>
      <c r="P665" s="1" t="s">
        <v>3308</v>
      </c>
    </row>
    <row r="666" spans="1:16" x14ac:dyDescent="0.25">
      <c r="A666" s="1" t="s">
        <v>956</v>
      </c>
      <c r="B666" s="1" t="s">
        <v>957</v>
      </c>
      <c r="C666" s="1" t="s">
        <v>2196</v>
      </c>
      <c r="D666" s="1" t="s">
        <v>2506</v>
      </c>
      <c r="E666">
        <v>1799</v>
      </c>
      <c r="F666">
        <v>4999</v>
      </c>
      <c r="G666">
        <v>275904808</v>
      </c>
      <c r="H666">
        <v>0.64</v>
      </c>
      <c r="I666">
        <v>4.0999999999999996</v>
      </c>
      <c r="J666">
        <v>55192</v>
      </c>
      <c r="K666" t="s">
        <v>2923</v>
      </c>
      <c r="L666">
        <v>0</v>
      </c>
      <c r="M666">
        <v>0</v>
      </c>
      <c r="N666">
        <v>1</v>
      </c>
      <c r="O666" t="s">
        <v>3897</v>
      </c>
      <c r="P666" s="1" t="s">
        <v>3309</v>
      </c>
    </row>
    <row r="667" spans="1:16" x14ac:dyDescent="0.25">
      <c r="A667" s="1" t="s">
        <v>958</v>
      </c>
      <c r="B667" s="1" t="s">
        <v>959</v>
      </c>
      <c r="C667" s="1" t="s">
        <v>2196</v>
      </c>
      <c r="D667" s="1" t="s">
        <v>2363</v>
      </c>
      <c r="E667">
        <v>429</v>
      </c>
      <c r="F667">
        <v>599</v>
      </c>
      <c r="G667">
        <v>71560134</v>
      </c>
      <c r="H667">
        <v>0.28000000000000003</v>
      </c>
      <c r="I667">
        <v>4.0999999999999996</v>
      </c>
      <c r="J667">
        <v>119466</v>
      </c>
      <c r="K667" t="s">
        <v>2923</v>
      </c>
      <c r="L667">
        <v>0</v>
      </c>
      <c r="M667">
        <v>1</v>
      </c>
      <c r="N667">
        <v>0</v>
      </c>
      <c r="O667" t="s">
        <v>3897</v>
      </c>
      <c r="P667" s="1" t="s">
        <v>3310</v>
      </c>
    </row>
    <row r="668" spans="1:16" x14ac:dyDescent="0.25">
      <c r="A668" s="1" t="s">
        <v>960</v>
      </c>
      <c r="B668" s="1" t="s">
        <v>961</v>
      </c>
      <c r="C668" s="1" t="s">
        <v>2186</v>
      </c>
      <c r="D668" s="1" t="s">
        <v>2463</v>
      </c>
      <c r="E668">
        <v>100</v>
      </c>
      <c r="F668">
        <v>499</v>
      </c>
      <c r="G668">
        <v>4809362</v>
      </c>
      <c r="H668">
        <v>0.8</v>
      </c>
      <c r="I668">
        <v>3.5</v>
      </c>
      <c r="J668">
        <v>9638</v>
      </c>
      <c r="K668" t="s">
        <v>2914</v>
      </c>
      <c r="L668">
        <v>0</v>
      </c>
      <c r="M668">
        <v>0</v>
      </c>
      <c r="N668">
        <v>1</v>
      </c>
      <c r="O668" t="s">
        <v>3891</v>
      </c>
      <c r="P668" s="1" t="s">
        <v>2945</v>
      </c>
    </row>
    <row r="669" spans="1:16" x14ac:dyDescent="0.25">
      <c r="A669" s="1" t="s">
        <v>962</v>
      </c>
      <c r="B669" s="1" t="s">
        <v>963</v>
      </c>
      <c r="C669" s="1" t="s">
        <v>2186</v>
      </c>
      <c r="D669" s="1" t="s">
        <v>2469</v>
      </c>
      <c r="E669">
        <v>329</v>
      </c>
      <c r="F669">
        <v>399</v>
      </c>
      <c r="G669">
        <v>13460265</v>
      </c>
      <c r="H669">
        <v>0.18</v>
      </c>
      <c r="I669">
        <v>3.6</v>
      </c>
      <c r="J669">
        <v>33735</v>
      </c>
      <c r="K669" t="s">
        <v>2923</v>
      </c>
      <c r="L669">
        <v>0</v>
      </c>
      <c r="M669">
        <v>1</v>
      </c>
      <c r="N669">
        <v>0</v>
      </c>
      <c r="O669" t="s">
        <v>3891</v>
      </c>
      <c r="P669" s="1" t="s">
        <v>3311</v>
      </c>
    </row>
    <row r="670" spans="1:16" x14ac:dyDescent="0.25">
      <c r="A670" s="1" t="s">
        <v>9</v>
      </c>
      <c r="B670" s="1" t="s">
        <v>10</v>
      </c>
      <c r="C670" s="1" t="s">
        <v>2186</v>
      </c>
      <c r="D670" s="1" t="s">
        <v>2187</v>
      </c>
      <c r="E670">
        <v>229</v>
      </c>
      <c r="F670">
        <v>299</v>
      </c>
      <c r="G670">
        <v>9092889</v>
      </c>
      <c r="H670">
        <v>0.23</v>
      </c>
      <c r="I670">
        <v>4.3</v>
      </c>
      <c r="J670">
        <v>30411</v>
      </c>
      <c r="K670" t="s">
        <v>2923</v>
      </c>
      <c r="L670">
        <v>0</v>
      </c>
      <c r="M670">
        <v>1</v>
      </c>
      <c r="N670">
        <v>0</v>
      </c>
      <c r="O670" t="s">
        <v>3891</v>
      </c>
      <c r="P670" s="1" t="s">
        <v>2934</v>
      </c>
    </row>
    <row r="671" spans="1:16" x14ac:dyDescent="0.25">
      <c r="A671" s="1" t="s">
        <v>964</v>
      </c>
      <c r="B671" s="1" t="s">
        <v>2507</v>
      </c>
      <c r="C671" s="1" t="s">
        <v>2186</v>
      </c>
      <c r="D671" s="1" t="s">
        <v>2461</v>
      </c>
      <c r="E671">
        <v>139</v>
      </c>
      <c r="F671">
        <v>299</v>
      </c>
      <c r="G671">
        <v>910156</v>
      </c>
      <c r="H671">
        <v>0.54</v>
      </c>
      <c r="I671">
        <v>3.8</v>
      </c>
      <c r="J671">
        <v>3044</v>
      </c>
      <c r="K671" t="s">
        <v>2914</v>
      </c>
      <c r="L671">
        <v>0</v>
      </c>
      <c r="M671">
        <v>0</v>
      </c>
      <c r="N671">
        <v>1</v>
      </c>
      <c r="O671" t="s">
        <v>3891</v>
      </c>
      <c r="P671" s="1" t="s">
        <v>2953</v>
      </c>
    </row>
    <row r="672" spans="1:16" x14ac:dyDescent="0.25">
      <c r="A672" s="1" t="s">
        <v>965</v>
      </c>
      <c r="B672" s="1" t="s">
        <v>966</v>
      </c>
      <c r="C672" s="1" t="s">
        <v>2196</v>
      </c>
      <c r="D672" s="1" t="s">
        <v>2435</v>
      </c>
      <c r="E672">
        <v>1199</v>
      </c>
      <c r="F672">
        <v>2499</v>
      </c>
      <c r="G672">
        <v>83926416</v>
      </c>
      <c r="H672">
        <v>0.52</v>
      </c>
      <c r="I672">
        <v>4</v>
      </c>
      <c r="J672">
        <v>33584</v>
      </c>
      <c r="K672" t="s">
        <v>2923</v>
      </c>
      <c r="L672">
        <v>0</v>
      </c>
      <c r="M672">
        <v>0</v>
      </c>
      <c r="N672">
        <v>1</v>
      </c>
      <c r="O672" t="s">
        <v>3897</v>
      </c>
      <c r="P672" s="1" t="s">
        <v>3312</v>
      </c>
    </row>
    <row r="673" spans="1:16" x14ac:dyDescent="0.25">
      <c r="A673" s="1" t="s">
        <v>967</v>
      </c>
      <c r="B673" s="1" t="s">
        <v>968</v>
      </c>
      <c r="C673" s="1" t="s">
        <v>2196</v>
      </c>
      <c r="D673" s="1" t="s">
        <v>2508</v>
      </c>
      <c r="E673">
        <v>1049</v>
      </c>
      <c r="F673">
        <v>2299</v>
      </c>
      <c r="G673">
        <v>4089921</v>
      </c>
      <c r="H673">
        <v>0.54</v>
      </c>
      <c r="I673">
        <v>3.9</v>
      </c>
      <c r="J673">
        <v>1779</v>
      </c>
      <c r="K673" t="s">
        <v>2923</v>
      </c>
      <c r="L673">
        <v>0</v>
      </c>
      <c r="M673">
        <v>0</v>
      </c>
      <c r="N673">
        <v>1</v>
      </c>
      <c r="O673" t="s">
        <v>3897</v>
      </c>
      <c r="P673" s="1" t="s">
        <v>3313</v>
      </c>
    </row>
    <row r="674" spans="1:16" x14ac:dyDescent="0.25">
      <c r="A674" s="1" t="s">
        <v>653</v>
      </c>
      <c r="B674" s="1" t="s">
        <v>2387</v>
      </c>
      <c r="C674" s="1" t="s">
        <v>2196</v>
      </c>
      <c r="D674" s="1" t="s">
        <v>2388</v>
      </c>
      <c r="E674">
        <v>119</v>
      </c>
      <c r="F674">
        <v>299</v>
      </c>
      <c r="G674">
        <v>1793701</v>
      </c>
      <c r="H674">
        <v>0.6</v>
      </c>
      <c r="I674">
        <v>4.0999999999999996</v>
      </c>
      <c r="J674">
        <v>5999</v>
      </c>
      <c r="K674" t="s">
        <v>2914</v>
      </c>
      <c r="L674">
        <v>0</v>
      </c>
      <c r="M674">
        <v>0</v>
      </c>
      <c r="N674">
        <v>1</v>
      </c>
      <c r="O674" t="s">
        <v>3897</v>
      </c>
      <c r="P674" s="1" t="s">
        <v>2349</v>
      </c>
    </row>
    <row r="675" spans="1:16" x14ac:dyDescent="0.25">
      <c r="A675" s="1" t="s">
        <v>13</v>
      </c>
      <c r="B675" s="1" t="s">
        <v>2195</v>
      </c>
      <c r="C675" s="1" t="s">
        <v>2186</v>
      </c>
      <c r="D675" s="1" t="s">
        <v>2187</v>
      </c>
      <c r="E675">
        <v>154</v>
      </c>
      <c r="F675">
        <v>339</v>
      </c>
      <c r="G675">
        <v>4539549</v>
      </c>
      <c r="H675">
        <v>0.55000000000000004</v>
      </c>
      <c r="I675">
        <v>4.3</v>
      </c>
      <c r="J675">
        <v>13391</v>
      </c>
      <c r="K675" t="s">
        <v>2914</v>
      </c>
      <c r="L675">
        <v>0</v>
      </c>
      <c r="M675">
        <v>0</v>
      </c>
      <c r="N675">
        <v>1</v>
      </c>
      <c r="O675" t="s">
        <v>3891</v>
      </c>
      <c r="P675" s="1" t="s">
        <v>2936</v>
      </c>
    </row>
    <row r="676" spans="1:16" x14ac:dyDescent="0.25">
      <c r="A676" s="1" t="s">
        <v>969</v>
      </c>
      <c r="B676" s="1" t="s">
        <v>970</v>
      </c>
      <c r="C676" s="1" t="s">
        <v>2196</v>
      </c>
      <c r="D676" s="1" t="s">
        <v>2509</v>
      </c>
      <c r="E676">
        <v>225</v>
      </c>
      <c r="F676">
        <v>250</v>
      </c>
      <c r="G676">
        <v>6639000</v>
      </c>
      <c r="H676">
        <v>0.1</v>
      </c>
      <c r="I676">
        <v>4.4000000000000004</v>
      </c>
      <c r="J676">
        <v>26556</v>
      </c>
      <c r="K676" t="s">
        <v>2923</v>
      </c>
      <c r="L676">
        <v>0</v>
      </c>
      <c r="M676">
        <v>1</v>
      </c>
      <c r="N676">
        <v>0</v>
      </c>
      <c r="O676" t="s">
        <v>3897</v>
      </c>
      <c r="P676" s="1" t="s">
        <v>3314</v>
      </c>
    </row>
    <row r="677" spans="1:16" x14ac:dyDescent="0.25">
      <c r="A677" s="1" t="s">
        <v>971</v>
      </c>
      <c r="B677" s="1" t="s">
        <v>972</v>
      </c>
      <c r="C677" s="1" t="s">
        <v>2186</v>
      </c>
      <c r="D677" s="1" t="s">
        <v>2465</v>
      </c>
      <c r="E677">
        <v>656</v>
      </c>
      <c r="F677">
        <v>1499</v>
      </c>
      <c r="G677">
        <v>38828597</v>
      </c>
      <c r="H677">
        <v>0.56000000000000005</v>
      </c>
      <c r="I677">
        <v>4.3</v>
      </c>
      <c r="J677">
        <v>25903</v>
      </c>
      <c r="K677" t="s">
        <v>2923</v>
      </c>
      <c r="L677">
        <v>0</v>
      </c>
      <c r="M677">
        <v>0</v>
      </c>
      <c r="N677">
        <v>1</v>
      </c>
      <c r="O677" t="s">
        <v>3891</v>
      </c>
      <c r="P677" s="1" t="s">
        <v>3315</v>
      </c>
    </row>
    <row r="678" spans="1:16" x14ac:dyDescent="0.25">
      <c r="A678" s="1" t="s">
        <v>973</v>
      </c>
      <c r="B678" s="1" t="s">
        <v>2510</v>
      </c>
      <c r="C678" s="1" t="s">
        <v>2186</v>
      </c>
      <c r="D678" s="1" t="s">
        <v>2460</v>
      </c>
      <c r="E678">
        <v>1109</v>
      </c>
      <c r="F678">
        <v>2800</v>
      </c>
      <c r="G678">
        <v>149699200</v>
      </c>
      <c r="H678">
        <v>0.6</v>
      </c>
      <c r="I678">
        <v>4.3</v>
      </c>
      <c r="J678">
        <v>53464</v>
      </c>
      <c r="K678" t="s">
        <v>2923</v>
      </c>
      <c r="L678">
        <v>0</v>
      </c>
      <c r="M678">
        <v>0</v>
      </c>
      <c r="N678">
        <v>1</v>
      </c>
      <c r="O678" t="s">
        <v>3891</v>
      </c>
      <c r="P678" s="1" t="s">
        <v>3316</v>
      </c>
    </row>
    <row r="679" spans="1:16" x14ac:dyDescent="0.25">
      <c r="A679" s="1" t="s">
        <v>647</v>
      </c>
      <c r="B679" s="1" t="s">
        <v>648</v>
      </c>
      <c r="C679" s="1" t="s">
        <v>2196</v>
      </c>
      <c r="D679" s="1" t="s">
        <v>2353</v>
      </c>
      <c r="E679">
        <v>2999</v>
      </c>
      <c r="F679">
        <v>7990</v>
      </c>
      <c r="G679">
        <v>387099520</v>
      </c>
      <c r="H679">
        <v>0.62</v>
      </c>
      <c r="I679">
        <v>4.0999999999999996</v>
      </c>
      <c r="J679">
        <v>48448</v>
      </c>
      <c r="K679" t="s">
        <v>2923</v>
      </c>
      <c r="L679">
        <v>0</v>
      </c>
      <c r="M679">
        <v>0</v>
      </c>
      <c r="N679">
        <v>1</v>
      </c>
      <c r="O679" t="s">
        <v>3897</v>
      </c>
      <c r="P679" s="1" t="s">
        <v>3182</v>
      </c>
    </row>
    <row r="680" spans="1:16" x14ac:dyDescent="0.25">
      <c r="A680" s="1" t="s">
        <v>974</v>
      </c>
      <c r="B680" s="1" t="s">
        <v>2511</v>
      </c>
      <c r="C680" s="1" t="s">
        <v>2186</v>
      </c>
      <c r="D680" s="1" t="s">
        <v>2498</v>
      </c>
      <c r="E680">
        <v>169</v>
      </c>
      <c r="F680">
        <v>299</v>
      </c>
      <c r="G680">
        <v>1547624</v>
      </c>
      <c r="H680">
        <v>0.43</v>
      </c>
      <c r="I680">
        <v>4.4000000000000004</v>
      </c>
      <c r="J680">
        <v>5176</v>
      </c>
      <c r="K680" t="s">
        <v>2914</v>
      </c>
      <c r="L680">
        <v>0</v>
      </c>
      <c r="M680">
        <v>1</v>
      </c>
      <c r="N680">
        <v>0</v>
      </c>
      <c r="O680" t="s">
        <v>3891</v>
      </c>
      <c r="P680" s="1" t="s">
        <v>3179</v>
      </c>
    </row>
    <row r="681" spans="1:16" x14ac:dyDescent="0.25">
      <c r="A681" s="1" t="s">
        <v>975</v>
      </c>
      <c r="B681" s="1" t="s">
        <v>2512</v>
      </c>
      <c r="C681" s="1" t="s">
        <v>2186</v>
      </c>
      <c r="D681" s="1" t="s">
        <v>2490</v>
      </c>
      <c r="E681">
        <v>309</v>
      </c>
      <c r="F681">
        <v>404</v>
      </c>
      <c r="G681">
        <v>3480056</v>
      </c>
      <c r="H681">
        <v>0.24</v>
      </c>
      <c r="I681">
        <v>4.4000000000000004</v>
      </c>
      <c r="J681">
        <v>8614</v>
      </c>
      <c r="K681" t="s">
        <v>2923</v>
      </c>
      <c r="L681">
        <v>0</v>
      </c>
      <c r="M681">
        <v>1</v>
      </c>
      <c r="N681">
        <v>0</v>
      </c>
      <c r="O681" t="s">
        <v>3891</v>
      </c>
      <c r="P681" s="1" t="s">
        <v>3317</v>
      </c>
    </row>
    <row r="682" spans="1:16" x14ac:dyDescent="0.25">
      <c r="A682" s="1" t="s">
        <v>976</v>
      </c>
      <c r="B682" s="1" t="s">
        <v>977</v>
      </c>
      <c r="C682" s="1" t="s">
        <v>2196</v>
      </c>
      <c r="D682" s="1" t="s">
        <v>2435</v>
      </c>
      <c r="E682">
        <v>599</v>
      </c>
      <c r="F682">
        <v>1399</v>
      </c>
      <c r="G682">
        <v>83976374</v>
      </c>
      <c r="H682">
        <v>0.56999999999999995</v>
      </c>
      <c r="I682">
        <v>3.8</v>
      </c>
      <c r="J682">
        <v>60026</v>
      </c>
      <c r="K682" t="s">
        <v>2923</v>
      </c>
      <c r="L682">
        <v>0</v>
      </c>
      <c r="M682">
        <v>0</v>
      </c>
      <c r="N682">
        <v>1</v>
      </c>
      <c r="O682" t="s">
        <v>3897</v>
      </c>
      <c r="P682" s="1" t="s">
        <v>3318</v>
      </c>
    </row>
    <row r="683" spans="1:16" x14ac:dyDescent="0.25">
      <c r="A683" s="1" t="s">
        <v>978</v>
      </c>
      <c r="B683" s="1" t="s">
        <v>2513</v>
      </c>
      <c r="C683" s="1" t="s">
        <v>2186</v>
      </c>
      <c r="D683" s="1" t="s">
        <v>2469</v>
      </c>
      <c r="E683">
        <v>299</v>
      </c>
      <c r="F683">
        <v>599</v>
      </c>
      <c r="G683">
        <v>1836534</v>
      </c>
      <c r="H683">
        <v>0.5</v>
      </c>
      <c r="I683">
        <v>3.8</v>
      </c>
      <c r="J683">
        <v>3066</v>
      </c>
      <c r="K683" t="s">
        <v>2923</v>
      </c>
      <c r="L683">
        <v>1</v>
      </c>
      <c r="M683">
        <v>0</v>
      </c>
      <c r="N683">
        <v>0</v>
      </c>
      <c r="O683" t="s">
        <v>3891</v>
      </c>
      <c r="P683" s="1" t="s">
        <v>3319</v>
      </c>
    </row>
    <row r="684" spans="1:16" x14ac:dyDescent="0.25">
      <c r="A684" s="1" t="s">
        <v>979</v>
      </c>
      <c r="B684" s="1" t="s">
        <v>2514</v>
      </c>
      <c r="C684" s="1" t="s">
        <v>2186</v>
      </c>
      <c r="D684" s="1" t="s">
        <v>2465</v>
      </c>
      <c r="E684">
        <v>449</v>
      </c>
      <c r="F684">
        <v>999</v>
      </c>
      <c r="G684">
        <v>2099898</v>
      </c>
      <c r="H684">
        <v>0.55000000000000004</v>
      </c>
      <c r="I684">
        <v>4</v>
      </c>
      <c r="J684">
        <v>2102</v>
      </c>
      <c r="K684" t="s">
        <v>2923</v>
      </c>
      <c r="L684">
        <v>0</v>
      </c>
      <c r="M684">
        <v>0</v>
      </c>
      <c r="N684">
        <v>1</v>
      </c>
      <c r="O684" t="s">
        <v>3891</v>
      </c>
      <c r="P684" s="1" t="s">
        <v>3320</v>
      </c>
    </row>
    <row r="685" spans="1:16" x14ac:dyDescent="0.25">
      <c r="A685" s="1" t="s">
        <v>980</v>
      </c>
      <c r="B685" s="1" t="s">
        <v>981</v>
      </c>
      <c r="C685" s="1" t="s">
        <v>2186</v>
      </c>
      <c r="D685" s="1" t="s">
        <v>2461</v>
      </c>
      <c r="E685">
        <v>799</v>
      </c>
      <c r="F685">
        <v>1295</v>
      </c>
      <c r="G685">
        <v>45133340</v>
      </c>
      <c r="H685">
        <v>0.38</v>
      </c>
      <c r="I685">
        <v>4.4000000000000004</v>
      </c>
      <c r="J685">
        <v>34852</v>
      </c>
      <c r="K685" t="s">
        <v>2923</v>
      </c>
      <c r="L685">
        <v>0</v>
      </c>
      <c r="M685">
        <v>1</v>
      </c>
      <c r="N685">
        <v>0</v>
      </c>
      <c r="O685" t="s">
        <v>3891</v>
      </c>
      <c r="P685" s="1" t="s">
        <v>3321</v>
      </c>
    </row>
    <row r="686" spans="1:16" x14ac:dyDescent="0.25">
      <c r="A686" s="1" t="s">
        <v>16</v>
      </c>
      <c r="B686" s="1" t="s">
        <v>17</v>
      </c>
      <c r="C686" s="1" t="s">
        <v>2196</v>
      </c>
      <c r="D686" s="1" t="s">
        <v>2197</v>
      </c>
      <c r="E686">
        <v>219</v>
      </c>
      <c r="F686">
        <v>700</v>
      </c>
      <c r="G686">
        <v>298880400</v>
      </c>
      <c r="H686">
        <v>0.69</v>
      </c>
      <c r="I686">
        <v>4.4000000000000004</v>
      </c>
      <c r="J686">
        <v>426972</v>
      </c>
      <c r="K686" t="s">
        <v>2923</v>
      </c>
      <c r="L686">
        <v>0</v>
      </c>
      <c r="M686">
        <v>0</v>
      </c>
      <c r="N686">
        <v>1</v>
      </c>
      <c r="O686" t="s">
        <v>3897</v>
      </c>
      <c r="P686" s="1" t="s">
        <v>2937</v>
      </c>
    </row>
    <row r="687" spans="1:16" x14ac:dyDescent="0.25">
      <c r="A687" s="1" t="s">
        <v>982</v>
      </c>
      <c r="B687" s="1" t="s">
        <v>983</v>
      </c>
      <c r="C687" s="1" t="s">
        <v>2474</v>
      </c>
      <c r="D687" s="1" t="s">
        <v>2515</v>
      </c>
      <c r="E687">
        <v>157</v>
      </c>
      <c r="F687">
        <v>160</v>
      </c>
      <c r="G687">
        <v>1378880</v>
      </c>
      <c r="H687">
        <v>0.02</v>
      </c>
      <c r="I687">
        <v>4.5</v>
      </c>
      <c r="J687">
        <v>8618</v>
      </c>
      <c r="K687" t="s">
        <v>2914</v>
      </c>
      <c r="L687">
        <v>0</v>
      </c>
      <c r="M687">
        <v>1</v>
      </c>
      <c r="N687">
        <v>0</v>
      </c>
      <c r="O687" t="s">
        <v>3899</v>
      </c>
      <c r="P687" s="1" t="s">
        <v>3322</v>
      </c>
    </row>
    <row r="688" spans="1:16" x14ac:dyDescent="0.25">
      <c r="A688" s="1" t="s">
        <v>662</v>
      </c>
      <c r="B688" s="1" t="s">
        <v>663</v>
      </c>
      <c r="C688" s="1" t="s">
        <v>2196</v>
      </c>
      <c r="D688" s="1" t="s">
        <v>2358</v>
      </c>
      <c r="E688">
        <v>369</v>
      </c>
      <c r="F688">
        <v>1600</v>
      </c>
      <c r="G688">
        <v>52200000</v>
      </c>
      <c r="H688">
        <v>0.77</v>
      </c>
      <c r="I688">
        <v>4</v>
      </c>
      <c r="J688">
        <v>32625</v>
      </c>
      <c r="K688" t="s">
        <v>2923</v>
      </c>
      <c r="L688">
        <v>0</v>
      </c>
      <c r="M688">
        <v>0</v>
      </c>
      <c r="N688">
        <v>1</v>
      </c>
      <c r="O688" t="s">
        <v>3897</v>
      </c>
      <c r="P688" s="1" t="s">
        <v>3123</v>
      </c>
    </row>
    <row r="689" spans="1:16" x14ac:dyDescent="0.25">
      <c r="A689" s="1" t="s">
        <v>984</v>
      </c>
      <c r="B689" s="1" t="s">
        <v>985</v>
      </c>
      <c r="C689" s="1" t="s">
        <v>2186</v>
      </c>
      <c r="D689" s="1" t="s">
        <v>2461</v>
      </c>
      <c r="E689">
        <v>599</v>
      </c>
      <c r="F689">
        <v>899</v>
      </c>
      <c r="G689">
        <v>3612182</v>
      </c>
      <c r="H689">
        <v>0.33</v>
      </c>
      <c r="I689">
        <v>4</v>
      </c>
      <c r="J689">
        <v>4018</v>
      </c>
      <c r="K689" t="s">
        <v>2923</v>
      </c>
      <c r="L689">
        <v>0</v>
      </c>
      <c r="M689">
        <v>1</v>
      </c>
      <c r="N689">
        <v>0</v>
      </c>
      <c r="O689" t="s">
        <v>3891</v>
      </c>
      <c r="P689" s="1" t="s">
        <v>2953</v>
      </c>
    </row>
    <row r="690" spans="1:16" x14ac:dyDescent="0.25">
      <c r="A690" s="1" t="s">
        <v>986</v>
      </c>
      <c r="B690" s="1" t="s">
        <v>987</v>
      </c>
      <c r="C690" s="1" t="s">
        <v>2196</v>
      </c>
      <c r="D690" s="1" t="s">
        <v>2516</v>
      </c>
      <c r="E690">
        <v>479</v>
      </c>
      <c r="F690">
        <v>599</v>
      </c>
      <c r="G690">
        <v>7000513</v>
      </c>
      <c r="H690">
        <v>0.2</v>
      </c>
      <c r="I690">
        <v>4.3</v>
      </c>
      <c r="J690">
        <v>11687</v>
      </c>
      <c r="K690" t="s">
        <v>2923</v>
      </c>
      <c r="L690">
        <v>0</v>
      </c>
      <c r="M690">
        <v>1</v>
      </c>
      <c r="N690">
        <v>0</v>
      </c>
      <c r="O690" t="s">
        <v>3897</v>
      </c>
      <c r="P690" s="1" t="s">
        <v>3323</v>
      </c>
    </row>
    <row r="691" spans="1:16" x14ac:dyDescent="0.25">
      <c r="A691" s="1" t="s">
        <v>18</v>
      </c>
      <c r="B691" s="1" t="s">
        <v>2198</v>
      </c>
      <c r="C691" s="1" t="s">
        <v>2186</v>
      </c>
      <c r="D691" s="1" t="s">
        <v>2187</v>
      </c>
      <c r="E691">
        <v>350</v>
      </c>
      <c r="F691">
        <v>899</v>
      </c>
      <c r="G691">
        <v>2033538</v>
      </c>
      <c r="H691">
        <v>0.61</v>
      </c>
      <c r="I691">
        <v>4.2</v>
      </c>
      <c r="J691">
        <v>2262</v>
      </c>
      <c r="K691" t="s">
        <v>2923</v>
      </c>
      <c r="L691">
        <v>0</v>
      </c>
      <c r="M691">
        <v>0</v>
      </c>
      <c r="N691">
        <v>1</v>
      </c>
      <c r="O691" t="s">
        <v>3891</v>
      </c>
      <c r="P691" s="1" t="s">
        <v>2938</v>
      </c>
    </row>
    <row r="692" spans="1:16" x14ac:dyDescent="0.25">
      <c r="A692" s="1" t="s">
        <v>988</v>
      </c>
      <c r="B692" s="1" t="s">
        <v>2517</v>
      </c>
      <c r="C692" s="1" t="s">
        <v>2196</v>
      </c>
      <c r="D692" s="1" t="s">
        <v>2363</v>
      </c>
      <c r="E692">
        <v>1598</v>
      </c>
      <c r="F692">
        <v>2990</v>
      </c>
      <c r="G692">
        <v>32934850</v>
      </c>
      <c r="H692">
        <v>0.47</v>
      </c>
      <c r="I692">
        <v>3.8</v>
      </c>
      <c r="J692">
        <v>11015</v>
      </c>
      <c r="K692" t="s">
        <v>2923</v>
      </c>
      <c r="L692">
        <v>0</v>
      </c>
      <c r="M692">
        <v>1</v>
      </c>
      <c r="N692">
        <v>0</v>
      </c>
      <c r="O692" t="s">
        <v>3897</v>
      </c>
      <c r="P692" s="1" t="s">
        <v>3324</v>
      </c>
    </row>
    <row r="693" spans="1:16" x14ac:dyDescent="0.25">
      <c r="A693" s="1" t="s">
        <v>989</v>
      </c>
      <c r="B693" s="1" t="s">
        <v>2518</v>
      </c>
      <c r="C693" s="1" t="s">
        <v>2186</v>
      </c>
      <c r="D693" s="1" t="s">
        <v>2519</v>
      </c>
      <c r="E693">
        <v>599</v>
      </c>
      <c r="F693">
        <v>899</v>
      </c>
      <c r="G693">
        <v>85509284</v>
      </c>
      <c r="H693">
        <v>0.33</v>
      </c>
      <c r="I693">
        <v>4.3</v>
      </c>
      <c r="J693">
        <v>95116</v>
      </c>
      <c r="K693" t="s">
        <v>2923</v>
      </c>
      <c r="L693">
        <v>0</v>
      </c>
      <c r="M693">
        <v>1</v>
      </c>
      <c r="N693">
        <v>0</v>
      </c>
      <c r="O693" t="s">
        <v>3891</v>
      </c>
      <c r="P693" s="1" t="s">
        <v>3325</v>
      </c>
    </row>
    <row r="694" spans="1:16" x14ac:dyDescent="0.25">
      <c r="A694" s="1" t="s">
        <v>19</v>
      </c>
      <c r="B694" s="1" t="s">
        <v>20</v>
      </c>
      <c r="C694" s="1" t="s">
        <v>2186</v>
      </c>
      <c r="D694" s="1" t="s">
        <v>2187</v>
      </c>
      <c r="E694">
        <v>159</v>
      </c>
      <c r="F694">
        <v>399</v>
      </c>
      <c r="G694">
        <v>1902432</v>
      </c>
      <c r="H694">
        <v>0.6</v>
      </c>
      <c r="I694">
        <v>4.0999999999999996</v>
      </c>
      <c r="J694">
        <v>4768</v>
      </c>
      <c r="K694" t="s">
        <v>2914</v>
      </c>
      <c r="L694">
        <v>0</v>
      </c>
      <c r="M694">
        <v>0</v>
      </c>
      <c r="N694">
        <v>1</v>
      </c>
      <c r="O694" t="s">
        <v>3891</v>
      </c>
      <c r="P694" s="1" t="s">
        <v>2939</v>
      </c>
    </row>
    <row r="695" spans="1:16" x14ac:dyDescent="0.25">
      <c r="A695" s="1" t="s">
        <v>990</v>
      </c>
      <c r="B695" s="1" t="s">
        <v>991</v>
      </c>
      <c r="C695" s="1" t="s">
        <v>2186</v>
      </c>
      <c r="D695" s="1" t="s">
        <v>2460</v>
      </c>
      <c r="E695">
        <v>1299</v>
      </c>
      <c r="F695">
        <v>3000</v>
      </c>
      <c r="G695">
        <v>69066000</v>
      </c>
      <c r="H695">
        <v>0.56999999999999995</v>
      </c>
      <c r="I695">
        <v>4.3</v>
      </c>
      <c r="J695">
        <v>23022</v>
      </c>
      <c r="K695" t="s">
        <v>2923</v>
      </c>
      <c r="L695">
        <v>0</v>
      </c>
      <c r="M695">
        <v>0</v>
      </c>
      <c r="N695">
        <v>1</v>
      </c>
      <c r="O695" t="s">
        <v>3891</v>
      </c>
      <c r="P695" s="1" t="s">
        <v>3326</v>
      </c>
    </row>
    <row r="696" spans="1:16" x14ac:dyDescent="0.25">
      <c r="A696" s="1" t="s">
        <v>685</v>
      </c>
      <c r="B696" s="1" t="s">
        <v>2396</v>
      </c>
      <c r="C696" s="1" t="s">
        <v>2196</v>
      </c>
      <c r="D696" s="1" t="s">
        <v>2353</v>
      </c>
      <c r="E696">
        <v>1599</v>
      </c>
      <c r="F696">
        <v>4999</v>
      </c>
      <c r="G696">
        <v>339687049</v>
      </c>
      <c r="H696">
        <v>0.68</v>
      </c>
      <c r="I696">
        <v>4</v>
      </c>
      <c r="J696">
        <v>67951</v>
      </c>
      <c r="K696" t="s">
        <v>2923</v>
      </c>
      <c r="L696">
        <v>0</v>
      </c>
      <c r="M696">
        <v>0</v>
      </c>
      <c r="N696">
        <v>1</v>
      </c>
      <c r="O696" t="s">
        <v>3897</v>
      </c>
      <c r="P696" s="1" t="s">
        <v>3191</v>
      </c>
    </row>
    <row r="697" spans="1:16" x14ac:dyDescent="0.25">
      <c r="A697" s="1" t="s">
        <v>992</v>
      </c>
      <c r="B697" s="1" t="s">
        <v>2520</v>
      </c>
      <c r="C697" s="1" t="s">
        <v>2186</v>
      </c>
      <c r="D697" s="1" t="s">
        <v>2521</v>
      </c>
      <c r="E697">
        <v>294</v>
      </c>
      <c r="F697">
        <v>4999</v>
      </c>
      <c r="G697">
        <v>22125574</v>
      </c>
      <c r="H697">
        <v>0.94</v>
      </c>
      <c r="I697">
        <v>4.3</v>
      </c>
      <c r="J697">
        <v>4426</v>
      </c>
      <c r="K697" t="s">
        <v>2923</v>
      </c>
      <c r="L697">
        <v>0</v>
      </c>
      <c r="M697">
        <v>0</v>
      </c>
      <c r="N697">
        <v>1</v>
      </c>
      <c r="O697" t="s">
        <v>3891</v>
      </c>
      <c r="P697" s="1" t="s">
        <v>3327</v>
      </c>
    </row>
    <row r="698" spans="1:16" x14ac:dyDescent="0.25">
      <c r="A698" s="1" t="s">
        <v>993</v>
      </c>
      <c r="B698" s="1" t="s">
        <v>994</v>
      </c>
      <c r="C698" s="1" t="s">
        <v>2186</v>
      </c>
      <c r="D698" s="1" t="s">
        <v>2490</v>
      </c>
      <c r="E698">
        <v>828</v>
      </c>
      <c r="F698">
        <v>861</v>
      </c>
      <c r="G698">
        <v>3932187</v>
      </c>
      <c r="H698">
        <v>0.04</v>
      </c>
      <c r="I698">
        <v>4.2</v>
      </c>
      <c r="J698">
        <v>4567</v>
      </c>
      <c r="K698" t="s">
        <v>2923</v>
      </c>
      <c r="L698">
        <v>0</v>
      </c>
      <c r="M698">
        <v>1</v>
      </c>
      <c r="N698">
        <v>0</v>
      </c>
      <c r="O698" t="s">
        <v>3891</v>
      </c>
      <c r="P698" s="1" t="s">
        <v>3328</v>
      </c>
    </row>
    <row r="699" spans="1:16" x14ac:dyDescent="0.25">
      <c r="A699" s="1" t="s">
        <v>995</v>
      </c>
      <c r="B699" s="1" t="s">
        <v>996</v>
      </c>
      <c r="C699" s="1" t="s">
        <v>2196</v>
      </c>
      <c r="D699" s="1" t="s">
        <v>2435</v>
      </c>
      <c r="E699">
        <v>745</v>
      </c>
      <c r="F699">
        <v>795</v>
      </c>
      <c r="G699">
        <v>10968615</v>
      </c>
      <c r="H699">
        <v>0.06</v>
      </c>
      <c r="I699">
        <v>4</v>
      </c>
      <c r="J699">
        <v>13797</v>
      </c>
      <c r="K699" t="s">
        <v>2923</v>
      </c>
      <c r="L699">
        <v>0</v>
      </c>
      <c r="M699">
        <v>1</v>
      </c>
      <c r="N699">
        <v>0</v>
      </c>
      <c r="O699" t="s">
        <v>3897</v>
      </c>
      <c r="P699" s="1" t="s">
        <v>3329</v>
      </c>
    </row>
    <row r="700" spans="1:16" x14ac:dyDescent="0.25">
      <c r="A700" s="1" t="s">
        <v>997</v>
      </c>
      <c r="B700" s="1" t="s">
        <v>998</v>
      </c>
      <c r="C700" s="1" t="s">
        <v>2196</v>
      </c>
      <c r="D700" s="1" t="s">
        <v>2522</v>
      </c>
      <c r="E700">
        <v>1549</v>
      </c>
      <c r="F700">
        <v>2495</v>
      </c>
      <c r="G700">
        <v>37766815</v>
      </c>
      <c r="H700">
        <v>0.38</v>
      </c>
      <c r="I700">
        <v>4.4000000000000004</v>
      </c>
      <c r="J700">
        <v>15137</v>
      </c>
      <c r="K700" t="s">
        <v>2923</v>
      </c>
      <c r="L700">
        <v>0</v>
      </c>
      <c r="M700">
        <v>1</v>
      </c>
      <c r="N700">
        <v>0</v>
      </c>
      <c r="O700" t="s">
        <v>3897</v>
      </c>
      <c r="P700" s="1" t="s">
        <v>3330</v>
      </c>
    </row>
    <row r="701" spans="1:16" x14ac:dyDescent="0.25">
      <c r="A701" s="1" t="s">
        <v>21</v>
      </c>
      <c r="B701" s="1" t="s">
        <v>2199</v>
      </c>
      <c r="C701" s="1" t="s">
        <v>2186</v>
      </c>
      <c r="D701" s="1" t="s">
        <v>2187</v>
      </c>
      <c r="E701">
        <v>349</v>
      </c>
      <c r="F701">
        <v>399</v>
      </c>
      <c r="G701">
        <v>7484043</v>
      </c>
      <c r="H701">
        <v>0.13</v>
      </c>
      <c r="I701">
        <v>4.4000000000000004</v>
      </c>
      <c r="J701">
        <v>18757</v>
      </c>
      <c r="K701" t="s">
        <v>2923</v>
      </c>
      <c r="L701">
        <v>0</v>
      </c>
      <c r="M701">
        <v>1</v>
      </c>
      <c r="N701">
        <v>0</v>
      </c>
      <c r="O701" t="s">
        <v>3891</v>
      </c>
      <c r="P701" s="1" t="s">
        <v>2930</v>
      </c>
    </row>
    <row r="702" spans="1:16" x14ac:dyDescent="0.25">
      <c r="A702" s="1" t="s">
        <v>29</v>
      </c>
      <c r="B702" s="1" t="s">
        <v>30</v>
      </c>
      <c r="C702" s="1" t="s">
        <v>2186</v>
      </c>
      <c r="D702" s="1" t="s">
        <v>2187</v>
      </c>
      <c r="E702">
        <v>970</v>
      </c>
      <c r="F702">
        <v>1799</v>
      </c>
      <c r="G702">
        <v>1466185</v>
      </c>
      <c r="H702">
        <v>0.46</v>
      </c>
      <c r="I702">
        <v>4.5</v>
      </c>
      <c r="J702">
        <v>815</v>
      </c>
      <c r="K702" t="s">
        <v>2923</v>
      </c>
      <c r="L702">
        <v>0</v>
      </c>
      <c r="M702">
        <v>1</v>
      </c>
      <c r="N702">
        <v>0</v>
      </c>
      <c r="O702" t="s">
        <v>3891</v>
      </c>
      <c r="P702" s="1" t="s">
        <v>2943</v>
      </c>
    </row>
    <row r="703" spans="1:16" x14ac:dyDescent="0.25">
      <c r="A703" s="1" t="s">
        <v>999</v>
      </c>
      <c r="B703" s="1" t="s">
        <v>1000</v>
      </c>
      <c r="C703" s="1" t="s">
        <v>2186</v>
      </c>
      <c r="D703" s="1" t="s">
        <v>2487</v>
      </c>
      <c r="E703">
        <v>1469</v>
      </c>
      <c r="F703">
        <v>2499</v>
      </c>
      <c r="G703">
        <v>391438362</v>
      </c>
      <c r="H703">
        <v>0.41</v>
      </c>
      <c r="I703">
        <v>4.2</v>
      </c>
      <c r="J703">
        <v>156638</v>
      </c>
      <c r="K703" t="s">
        <v>2923</v>
      </c>
      <c r="L703">
        <v>0</v>
      </c>
      <c r="M703">
        <v>1</v>
      </c>
      <c r="N703">
        <v>0</v>
      </c>
      <c r="O703" t="s">
        <v>3891</v>
      </c>
      <c r="P703" s="1" t="s">
        <v>3331</v>
      </c>
    </row>
    <row r="704" spans="1:16" x14ac:dyDescent="0.25">
      <c r="A704" s="1" t="s">
        <v>1001</v>
      </c>
      <c r="B704" s="1" t="s">
        <v>2523</v>
      </c>
      <c r="C704" s="1" t="s">
        <v>2474</v>
      </c>
      <c r="D704" s="1" t="s">
        <v>2524</v>
      </c>
      <c r="E704">
        <v>198</v>
      </c>
      <c r="F704">
        <v>800</v>
      </c>
      <c r="G704">
        <v>7475200</v>
      </c>
      <c r="H704">
        <v>0.75</v>
      </c>
      <c r="I704">
        <v>4.0999999999999996</v>
      </c>
      <c r="J704">
        <v>9344</v>
      </c>
      <c r="K704" t="s">
        <v>2914</v>
      </c>
      <c r="L704">
        <v>0</v>
      </c>
      <c r="M704">
        <v>0</v>
      </c>
      <c r="N704">
        <v>1</v>
      </c>
      <c r="O704" t="s">
        <v>3899</v>
      </c>
      <c r="P704" s="1" t="s">
        <v>3332</v>
      </c>
    </row>
    <row r="705" spans="1:16" x14ac:dyDescent="0.25">
      <c r="A705" s="1" t="s">
        <v>1002</v>
      </c>
      <c r="B705" s="1" t="s">
        <v>2525</v>
      </c>
      <c r="C705" s="1" t="s">
        <v>2196</v>
      </c>
      <c r="D705" s="1" t="s">
        <v>2526</v>
      </c>
      <c r="E705">
        <v>549</v>
      </c>
      <c r="F705">
        <v>549</v>
      </c>
      <c r="G705">
        <v>2676375</v>
      </c>
      <c r="H705">
        <v>0</v>
      </c>
      <c r="I705">
        <v>4.5</v>
      </c>
      <c r="J705">
        <v>4875</v>
      </c>
      <c r="K705" t="s">
        <v>2923</v>
      </c>
      <c r="L705">
        <v>0</v>
      </c>
      <c r="M705">
        <v>1</v>
      </c>
      <c r="N705">
        <v>0</v>
      </c>
      <c r="O705" t="s">
        <v>3897</v>
      </c>
      <c r="P705" s="1" t="s">
        <v>3333</v>
      </c>
    </row>
    <row r="706" spans="1:16" x14ac:dyDescent="0.25">
      <c r="A706" s="1" t="s">
        <v>716</v>
      </c>
      <c r="B706" s="1" t="s">
        <v>717</v>
      </c>
      <c r="C706" s="1" t="s">
        <v>2196</v>
      </c>
      <c r="D706" s="1" t="s">
        <v>2353</v>
      </c>
      <c r="E706">
        <v>2999</v>
      </c>
      <c r="F706">
        <v>9999</v>
      </c>
      <c r="G706">
        <v>208789119</v>
      </c>
      <c r="H706">
        <v>0.7</v>
      </c>
      <c r="I706">
        <v>4.2</v>
      </c>
      <c r="J706">
        <v>20881</v>
      </c>
      <c r="K706" t="s">
        <v>2923</v>
      </c>
      <c r="L706">
        <v>0</v>
      </c>
      <c r="M706">
        <v>0</v>
      </c>
      <c r="N706">
        <v>1</v>
      </c>
      <c r="O706" t="s">
        <v>3897</v>
      </c>
      <c r="P706" s="1" t="s">
        <v>3203</v>
      </c>
    </row>
    <row r="707" spans="1:16" x14ac:dyDescent="0.25">
      <c r="A707" s="1" t="s">
        <v>1003</v>
      </c>
      <c r="B707" s="1" t="s">
        <v>1004</v>
      </c>
      <c r="C707" s="1" t="s">
        <v>2196</v>
      </c>
      <c r="D707" s="1" t="s">
        <v>2353</v>
      </c>
      <c r="E707">
        <v>12000</v>
      </c>
      <c r="F707">
        <v>29999</v>
      </c>
      <c r="G707">
        <v>142315256</v>
      </c>
      <c r="H707">
        <v>0.6</v>
      </c>
      <c r="I707">
        <v>4.3</v>
      </c>
      <c r="J707">
        <v>4744</v>
      </c>
      <c r="K707" t="s">
        <v>2923</v>
      </c>
      <c r="L707">
        <v>0</v>
      </c>
      <c r="M707">
        <v>0</v>
      </c>
      <c r="N707">
        <v>1</v>
      </c>
      <c r="O707" t="s">
        <v>3897</v>
      </c>
      <c r="P707" s="1" t="s">
        <v>3334</v>
      </c>
    </row>
    <row r="708" spans="1:16" x14ac:dyDescent="0.25">
      <c r="A708" s="1" t="s">
        <v>1005</v>
      </c>
      <c r="B708" s="1" t="s">
        <v>1006</v>
      </c>
      <c r="C708" s="1" t="s">
        <v>2196</v>
      </c>
      <c r="D708" s="1" t="s">
        <v>2363</v>
      </c>
      <c r="E708">
        <v>1299</v>
      </c>
      <c r="F708">
        <v>3499</v>
      </c>
      <c r="G708">
        <v>43569548</v>
      </c>
      <c r="H708">
        <v>0.63</v>
      </c>
      <c r="I708">
        <v>3.9</v>
      </c>
      <c r="J708">
        <v>12452</v>
      </c>
      <c r="K708" t="s">
        <v>2923</v>
      </c>
      <c r="L708">
        <v>0</v>
      </c>
      <c r="M708">
        <v>0</v>
      </c>
      <c r="N708">
        <v>1</v>
      </c>
      <c r="O708" t="s">
        <v>3897</v>
      </c>
      <c r="P708" s="1" t="s">
        <v>3335</v>
      </c>
    </row>
    <row r="709" spans="1:16" x14ac:dyDescent="0.25">
      <c r="A709" s="1" t="s">
        <v>1007</v>
      </c>
      <c r="B709" s="1" t="s">
        <v>1008</v>
      </c>
      <c r="C709" s="1" t="s">
        <v>2196</v>
      </c>
      <c r="D709" s="1" t="s">
        <v>2472</v>
      </c>
      <c r="E709">
        <v>269</v>
      </c>
      <c r="F709">
        <v>315</v>
      </c>
      <c r="G709">
        <v>5610150</v>
      </c>
      <c r="H709">
        <v>0.15</v>
      </c>
      <c r="I709">
        <v>4.5</v>
      </c>
      <c r="J709">
        <v>17810</v>
      </c>
      <c r="K709" t="s">
        <v>2923</v>
      </c>
      <c r="L709">
        <v>0</v>
      </c>
      <c r="M709">
        <v>1</v>
      </c>
      <c r="N709">
        <v>0</v>
      </c>
      <c r="O709" t="s">
        <v>3897</v>
      </c>
      <c r="P709" s="1" t="s">
        <v>3336</v>
      </c>
    </row>
    <row r="710" spans="1:16" x14ac:dyDescent="0.25">
      <c r="A710" s="1" t="s">
        <v>1009</v>
      </c>
      <c r="B710" s="1" t="s">
        <v>2527</v>
      </c>
      <c r="C710" s="1" t="s">
        <v>2196</v>
      </c>
      <c r="D710" s="1" t="s">
        <v>2363</v>
      </c>
      <c r="E710">
        <v>799</v>
      </c>
      <c r="F710">
        <v>1499</v>
      </c>
      <c r="G710">
        <v>80418352</v>
      </c>
      <c r="H710">
        <v>0.47</v>
      </c>
      <c r="I710">
        <v>4.0999999999999996</v>
      </c>
      <c r="J710">
        <v>53648</v>
      </c>
      <c r="K710" t="s">
        <v>2923</v>
      </c>
      <c r="L710">
        <v>0</v>
      </c>
      <c r="M710">
        <v>1</v>
      </c>
      <c r="N710">
        <v>0</v>
      </c>
      <c r="O710" t="s">
        <v>3897</v>
      </c>
      <c r="P710" s="1" t="s">
        <v>3337</v>
      </c>
    </row>
    <row r="711" spans="1:16" x14ac:dyDescent="0.25">
      <c r="A711" s="1" t="s">
        <v>1010</v>
      </c>
      <c r="B711" s="1" t="s">
        <v>1011</v>
      </c>
      <c r="C711" s="1" t="s">
        <v>2186</v>
      </c>
      <c r="D711" s="1" t="s">
        <v>2528</v>
      </c>
      <c r="E711">
        <v>6299</v>
      </c>
      <c r="F711">
        <v>13750</v>
      </c>
      <c r="G711">
        <v>27692500</v>
      </c>
      <c r="H711">
        <v>0.54</v>
      </c>
      <c r="I711">
        <v>4.2</v>
      </c>
      <c r="J711">
        <v>2014</v>
      </c>
      <c r="K711" t="s">
        <v>2923</v>
      </c>
      <c r="L711">
        <v>0</v>
      </c>
      <c r="M711">
        <v>0</v>
      </c>
      <c r="N711">
        <v>1</v>
      </c>
      <c r="O711" t="s">
        <v>3891</v>
      </c>
      <c r="P711" s="1" t="s">
        <v>3338</v>
      </c>
    </row>
    <row r="712" spans="1:16" x14ac:dyDescent="0.25">
      <c r="A712" s="1" t="s">
        <v>1012</v>
      </c>
      <c r="B712" s="1" t="s">
        <v>1013</v>
      </c>
      <c r="C712" s="1" t="s">
        <v>2186</v>
      </c>
      <c r="D712" s="1" t="s">
        <v>2529</v>
      </c>
      <c r="E712">
        <v>59</v>
      </c>
      <c r="F712">
        <v>59</v>
      </c>
      <c r="G712">
        <v>351522</v>
      </c>
      <c r="H712">
        <v>0</v>
      </c>
      <c r="I712">
        <v>3.8</v>
      </c>
      <c r="J712">
        <v>5958</v>
      </c>
      <c r="K712" t="s">
        <v>2914</v>
      </c>
      <c r="L712">
        <v>0</v>
      </c>
      <c r="M712">
        <v>1</v>
      </c>
      <c r="N712">
        <v>0</v>
      </c>
      <c r="O712" t="s">
        <v>3891</v>
      </c>
      <c r="P712" s="1" t="s">
        <v>2945</v>
      </c>
    </row>
    <row r="713" spans="1:16" x14ac:dyDescent="0.25">
      <c r="A713" s="1" t="s">
        <v>1014</v>
      </c>
      <c r="B713" s="1" t="s">
        <v>1015</v>
      </c>
      <c r="C713" s="1" t="s">
        <v>2196</v>
      </c>
      <c r="D713" s="1" t="s">
        <v>2364</v>
      </c>
      <c r="E713">
        <v>571</v>
      </c>
      <c r="F713">
        <v>999</v>
      </c>
      <c r="G713">
        <v>38182779</v>
      </c>
      <c r="H713">
        <v>0.43</v>
      </c>
      <c r="I713">
        <v>4.3</v>
      </c>
      <c r="J713">
        <v>38221</v>
      </c>
      <c r="K713" t="s">
        <v>2923</v>
      </c>
      <c r="L713">
        <v>0</v>
      </c>
      <c r="M713">
        <v>1</v>
      </c>
      <c r="N713">
        <v>0</v>
      </c>
      <c r="O713" t="s">
        <v>3897</v>
      </c>
      <c r="P713" s="1" t="s">
        <v>2930</v>
      </c>
    </row>
    <row r="714" spans="1:16" x14ac:dyDescent="0.25">
      <c r="A714" s="1" t="s">
        <v>1016</v>
      </c>
      <c r="B714" s="1" t="s">
        <v>1017</v>
      </c>
      <c r="C714" s="1" t="s">
        <v>2196</v>
      </c>
      <c r="D714" s="1" t="s">
        <v>2508</v>
      </c>
      <c r="E714">
        <v>549</v>
      </c>
      <c r="F714">
        <v>999</v>
      </c>
      <c r="G714">
        <v>64640295</v>
      </c>
      <c r="H714">
        <v>0.45</v>
      </c>
      <c r="I714">
        <v>3.9</v>
      </c>
      <c r="J714">
        <v>64705</v>
      </c>
      <c r="K714" t="s">
        <v>2923</v>
      </c>
      <c r="L714">
        <v>0</v>
      </c>
      <c r="M714">
        <v>1</v>
      </c>
      <c r="N714">
        <v>0</v>
      </c>
      <c r="O714" t="s">
        <v>3897</v>
      </c>
      <c r="P714" s="1" t="s">
        <v>3339</v>
      </c>
    </row>
    <row r="715" spans="1:16" x14ac:dyDescent="0.25">
      <c r="A715" s="1" t="s">
        <v>701</v>
      </c>
      <c r="B715" s="1" t="s">
        <v>2400</v>
      </c>
      <c r="C715" s="1" t="s">
        <v>2196</v>
      </c>
      <c r="D715" s="1" t="s">
        <v>2401</v>
      </c>
      <c r="E715">
        <v>2099</v>
      </c>
      <c r="F715">
        <v>5999</v>
      </c>
      <c r="G715">
        <v>102756871</v>
      </c>
      <c r="H715">
        <v>0.65</v>
      </c>
      <c r="I715">
        <v>4.3</v>
      </c>
      <c r="J715">
        <v>17129</v>
      </c>
      <c r="K715" t="s">
        <v>2923</v>
      </c>
      <c r="L715">
        <v>0</v>
      </c>
      <c r="M715">
        <v>0</v>
      </c>
      <c r="N715">
        <v>1</v>
      </c>
      <c r="O715" t="s">
        <v>3897</v>
      </c>
      <c r="P715" s="1" t="s">
        <v>3197</v>
      </c>
    </row>
    <row r="716" spans="1:16" x14ac:dyDescent="0.25">
      <c r="A716" s="1" t="s">
        <v>27</v>
      </c>
      <c r="B716" s="1" t="s">
        <v>28</v>
      </c>
      <c r="C716" s="1" t="s">
        <v>2196</v>
      </c>
      <c r="D716" s="1" t="s">
        <v>2200</v>
      </c>
      <c r="E716">
        <v>13490</v>
      </c>
      <c r="F716">
        <v>21990</v>
      </c>
      <c r="G716">
        <v>263352240</v>
      </c>
      <c r="H716">
        <v>0.39</v>
      </c>
      <c r="I716">
        <v>4.3</v>
      </c>
      <c r="J716">
        <v>11976</v>
      </c>
      <c r="K716" t="s">
        <v>2923</v>
      </c>
      <c r="L716">
        <v>0</v>
      </c>
      <c r="M716">
        <v>1</v>
      </c>
      <c r="N716">
        <v>0</v>
      </c>
      <c r="O716" t="s">
        <v>3897</v>
      </c>
      <c r="P716" s="1" t="s">
        <v>2942</v>
      </c>
    </row>
    <row r="717" spans="1:16" x14ac:dyDescent="0.25">
      <c r="A717" s="1" t="s">
        <v>1018</v>
      </c>
      <c r="B717" s="1" t="s">
        <v>1019</v>
      </c>
      <c r="C717" s="1" t="s">
        <v>2186</v>
      </c>
      <c r="D717" s="1" t="s">
        <v>2479</v>
      </c>
      <c r="E717">
        <v>448</v>
      </c>
      <c r="F717">
        <v>699</v>
      </c>
      <c r="G717">
        <v>12126252</v>
      </c>
      <c r="H717">
        <v>0.36</v>
      </c>
      <c r="I717">
        <v>3.9</v>
      </c>
      <c r="J717">
        <v>17348</v>
      </c>
      <c r="K717" t="s">
        <v>2923</v>
      </c>
      <c r="L717">
        <v>0</v>
      </c>
      <c r="M717">
        <v>1</v>
      </c>
      <c r="N717">
        <v>0</v>
      </c>
      <c r="O717" t="s">
        <v>3891</v>
      </c>
      <c r="P717" s="1" t="s">
        <v>3340</v>
      </c>
    </row>
    <row r="718" spans="1:16" x14ac:dyDescent="0.25">
      <c r="A718" s="1" t="s">
        <v>1020</v>
      </c>
      <c r="B718" s="1" t="s">
        <v>1021</v>
      </c>
      <c r="C718" s="1" t="s">
        <v>2196</v>
      </c>
      <c r="D718" s="1" t="s">
        <v>2363</v>
      </c>
      <c r="E718">
        <v>1499</v>
      </c>
      <c r="F718">
        <v>2999</v>
      </c>
      <c r="G718">
        <v>263306202</v>
      </c>
      <c r="H718">
        <v>0.5</v>
      </c>
      <c r="I718">
        <v>3.7</v>
      </c>
      <c r="J718">
        <v>87798</v>
      </c>
      <c r="K718" t="s">
        <v>2923</v>
      </c>
      <c r="L718">
        <v>1</v>
      </c>
      <c r="M718">
        <v>0</v>
      </c>
      <c r="N718">
        <v>0</v>
      </c>
      <c r="O718" t="s">
        <v>3897</v>
      </c>
      <c r="P718" s="1" t="s">
        <v>3341</v>
      </c>
    </row>
    <row r="719" spans="1:16" x14ac:dyDescent="0.25">
      <c r="A719" s="1" t="s">
        <v>1022</v>
      </c>
      <c r="B719" s="1" t="s">
        <v>2530</v>
      </c>
      <c r="C719" s="1" t="s">
        <v>2196</v>
      </c>
      <c r="D719" s="1" t="s">
        <v>2531</v>
      </c>
      <c r="E719">
        <v>299</v>
      </c>
      <c r="F719">
        <v>499</v>
      </c>
      <c r="G719">
        <v>12191568</v>
      </c>
      <c r="H719">
        <v>0.4</v>
      </c>
      <c r="I719">
        <v>4.2</v>
      </c>
      <c r="J719">
        <v>24432</v>
      </c>
      <c r="K719" t="s">
        <v>2923</v>
      </c>
      <c r="L719">
        <v>0</v>
      </c>
      <c r="M719">
        <v>1</v>
      </c>
      <c r="N719">
        <v>0</v>
      </c>
      <c r="O719" t="s">
        <v>3897</v>
      </c>
      <c r="P719" s="1" t="s">
        <v>3342</v>
      </c>
    </row>
    <row r="720" spans="1:16" x14ac:dyDescent="0.25">
      <c r="A720" s="1" t="s">
        <v>1023</v>
      </c>
      <c r="B720" s="1" t="s">
        <v>1024</v>
      </c>
      <c r="C720" s="1" t="s">
        <v>2186</v>
      </c>
      <c r="D720" s="1" t="s">
        <v>2460</v>
      </c>
      <c r="E720">
        <v>579</v>
      </c>
      <c r="F720">
        <v>1400</v>
      </c>
      <c r="G720">
        <v>264745600</v>
      </c>
      <c r="H720">
        <v>0.59</v>
      </c>
      <c r="I720">
        <v>4.3</v>
      </c>
      <c r="J720">
        <v>189104</v>
      </c>
      <c r="K720" t="s">
        <v>2923</v>
      </c>
      <c r="L720">
        <v>0</v>
      </c>
      <c r="M720">
        <v>0</v>
      </c>
      <c r="N720">
        <v>1</v>
      </c>
      <c r="O720" t="s">
        <v>3891</v>
      </c>
      <c r="P720" s="1" t="s">
        <v>3343</v>
      </c>
    </row>
    <row r="721" spans="1:16" x14ac:dyDescent="0.25">
      <c r="A721" s="1" t="s">
        <v>1025</v>
      </c>
      <c r="B721" s="1" t="s">
        <v>1026</v>
      </c>
      <c r="C721" s="1" t="s">
        <v>2196</v>
      </c>
      <c r="D721" s="1" t="s">
        <v>2532</v>
      </c>
      <c r="E721">
        <v>2499</v>
      </c>
      <c r="F721">
        <v>3299</v>
      </c>
      <c r="G721">
        <v>307176488</v>
      </c>
      <c r="H721">
        <v>0.24</v>
      </c>
      <c r="I721">
        <v>4.2</v>
      </c>
      <c r="J721">
        <v>93112</v>
      </c>
      <c r="K721" t="s">
        <v>2923</v>
      </c>
      <c r="L721">
        <v>0</v>
      </c>
      <c r="M721">
        <v>1</v>
      </c>
      <c r="N721">
        <v>0</v>
      </c>
      <c r="O721" t="s">
        <v>3897</v>
      </c>
      <c r="P721" s="1" t="s">
        <v>3344</v>
      </c>
    </row>
    <row r="722" spans="1:16" x14ac:dyDescent="0.25">
      <c r="A722" s="1" t="s">
        <v>1027</v>
      </c>
      <c r="B722" s="1" t="s">
        <v>1028</v>
      </c>
      <c r="C722" s="1" t="s">
        <v>2196</v>
      </c>
      <c r="D722" s="1" t="s">
        <v>2363</v>
      </c>
      <c r="E722">
        <v>1199</v>
      </c>
      <c r="F722">
        <v>5999</v>
      </c>
      <c r="G722">
        <v>285078479</v>
      </c>
      <c r="H722">
        <v>0.8</v>
      </c>
      <c r="I722">
        <v>3.9</v>
      </c>
      <c r="J722">
        <v>47521</v>
      </c>
      <c r="K722" t="s">
        <v>2923</v>
      </c>
      <c r="L722">
        <v>0</v>
      </c>
      <c r="M722">
        <v>0</v>
      </c>
      <c r="N722">
        <v>1</v>
      </c>
      <c r="O722" t="s">
        <v>3897</v>
      </c>
      <c r="P722" s="1" t="s">
        <v>2945</v>
      </c>
    </row>
    <row r="723" spans="1:16" x14ac:dyDescent="0.25">
      <c r="A723" s="1" t="s">
        <v>1029</v>
      </c>
      <c r="B723" s="1" t="s">
        <v>1030</v>
      </c>
      <c r="C723" s="1" t="s">
        <v>2196</v>
      </c>
      <c r="D723" s="1" t="s">
        <v>2516</v>
      </c>
      <c r="E723">
        <v>399</v>
      </c>
      <c r="F723">
        <v>499</v>
      </c>
      <c r="G723">
        <v>13573299</v>
      </c>
      <c r="H723">
        <v>0.2</v>
      </c>
      <c r="I723">
        <v>4.3</v>
      </c>
      <c r="J723">
        <v>27201</v>
      </c>
      <c r="K723" t="s">
        <v>2923</v>
      </c>
      <c r="L723">
        <v>0</v>
      </c>
      <c r="M723">
        <v>1</v>
      </c>
      <c r="N723">
        <v>0</v>
      </c>
      <c r="O723" t="s">
        <v>3897</v>
      </c>
      <c r="P723" s="1" t="s">
        <v>3345</v>
      </c>
    </row>
    <row r="724" spans="1:16" x14ac:dyDescent="0.25">
      <c r="A724" s="1" t="s">
        <v>31</v>
      </c>
      <c r="B724" s="1" t="s">
        <v>2202</v>
      </c>
      <c r="C724" s="1" t="s">
        <v>2196</v>
      </c>
      <c r="D724" s="1" t="s">
        <v>2197</v>
      </c>
      <c r="E724">
        <v>279</v>
      </c>
      <c r="F724">
        <v>499</v>
      </c>
      <c r="G724">
        <v>5470038</v>
      </c>
      <c r="H724">
        <v>0.44</v>
      </c>
      <c r="I724">
        <v>3.7</v>
      </c>
      <c r="J724">
        <v>10962</v>
      </c>
      <c r="K724" t="s">
        <v>2923</v>
      </c>
      <c r="L724">
        <v>0</v>
      </c>
      <c r="M724">
        <v>1</v>
      </c>
      <c r="N724">
        <v>0</v>
      </c>
      <c r="O724" t="s">
        <v>3897</v>
      </c>
      <c r="P724" s="1" t="s">
        <v>2944</v>
      </c>
    </row>
    <row r="725" spans="1:16" x14ac:dyDescent="0.25">
      <c r="A725" s="1" t="s">
        <v>32</v>
      </c>
      <c r="B725" s="1" t="s">
        <v>33</v>
      </c>
      <c r="C725" s="1" t="s">
        <v>2196</v>
      </c>
      <c r="D725" s="1" t="s">
        <v>2200</v>
      </c>
      <c r="E725">
        <v>13490</v>
      </c>
      <c r="F725">
        <v>22900</v>
      </c>
      <c r="G725">
        <v>373247100</v>
      </c>
      <c r="H725">
        <v>0.41</v>
      </c>
      <c r="I725">
        <v>4.3</v>
      </c>
      <c r="J725">
        <v>16299</v>
      </c>
      <c r="K725" t="s">
        <v>2923</v>
      </c>
      <c r="L725">
        <v>0</v>
      </c>
      <c r="M725">
        <v>1</v>
      </c>
      <c r="N725">
        <v>0</v>
      </c>
      <c r="O725" t="s">
        <v>3897</v>
      </c>
      <c r="P725" s="1" t="s">
        <v>2945</v>
      </c>
    </row>
    <row r="726" spans="1:16" x14ac:dyDescent="0.25">
      <c r="A726" s="1" t="s">
        <v>1031</v>
      </c>
      <c r="B726" s="1" t="s">
        <v>1032</v>
      </c>
      <c r="C726" s="1" t="s">
        <v>2186</v>
      </c>
      <c r="D726" s="1" t="s">
        <v>2461</v>
      </c>
      <c r="E726">
        <v>279</v>
      </c>
      <c r="F726">
        <v>375</v>
      </c>
      <c r="G726">
        <v>11825250</v>
      </c>
      <c r="H726">
        <v>0.26</v>
      </c>
      <c r="I726">
        <v>4.3</v>
      </c>
      <c r="J726">
        <v>31534</v>
      </c>
      <c r="K726" t="s">
        <v>2923</v>
      </c>
      <c r="L726">
        <v>0</v>
      </c>
      <c r="M726">
        <v>1</v>
      </c>
      <c r="N726">
        <v>0</v>
      </c>
      <c r="O726" t="s">
        <v>3891</v>
      </c>
      <c r="P726" s="1" t="s">
        <v>3346</v>
      </c>
    </row>
    <row r="727" spans="1:16" x14ac:dyDescent="0.25">
      <c r="A727" s="1" t="s">
        <v>1033</v>
      </c>
      <c r="B727" s="1" t="s">
        <v>2533</v>
      </c>
      <c r="C727" s="1" t="s">
        <v>2196</v>
      </c>
      <c r="D727" s="1" t="s">
        <v>2353</v>
      </c>
      <c r="E727">
        <v>2499</v>
      </c>
      <c r="F727">
        <v>4999</v>
      </c>
      <c r="G727">
        <v>37847429</v>
      </c>
      <c r="H727">
        <v>0.5</v>
      </c>
      <c r="I727">
        <v>3.9</v>
      </c>
      <c r="J727">
        <v>7571</v>
      </c>
      <c r="K727" t="s">
        <v>2923</v>
      </c>
      <c r="L727">
        <v>1</v>
      </c>
      <c r="M727">
        <v>0</v>
      </c>
      <c r="N727">
        <v>0</v>
      </c>
      <c r="O727" t="s">
        <v>3897</v>
      </c>
      <c r="P727" s="1" t="s">
        <v>3210</v>
      </c>
    </row>
    <row r="728" spans="1:16" x14ac:dyDescent="0.25">
      <c r="A728" s="1" t="s">
        <v>1034</v>
      </c>
      <c r="B728" s="1" t="s">
        <v>1035</v>
      </c>
      <c r="C728" s="1" t="s">
        <v>2474</v>
      </c>
      <c r="D728" s="1" t="s">
        <v>2515</v>
      </c>
      <c r="E728">
        <v>137</v>
      </c>
      <c r="F728">
        <v>160</v>
      </c>
      <c r="G728">
        <v>1045920</v>
      </c>
      <c r="H728">
        <v>0.14000000000000001</v>
      </c>
      <c r="I728">
        <v>4.4000000000000004</v>
      </c>
      <c r="J728">
        <v>6537</v>
      </c>
      <c r="K728" t="s">
        <v>2914</v>
      </c>
      <c r="L728">
        <v>0</v>
      </c>
      <c r="M728">
        <v>1</v>
      </c>
      <c r="N728">
        <v>0</v>
      </c>
      <c r="O728" t="s">
        <v>3899</v>
      </c>
      <c r="P728" s="1" t="s">
        <v>2945</v>
      </c>
    </row>
    <row r="729" spans="1:16" x14ac:dyDescent="0.25">
      <c r="A729" s="1" t="s">
        <v>34</v>
      </c>
      <c r="B729" s="1" t="s">
        <v>35</v>
      </c>
      <c r="C729" s="1" t="s">
        <v>2186</v>
      </c>
      <c r="D729" s="1" t="s">
        <v>2187</v>
      </c>
      <c r="E729">
        <v>59</v>
      </c>
      <c r="F729">
        <v>199</v>
      </c>
      <c r="G729">
        <v>1866023</v>
      </c>
      <c r="H729">
        <v>0.7</v>
      </c>
      <c r="I729">
        <v>4</v>
      </c>
      <c r="J729">
        <v>9377</v>
      </c>
      <c r="K729" t="s">
        <v>2914</v>
      </c>
      <c r="L729">
        <v>0</v>
      </c>
      <c r="M729">
        <v>0</v>
      </c>
      <c r="N729">
        <v>1</v>
      </c>
      <c r="O729" t="s">
        <v>3891</v>
      </c>
      <c r="P729" s="1" t="s">
        <v>2946</v>
      </c>
    </row>
    <row r="730" spans="1:16" x14ac:dyDescent="0.25">
      <c r="A730" s="1" t="s">
        <v>1036</v>
      </c>
      <c r="B730" s="1" t="s">
        <v>2534</v>
      </c>
      <c r="C730" s="1" t="s">
        <v>2186</v>
      </c>
      <c r="D730" s="1" t="s">
        <v>2500</v>
      </c>
      <c r="E730">
        <v>299</v>
      </c>
      <c r="F730">
        <v>499</v>
      </c>
      <c r="G730">
        <v>10483990</v>
      </c>
      <c r="H730">
        <v>0.4</v>
      </c>
      <c r="I730">
        <v>4.5</v>
      </c>
      <c r="J730">
        <v>21010</v>
      </c>
      <c r="K730" t="s">
        <v>2923</v>
      </c>
      <c r="L730">
        <v>0</v>
      </c>
      <c r="M730">
        <v>1</v>
      </c>
      <c r="N730">
        <v>0</v>
      </c>
      <c r="O730" t="s">
        <v>3891</v>
      </c>
      <c r="P730" s="1" t="s">
        <v>3347</v>
      </c>
    </row>
    <row r="731" spans="1:16" x14ac:dyDescent="0.25">
      <c r="A731" s="1" t="s">
        <v>1037</v>
      </c>
      <c r="B731" s="1" t="s">
        <v>1038</v>
      </c>
      <c r="C731" s="1" t="s">
        <v>2196</v>
      </c>
      <c r="D731" s="1" t="s">
        <v>2363</v>
      </c>
      <c r="E731">
        <v>1799</v>
      </c>
      <c r="F731">
        <v>3999</v>
      </c>
      <c r="G731">
        <v>14064483</v>
      </c>
      <c r="H731">
        <v>0.55000000000000004</v>
      </c>
      <c r="I731">
        <v>3.9</v>
      </c>
      <c r="J731">
        <v>3517</v>
      </c>
      <c r="K731" t="s">
        <v>2923</v>
      </c>
      <c r="L731">
        <v>0</v>
      </c>
      <c r="M731">
        <v>0</v>
      </c>
      <c r="N731">
        <v>1</v>
      </c>
      <c r="O731" t="s">
        <v>3897</v>
      </c>
      <c r="P731" s="1" t="s">
        <v>3348</v>
      </c>
    </row>
    <row r="732" spans="1:16" x14ac:dyDescent="0.25">
      <c r="A732" s="1" t="s">
        <v>1039</v>
      </c>
      <c r="B732" s="1" t="s">
        <v>1040</v>
      </c>
      <c r="C732" s="1" t="s">
        <v>2196</v>
      </c>
      <c r="D732" s="1" t="s">
        <v>2508</v>
      </c>
      <c r="E732">
        <v>1999</v>
      </c>
      <c r="F732">
        <v>2999</v>
      </c>
      <c r="G732">
        <v>191633101</v>
      </c>
      <c r="H732">
        <v>0.33</v>
      </c>
      <c r="I732">
        <v>4.3</v>
      </c>
      <c r="J732">
        <v>63899</v>
      </c>
      <c r="K732" t="s">
        <v>2923</v>
      </c>
      <c r="L732">
        <v>0</v>
      </c>
      <c r="M732">
        <v>1</v>
      </c>
      <c r="N732">
        <v>0</v>
      </c>
      <c r="O732" t="s">
        <v>3897</v>
      </c>
      <c r="P732" s="1" t="s">
        <v>3349</v>
      </c>
    </row>
    <row r="733" spans="1:16" x14ac:dyDescent="0.25">
      <c r="A733" s="1" t="s">
        <v>38</v>
      </c>
      <c r="B733" s="1" t="s">
        <v>2203</v>
      </c>
      <c r="C733" s="1" t="s">
        <v>2196</v>
      </c>
      <c r="D733" s="1" t="s">
        <v>2197</v>
      </c>
      <c r="E733">
        <v>199</v>
      </c>
      <c r="F733">
        <v>699</v>
      </c>
      <c r="G733">
        <v>8494947</v>
      </c>
      <c r="H733">
        <v>0.72</v>
      </c>
      <c r="I733">
        <v>4.2</v>
      </c>
      <c r="J733">
        <v>12153</v>
      </c>
      <c r="K733" t="s">
        <v>2914</v>
      </c>
      <c r="L733">
        <v>0</v>
      </c>
      <c r="M733">
        <v>0</v>
      </c>
      <c r="N733">
        <v>1</v>
      </c>
      <c r="O733" t="s">
        <v>3897</v>
      </c>
      <c r="P733" s="1" t="s">
        <v>2948</v>
      </c>
    </row>
    <row r="734" spans="1:16" x14ac:dyDescent="0.25">
      <c r="A734" s="1" t="s">
        <v>1041</v>
      </c>
      <c r="B734" s="1" t="s">
        <v>2535</v>
      </c>
      <c r="C734" s="1" t="s">
        <v>2186</v>
      </c>
      <c r="D734" s="1" t="s">
        <v>2536</v>
      </c>
      <c r="E734">
        <v>399</v>
      </c>
      <c r="F734">
        <v>1499</v>
      </c>
      <c r="G734">
        <v>8589270</v>
      </c>
      <c r="H734">
        <v>0.73</v>
      </c>
      <c r="I734">
        <v>4.0999999999999996</v>
      </c>
      <c r="J734">
        <v>5730</v>
      </c>
      <c r="K734" t="s">
        <v>2923</v>
      </c>
      <c r="L734">
        <v>0</v>
      </c>
      <c r="M734">
        <v>0</v>
      </c>
      <c r="N734">
        <v>1</v>
      </c>
      <c r="O734" t="s">
        <v>3891</v>
      </c>
      <c r="P734" s="1" t="s">
        <v>3350</v>
      </c>
    </row>
    <row r="735" spans="1:16" x14ac:dyDescent="0.25">
      <c r="A735" s="1" t="s">
        <v>1042</v>
      </c>
      <c r="B735" s="1" t="s">
        <v>2537</v>
      </c>
      <c r="C735" s="1" t="s">
        <v>2186</v>
      </c>
      <c r="D735" s="1" t="s">
        <v>2538</v>
      </c>
      <c r="E735">
        <v>1699</v>
      </c>
      <c r="F735">
        <v>3999</v>
      </c>
      <c r="G735">
        <v>101926512</v>
      </c>
      <c r="H735">
        <v>0.57999999999999996</v>
      </c>
      <c r="I735">
        <v>4.2</v>
      </c>
      <c r="J735">
        <v>25488</v>
      </c>
      <c r="K735" t="s">
        <v>2923</v>
      </c>
      <c r="L735">
        <v>0</v>
      </c>
      <c r="M735">
        <v>0</v>
      </c>
      <c r="N735">
        <v>1</v>
      </c>
      <c r="O735" t="s">
        <v>3891</v>
      </c>
      <c r="P735" s="1" t="s">
        <v>2985</v>
      </c>
    </row>
    <row r="736" spans="1:16" x14ac:dyDescent="0.25">
      <c r="A736" s="1" t="s">
        <v>1043</v>
      </c>
      <c r="B736" s="1" t="s">
        <v>1044</v>
      </c>
      <c r="C736" s="1" t="s">
        <v>2186</v>
      </c>
      <c r="D736" s="1" t="s">
        <v>2461</v>
      </c>
      <c r="E736">
        <v>699</v>
      </c>
      <c r="F736">
        <v>995</v>
      </c>
      <c r="G736">
        <v>54132975</v>
      </c>
      <c r="H736">
        <v>0.3</v>
      </c>
      <c r="I736">
        <v>4.5</v>
      </c>
      <c r="J736">
        <v>54405</v>
      </c>
      <c r="K736" t="s">
        <v>2923</v>
      </c>
      <c r="L736">
        <v>0</v>
      </c>
      <c r="M736">
        <v>1</v>
      </c>
      <c r="N736">
        <v>0</v>
      </c>
      <c r="O736" t="s">
        <v>3891</v>
      </c>
      <c r="P736" s="1" t="s">
        <v>3351</v>
      </c>
    </row>
    <row r="737" spans="1:16" x14ac:dyDescent="0.25">
      <c r="A737" s="1" t="s">
        <v>728</v>
      </c>
      <c r="B737" s="1" t="s">
        <v>2412</v>
      </c>
      <c r="C737" s="1" t="s">
        <v>2196</v>
      </c>
      <c r="D737" s="1" t="s">
        <v>2388</v>
      </c>
      <c r="E737">
        <v>95</v>
      </c>
      <c r="F737">
        <v>499</v>
      </c>
      <c r="G737">
        <v>972551</v>
      </c>
      <c r="H737">
        <v>0.81</v>
      </c>
      <c r="I737">
        <v>4.2</v>
      </c>
      <c r="J737">
        <v>1949</v>
      </c>
      <c r="K737" t="s">
        <v>2914</v>
      </c>
      <c r="L737">
        <v>0</v>
      </c>
      <c r="M737">
        <v>0</v>
      </c>
      <c r="N737">
        <v>1</v>
      </c>
      <c r="O737" t="s">
        <v>3897</v>
      </c>
      <c r="P737" s="1" t="s">
        <v>3016</v>
      </c>
    </row>
    <row r="738" spans="1:16" x14ac:dyDescent="0.25">
      <c r="A738" s="1" t="s">
        <v>1045</v>
      </c>
      <c r="B738" s="1" t="s">
        <v>1046</v>
      </c>
      <c r="C738" s="1" t="s">
        <v>2186</v>
      </c>
      <c r="D738" s="1" t="s">
        <v>2505</v>
      </c>
      <c r="E738">
        <v>1149</v>
      </c>
      <c r="F738">
        <v>1699</v>
      </c>
      <c r="G738">
        <v>208090122</v>
      </c>
      <c r="H738">
        <v>0.32</v>
      </c>
      <c r="I738">
        <v>4.2</v>
      </c>
      <c r="J738">
        <v>122478</v>
      </c>
      <c r="K738" t="s">
        <v>2923</v>
      </c>
      <c r="L738">
        <v>0</v>
      </c>
      <c r="M738">
        <v>1</v>
      </c>
      <c r="N738">
        <v>0</v>
      </c>
      <c r="O738" t="s">
        <v>3891</v>
      </c>
      <c r="P738" s="1" t="s">
        <v>3352</v>
      </c>
    </row>
    <row r="739" spans="1:16" x14ac:dyDescent="0.25">
      <c r="A739" s="1" t="s">
        <v>1047</v>
      </c>
      <c r="B739" s="1" t="s">
        <v>1048</v>
      </c>
      <c r="C739" s="1" t="s">
        <v>2186</v>
      </c>
      <c r="D739" s="1" t="s">
        <v>2479</v>
      </c>
      <c r="E739">
        <v>1495</v>
      </c>
      <c r="F739">
        <v>1995</v>
      </c>
      <c r="G739">
        <v>14445795</v>
      </c>
      <c r="H739">
        <v>0.25</v>
      </c>
      <c r="I739">
        <v>4.3</v>
      </c>
      <c r="J739">
        <v>7241</v>
      </c>
      <c r="K739" t="s">
        <v>2923</v>
      </c>
      <c r="L739">
        <v>0</v>
      </c>
      <c r="M739">
        <v>1</v>
      </c>
      <c r="N739">
        <v>0</v>
      </c>
      <c r="O739" t="s">
        <v>3891</v>
      </c>
      <c r="P739" s="1" t="s">
        <v>3353</v>
      </c>
    </row>
    <row r="740" spans="1:16" x14ac:dyDescent="0.25">
      <c r="A740" s="1" t="s">
        <v>1049</v>
      </c>
      <c r="B740" s="1" t="s">
        <v>1050</v>
      </c>
      <c r="C740" s="1" t="s">
        <v>2186</v>
      </c>
      <c r="D740" s="1" t="s">
        <v>2465</v>
      </c>
      <c r="E740">
        <v>849</v>
      </c>
      <c r="F740">
        <v>4999</v>
      </c>
      <c r="G740">
        <v>102264543</v>
      </c>
      <c r="H740">
        <v>0.83</v>
      </c>
      <c r="I740">
        <v>4</v>
      </c>
      <c r="J740">
        <v>20457</v>
      </c>
      <c r="K740" t="s">
        <v>2923</v>
      </c>
      <c r="L740">
        <v>0</v>
      </c>
      <c r="M740">
        <v>0</v>
      </c>
      <c r="N740">
        <v>1</v>
      </c>
      <c r="O740" t="s">
        <v>3891</v>
      </c>
      <c r="P740" s="1" t="s">
        <v>3354</v>
      </c>
    </row>
    <row r="741" spans="1:16" x14ac:dyDescent="0.25">
      <c r="A741" s="1" t="s">
        <v>1051</v>
      </c>
      <c r="B741" s="1" t="s">
        <v>1052</v>
      </c>
      <c r="C741" s="1" t="s">
        <v>2474</v>
      </c>
      <c r="D741" s="1" t="s">
        <v>2539</v>
      </c>
      <c r="E741">
        <v>440</v>
      </c>
      <c r="F741">
        <v>440</v>
      </c>
      <c r="G741">
        <v>3788400</v>
      </c>
      <c r="H741">
        <v>0</v>
      </c>
      <c r="I741">
        <v>4.5</v>
      </c>
      <c r="J741">
        <v>8610</v>
      </c>
      <c r="K741" t="s">
        <v>2923</v>
      </c>
      <c r="L741">
        <v>0</v>
      </c>
      <c r="M741">
        <v>1</v>
      </c>
      <c r="N741">
        <v>0</v>
      </c>
      <c r="O741" t="s">
        <v>3899</v>
      </c>
      <c r="P741" s="1" t="s">
        <v>3355</v>
      </c>
    </row>
    <row r="742" spans="1:16" x14ac:dyDescent="0.25">
      <c r="A742" s="1" t="s">
        <v>723</v>
      </c>
      <c r="B742" s="1" t="s">
        <v>2410</v>
      </c>
      <c r="C742" s="1" t="s">
        <v>2196</v>
      </c>
      <c r="D742" s="1" t="s">
        <v>2401</v>
      </c>
      <c r="E742">
        <v>349</v>
      </c>
      <c r="F742">
        <v>999</v>
      </c>
      <c r="G742">
        <v>16540443</v>
      </c>
      <c r="H742">
        <v>0.65</v>
      </c>
      <c r="I742">
        <v>3.8</v>
      </c>
      <c r="J742">
        <v>16557</v>
      </c>
      <c r="K742" t="s">
        <v>2923</v>
      </c>
      <c r="L742">
        <v>0</v>
      </c>
      <c r="M742">
        <v>0</v>
      </c>
      <c r="N742">
        <v>1</v>
      </c>
      <c r="O742" t="s">
        <v>3897</v>
      </c>
      <c r="P742" s="1" t="s">
        <v>3206</v>
      </c>
    </row>
    <row r="743" spans="1:16" x14ac:dyDescent="0.25">
      <c r="A743" s="1" t="s">
        <v>1053</v>
      </c>
      <c r="B743" s="1" t="s">
        <v>1054</v>
      </c>
      <c r="C743" s="1" t="s">
        <v>2186</v>
      </c>
      <c r="D743" s="1" t="s">
        <v>2465</v>
      </c>
      <c r="E743">
        <v>599</v>
      </c>
      <c r="F743">
        <v>3999</v>
      </c>
      <c r="G743">
        <v>4346913</v>
      </c>
      <c r="H743">
        <v>0.85</v>
      </c>
      <c r="I743">
        <v>3.9</v>
      </c>
      <c r="J743">
        <v>1087</v>
      </c>
      <c r="K743" t="s">
        <v>2923</v>
      </c>
      <c r="L743">
        <v>0</v>
      </c>
      <c r="M743">
        <v>0</v>
      </c>
      <c r="N743">
        <v>1</v>
      </c>
      <c r="O743" t="s">
        <v>3891</v>
      </c>
      <c r="P743" s="1" t="s">
        <v>3356</v>
      </c>
    </row>
    <row r="744" spans="1:16" x14ac:dyDescent="0.25">
      <c r="A744" s="1" t="s">
        <v>1055</v>
      </c>
      <c r="B744" s="1" t="s">
        <v>2540</v>
      </c>
      <c r="C744" s="1" t="s">
        <v>2186</v>
      </c>
      <c r="D744" s="1" t="s">
        <v>2521</v>
      </c>
      <c r="E744">
        <v>149</v>
      </c>
      <c r="F744">
        <v>399</v>
      </c>
      <c r="G744">
        <v>614460</v>
      </c>
      <c r="H744">
        <v>0.63</v>
      </c>
      <c r="I744">
        <v>4</v>
      </c>
      <c r="J744">
        <v>1540</v>
      </c>
      <c r="K744" t="s">
        <v>2914</v>
      </c>
      <c r="L744">
        <v>0</v>
      </c>
      <c r="M744">
        <v>0</v>
      </c>
      <c r="N744">
        <v>1</v>
      </c>
      <c r="O744" t="s">
        <v>3891</v>
      </c>
      <c r="P744" s="1" t="s">
        <v>3357</v>
      </c>
    </row>
    <row r="745" spans="1:16" x14ac:dyDescent="0.25">
      <c r="A745" s="1" t="s">
        <v>1056</v>
      </c>
      <c r="B745" s="1" t="s">
        <v>2541</v>
      </c>
      <c r="C745" s="1" t="s">
        <v>2186</v>
      </c>
      <c r="D745" s="1" t="s">
        <v>2463</v>
      </c>
      <c r="E745">
        <v>289</v>
      </c>
      <c r="F745">
        <v>999</v>
      </c>
      <c r="G745">
        <v>400599</v>
      </c>
      <c r="H745">
        <v>0.71</v>
      </c>
      <c r="I745">
        <v>4.0999999999999996</v>
      </c>
      <c r="J745">
        <v>401</v>
      </c>
      <c r="K745" t="s">
        <v>2923</v>
      </c>
      <c r="L745">
        <v>0</v>
      </c>
      <c r="M745">
        <v>0</v>
      </c>
      <c r="N745">
        <v>1</v>
      </c>
      <c r="O745" t="s">
        <v>3891</v>
      </c>
      <c r="P745" s="1" t="s">
        <v>3358</v>
      </c>
    </row>
    <row r="746" spans="1:16" x14ac:dyDescent="0.25">
      <c r="A746" s="1" t="s">
        <v>1057</v>
      </c>
      <c r="B746" s="1" t="s">
        <v>2542</v>
      </c>
      <c r="C746" s="1" t="s">
        <v>2186</v>
      </c>
      <c r="D746" s="1" t="s">
        <v>2543</v>
      </c>
      <c r="E746">
        <v>179</v>
      </c>
      <c r="F746">
        <v>499</v>
      </c>
      <c r="G746">
        <v>4683115</v>
      </c>
      <c r="H746">
        <v>0.64</v>
      </c>
      <c r="I746">
        <v>3.4</v>
      </c>
      <c r="J746">
        <v>9385</v>
      </c>
      <c r="K746" t="s">
        <v>2914</v>
      </c>
      <c r="L746">
        <v>0</v>
      </c>
      <c r="M746">
        <v>0</v>
      </c>
      <c r="N746">
        <v>1</v>
      </c>
      <c r="O746" t="s">
        <v>3891</v>
      </c>
      <c r="P746" s="1" t="s">
        <v>3359</v>
      </c>
    </row>
    <row r="747" spans="1:16" x14ac:dyDescent="0.25">
      <c r="A747" s="1" t="s">
        <v>1058</v>
      </c>
      <c r="B747" s="1" t="s">
        <v>1059</v>
      </c>
      <c r="C747" s="1" t="s">
        <v>2196</v>
      </c>
      <c r="D747" s="1" t="s">
        <v>2353</v>
      </c>
      <c r="E747">
        <v>1499</v>
      </c>
      <c r="F747">
        <v>4999</v>
      </c>
      <c r="G747">
        <v>462847412</v>
      </c>
      <c r="H747">
        <v>0.7</v>
      </c>
      <c r="I747">
        <v>4</v>
      </c>
      <c r="J747">
        <v>92588</v>
      </c>
      <c r="K747" t="s">
        <v>2923</v>
      </c>
      <c r="L747">
        <v>0</v>
      </c>
      <c r="M747">
        <v>0</v>
      </c>
      <c r="N747">
        <v>1</v>
      </c>
      <c r="O747" t="s">
        <v>3897</v>
      </c>
      <c r="P747" s="1" t="s">
        <v>3218</v>
      </c>
    </row>
    <row r="748" spans="1:16" x14ac:dyDescent="0.25">
      <c r="A748" s="1" t="s">
        <v>1060</v>
      </c>
      <c r="B748" s="1" t="s">
        <v>1061</v>
      </c>
      <c r="C748" s="1" t="s">
        <v>2196</v>
      </c>
      <c r="D748" s="1" t="s">
        <v>2363</v>
      </c>
      <c r="E748">
        <v>399</v>
      </c>
      <c r="F748">
        <v>699</v>
      </c>
      <c r="G748">
        <v>2414346</v>
      </c>
      <c r="H748">
        <v>0.43</v>
      </c>
      <c r="I748">
        <v>3.4</v>
      </c>
      <c r="J748">
        <v>3454</v>
      </c>
      <c r="K748" t="s">
        <v>2923</v>
      </c>
      <c r="L748">
        <v>0</v>
      </c>
      <c r="M748">
        <v>1</v>
      </c>
      <c r="N748">
        <v>0</v>
      </c>
      <c r="O748" t="s">
        <v>3897</v>
      </c>
      <c r="P748" s="1" t="s">
        <v>3360</v>
      </c>
    </row>
    <row r="749" spans="1:16" x14ac:dyDescent="0.25">
      <c r="A749" s="1" t="s">
        <v>1062</v>
      </c>
      <c r="B749" s="1" t="s">
        <v>2544</v>
      </c>
      <c r="C749" s="1" t="s">
        <v>2186</v>
      </c>
      <c r="D749" s="1" t="s">
        <v>2495</v>
      </c>
      <c r="E749">
        <v>599</v>
      </c>
      <c r="F749">
        <v>799</v>
      </c>
      <c r="G749">
        <v>12616210</v>
      </c>
      <c r="H749">
        <v>0.25</v>
      </c>
      <c r="I749">
        <v>4.3</v>
      </c>
      <c r="J749">
        <v>15790</v>
      </c>
      <c r="K749" t="s">
        <v>2923</v>
      </c>
      <c r="L749">
        <v>0</v>
      </c>
      <c r="M749">
        <v>1</v>
      </c>
      <c r="N749">
        <v>0</v>
      </c>
      <c r="O749" t="s">
        <v>3891</v>
      </c>
      <c r="P749" s="1" t="s">
        <v>3361</v>
      </c>
    </row>
    <row r="750" spans="1:16" x14ac:dyDescent="0.25">
      <c r="A750" s="1" t="s">
        <v>1063</v>
      </c>
      <c r="B750" s="1" t="s">
        <v>2545</v>
      </c>
      <c r="C750" s="1" t="s">
        <v>2186</v>
      </c>
      <c r="D750" s="1" t="s">
        <v>2546</v>
      </c>
      <c r="E750">
        <v>949</v>
      </c>
      <c r="F750">
        <v>2000</v>
      </c>
      <c r="G750">
        <v>29938000</v>
      </c>
      <c r="H750">
        <v>0.53</v>
      </c>
      <c r="I750">
        <v>3.9</v>
      </c>
      <c r="J750">
        <v>14969</v>
      </c>
      <c r="K750" t="s">
        <v>2923</v>
      </c>
      <c r="L750">
        <v>0</v>
      </c>
      <c r="M750">
        <v>0</v>
      </c>
      <c r="N750">
        <v>1</v>
      </c>
      <c r="O750" t="s">
        <v>3891</v>
      </c>
      <c r="P750" s="1" t="s">
        <v>3362</v>
      </c>
    </row>
    <row r="751" spans="1:16" x14ac:dyDescent="0.25">
      <c r="A751" s="1" t="s">
        <v>1064</v>
      </c>
      <c r="B751" s="1" t="s">
        <v>1065</v>
      </c>
      <c r="C751" s="1" t="s">
        <v>2196</v>
      </c>
      <c r="D751" s="1" t="s">
        <v>2353</v>
      </c>
      <c r="E751">
        <v>2499</v>
      </c>
      <c r="F751">
        <v>9999</v>
      </c>
      <c r="G751">
        <v>421347861</v>
      </c>
      <c r="H751">
        <v>0.75</v>
      </c>
      <c r="I751">
        <v>4.0999999999999996</v>
      </c>
      <c r="J751">
        <v>42139</v>
      </c>
      <c r="K751" t="s">
        <v>2923</v>
      </c>
      <c r="L751">
        <v>0</v>
      </c>
      <c r="M751">
        <v>0</v>
      </c>
      <c r="N751">
        <v>1</v>
      </c>
      <c r="O751" t="s">
        <v>3897</v>
      </c>
      <c r="P751" s="1" t="s">
        <v>3363</v>
      </c>
    </row>
    <row r="752" spans="1:16" x14ac:dyDescent="0.25">
      <c r="A752" s="1" t="s">
        <v>1066</v>
      </c>
      <c r="B752" s="1" t="s">
        <v>1067</v>
      </c>
      <c r="C752" s="1" t="s">
        <v>2196</v>
      </c>
      <c r="D752" s="1" t="s">
        <v>2472</v>
      </c>
      <c r="E752">
        <v>159</v>
      </c>
      <c r="F752">
        <v>180</v>
      </c>
      <c r="G752">
        <v>178020</v>
      </c>
      <c r="H752">
        <v>0.12</v>
      </c>
      <c r="I752">
        <v>4.3</v>
      </c>
      <c r="J752">
        <v>989</v>
      </c>
      <c r="K752" t="s">
        <v>2914</v>
      </c>
      <c r="L752">
        <v>0</v>
      </c>
      <c r="M752">
        <v>1</v>
      </c>
      <c r="N752">
        <v>0</v>
      </c>
      <c r="O752" t="s">
        <v>3897</v>
      </c>
      <c r="P752" s="1" t="s">
        <v>3364</v>
      </c>
    </row>
    <row r="753" spans="1:16" x14ac:dyDescent="0.25">
      <c r="A753" s="1" t="s">
        <v>1068</v>
      </c>
      <c r="B753" s="1" t="s">
        <v>2547</v>
      </c>
      <c r="C753" s="1" t="s">
        <v>2196</v>
      </c>
      <c r="D753" s="1" t="s">
        <v>2358</v>
      </c>
      <c r="E753">
        <v>1329</v>
      </c>
      <c r="F753">
        <v>2900</v>
      </c>
      <c r="G753">
        <v>56909600</v>
      </c>
      <c r="H753">
        <v>0.54</v>
      </c>
      <c r="I753">
        <v>4.5</v>
      </c>
      <c r="J753">
        <v>19624</v>
      </c>
      <c r="K753" t="s">
        <v>2923</v>
      </c>
      <c r="L753">
        <v>0</v>
      </c>
      <c r="M753">
        <v>0</v>
      </c>
      <c r="N753">
        <v>1</v>
      </c>
      <c r="O753" t="s">
        <v>3897</v>
      </c>
      <c r="P753" s="1" t="s">
        <v>3365</v>
      </c>
    </row>
    <row r="754" spans="1:16" x14ac:dyDescent="0.25">
      <c r="A754" s="1" t="s">
        <v>1069</v>
      </c>
      <c r="B754" s="1" t="s">
        <v>1070</v>
      </c>
      <c r="C754" s="1" t="s">
        <v>2186</v>
      </c>
      <c r="D754" s="1" t="s">
        <v>2543</v>
      </c>
      <c r="E754">
        <v>570</v>
      </c>
      <c r="F754">
        <v>999</v>
      </c>
      <c r="G754">
        <v>3197799</v>
      </c>
      <c r="H754">
        <v>0.43</v>
      </c>
      <c r="I754">
        <v>4.2</v>
      </c>
      <c r="J754">
        <v>3201</v>
      </c>
      <c r="K754" t="s">
        <v>2923</v>
      </c>
      <c r="L754">
        <v>0</v>
      </c>
      <c r="M754">
        <v>1</v>
      </c>
      <c r="N754">
        <v>0</v>
      </c>
      <c r="O754" t="s">
        <v>3891</v>
      </c>
      <c r="P754" s="1" t="s">
        <v>3366</v>
      </c>
    </row>
    <row r="755" spans="1:16" x14ac:dyDescent="0.25">
      <c r="A755" s="1" t="s">
        <v>1071</v>
      </c>
      <c r="B755" s="1" t="s">
        <v>2548</v>
      </c>
      <c r="C755" s="1" t="s">
        <v>2196</v>
      </c>
      <c r="D755" s="1" t="s">
        <v>2549</v>
      </c>
      <c r="E755">
        <v>899</v>
      </c>
      <c r="F755">
        <v>1999</v>
      </c>
      <c r="G755">
        <v>60907531</v>
      </c>
      <c r="H755">
        <v>0.55000000000000004</v>
      </c>
      <c r="I755">
        <v>4.0999999999999996</v>
      </c>
      <c r="J755">
        <v>30469</v>
      </c>
      <c r="K755" t="s">
        <v>2923</v>
      </c>
      <c r="L755">
        <v>0</v>
      </c>
      <c r="M755">
        <v>0</v>
      </c>
      <c r="N755">
        <v>1</v>
      </c>
      <c r="O755" t="s">
        <v>3897</v>
      </c>
      <c r="P755" s="1" t="s">
        <v>3367</v>
      </c>
    </row>
    <row r="756" spans="1:16" x14ac:dyDescent="0.25">
      <c r="A756" s="1" t="s">
        <v>1072</v>
      </c>
      <c r="B756" s="1" t="s">
        <v>2550</v>
      </c>
      <c r="C756" s="1" t="s">
        <v>2186</v>
      </c>
      <c r="D756" s="1" t="s">
        <v>2551</v>
      </c>
      <c r="E756">
        <v>449</v>
      </c>
      <c r="F756">
        <v>999</v>
      </c>
      <c r="G756">
        <v>9930060</v>
      </c>
      <c r="H756">
        <v>0.55000000000000004</v>
      </c>
      <c r="I756">
        <v>4.4000000000000004</v>
      </c>
      <c r="J756">
        <v>9940</v>
      </c>
      <c r="K756" t="s">
        <v>2923</v>
      </c>
      <c r="L756">
        <v>0</v>
      </c>
      <c r="M756">
        <v>0</v>
      </c>
      <c r="N756">
        <v>1</v>
      </c>
      <c r="O756" t="s">
        <v>3891</v>
      </c>
      <c r="P756" s="1" t="s">
        <v>3368</v>
      </c>
    </row>
    <row r="757" spans="1:16" x14ac:dyDescent="0.25">
      <c r="A757" s="1" t="s">
        <v>1073</v>
      </c>
      <c r="B757" s="1" t="s">
        <v>2552</v>
      </c>
      <c r="C757" s="1" t="s">
        <v>2186</v>
      </c>
      <c r="D757" s="1" t="s">
        <v>2553</v>
      </c>
      <c r="E757">
        <v>549</v>
      </c>
      <c r="F757">
        <v>999</v>
      </c>
      <c r="G757">
        <v>7750242</v>
      </c>
      <c r="H757">
        <v>0.45</v>
      </c>
      <c r="I757">
        <v>4.3</v>
      </c>
      <c r="J757">
        <v>7758</v>
      </c>
      <c r="K757" t="s">
        <v>2923</v>
      </c>
      <c r="L757">
        <v>0</v>
      </c>
      <c r="M757">
        <v>1</v>
      </c>
      <c r="N757">
        <v>0</v>
      </c>
      <c r="O757" t="s">
        <v>3891</v>
      </c>
      <c r="P757" s="1" t="s">
        <v>3011</v>
      </c>
    </row>
    <row r="758" spans="1:16" x14ac:dyDescent="0.25">
      <c r="A758" s="1" t="s">
        <v>1074</v>
      </c>
      <c r="B758" s="1" t="s">
        <v>1075</v>
      </c>
      <c r="C758" s="1" t="s">
        <v>2186</v>
      </c>
      <c r="D758" s="1" t="s">
        <v>2505</v>
      </c>
      <c r="E758">
        <v>1529</v>
      </c>
      <c r="F758">
        <v>2399</v>
      </c>
      <c r="G758">
        <v>164113191</v>
      </c>
      <c r="H758">
        <v>0.36</v>
      </c>
      <c r="I758">
        <v>4.3</v>
      </c>
      <c r="J758">
        <v>68409</v>
      </c>
      <c r="K758" t="s">
        <v>2923</v>
      </c>
      <c r="L758">
        <v>0</v>
      </c>
      <c r="M758">
        <v>1</v>
      </c>
      <c r="N758">
        <v>0</v>
      </c>
      <c r="O758" t="s">
        <v>3891</v>
      </c>
      <c r="P758" s="1" t="s">
        <v>3369</v>
      </c>
    </row>
    <row r="759" spans="1:16" x14ac:dyDescent="0.25">
      <c r="A759" s="1" t="s">
        <v>1076</v>
      </c>
      <c r="B759" s="1" t="s">
        <v>1077</v>
      </c>
      <c r="C759" s="1" t="s">
        <v>2474</v>
      </c>
      <c r="D759" s="1" t="s">
        <v>2554</v>
      </c>
      <c r="E759">
        <v>100</v>
      </c>
      <c r="F759">
        <v>100</v>
      </c>
      <c r="G759">
        <v>309500</v>
      </c>
      <c r="H759">
        <v>0</v>
      </c>
      <c r="I759">
        <v>4.3</v>
      </c>
      <c r="J759">
        <v>3095</v>
      </c>
      <c r="K759" t="s">
        <v>2914</v>
      </c>
      <c r="L759">
        <v>0</v>
      </c>
      <c r="M759">
        <v>1</v>
      </c>
      <c r="N759">
        <v>0</v>
      </c>
      <c r="O759" t="s">
        <v>3899</v>
      </c>
      <c r="P759" s="1" t="s">
        <v>3370</v>
      </c>
    </row>
    <row r="760" spans="1:16" x14ac:dyDescent="0.25">
      <c r="A760" s="1" t="s">
        <v>1078</v>
      </c>
      <c r="B760" s="1" t="s">
        <v>2555</v>
      </c>
      <c r="C760" s="1" t="s">
        <v>2186</v>
      </c>
      <c r="D760" s="1" t="s">
        <v>2466</v>
      </c>
      <c r="E760">
        <v>299</v>
      </c>
      <c r="F760">
        <v>1499</v>
      </c>
      <c r="G760">
        <v>1353597</v>
      </c>
      <c r="H760">
        <v>0.8</v>
      </c>
      <c r="I760">
        <v>4.2</v>
      </c>
      <c r="J760">
        <v>903</v>
      </c>
      <c r="K760" t="s">
        <v>2923</v>
      </c>
      <c r="L760">
        <v>0</v>
      </c>
      <c r="M760">
        <v>0</v>
      </c>
      <c r="N760">
        <v>1</v>
      </c>
      <c r="O760" t="s">
        <v>3891</v>
      </c>
      <c r="P760" s="1" t="s">
        <v>3371</v>
      </c>
    </row>
    <row r="761" spans="1:16" x14ac:dyDescent="0.25">
      <c r="A761" s="1" t="s">
        <v>1079</v>
      </c>
      <c r="B761" s="1" t="s">
        <v>2556</v>
      </c>
      <c r="C761" s="1" t="s">
        <v>2186</v>
      </c>
      <c r="D761" s="1" t="s">
        <v>2479</v>
      </c>
      <c r="E761">
        <v>1295</v>
      </c>
      <c r="F761">
        <v>1795</v>
      </c>
      <c r="G761">
        <v>46258945</v>
      </c>
      <c r="H761">
        <v>0.28000000000000003</v>
      </c>
      <c r="I761">
        <v>4.0999999999999996</v>
      </c>
      <c r="J761">
        <v>25771</v>
      </c>
      <c r="K761" t="s">
        <v>2923</v>
      </c>
      <c r="L761">
        <v>0</v>
      </c>
      <c r="M761">
        <v>1</v>
      </c>
      <c r="N761">
        <v>0</v>
      </c>
      <c r="O761" t="s">
        <v>3891</v>
      </c>
      <c r="P761" s="1" t="s">
        <v>3372</v>
      </c>
    </row>
    <row r="762" spans="1:16" x14ac:dyDescent="0.25">
      <c r="A762" s="1" t="s">
        <v>1080</v>
      </c>
      <c r="B762" s="1" t="s">
        <v>1081</v>
      </c>
      <c r="C762" s="1" t="s">
        <v>2196</v>
      </c>
      <c r="D762" s="1" t="s">
        <v>2363</v>
      </c>
      <c r="E762">
        <v>699</v>
      </c>
      <c r="F762">
        <v>999</v>
      </c>
      <c r="G762">
        <v>272915811</v>
      </c>
      <c r="H762">
        <v>0.3</v>
      </c>
      <c r="I762">
        <v>4.0999999999999996</v>
      </c>
      <c r="J762">
        <v>273189</v>
      </c>
      <c r="K762" t="s">
        <v>2923</v>
      </c>
      <c r="L762">
        <v>0</v>
      </c>
      <c r="M762">
        <v>1</v>
      </c>
      <c r="N762">
        <v>0</v>
      </c>
      <c r="O762" t="s">
        <v>3897</v>
      </c>
      <c r="P762" s="1" t="s">
        <v>3373</v>
      </c>
    </row>
    <row r="763" spans="1:16" x14ac:dyDescent="0.25">
      <c r="A763" s="1" t="s">
        <v>1082</v>
      </c>
      <c r="B763" s="1" t="s">
        <v>1083</v>
      </c>
      <c r="C763" s="1" t="s">
        <v>2474</v>
      </c>
      <c r="D763" s="1" t="s">
        <v>2557</v>
      </c>
      <c r="E763">
        <v>252</v>
      </c>
      <c r="F763">
        <v>315</v>
      </c>
      <c r="G763">
        <v>1192275</v>
      </c>
      <c r="H763">
        <v>0.2</v>
      </c>
      <c r="I763">
        <v>4.5</v>
      </c>
      <c r="J763">
        <v>3785</v>
      </c>
      <c r="K763" t="s">
        <v>2923</v>
      </c>
      <c r="L763">
        <v>0</v>
      </c>
      <c r="M763">
        <v>1</v>
      </c>
      <c r="N763">
        <v>0</v>
      </c>
      <c r="O763" t="s">
        <v>3899</v>
      </c>
      <c r="P763" s="1" t="s">
        <v>3374</v>
      </c>
    </row>
    <row r="764" spans="1:16" x14ac:dyDescent="0.25">
      <c r="A764" s="1" t="s">
        <v>1084</v>
      </c>
      <c r="B764" s="1" t="s">
        <v>1085</v>
      </c>
      <c r="C764" s="1" t="s">
        <v>2196</v>
      </c>
      <c r="D764" s="1" t="s">
        <v>2472</v>
      </c>
      <c r="E764">
        <v>190</v>
      </c>
      <c r="F764">
        <v>220</v>
      </c>
      <c r="G764">
        <v>630520</v>
      </c>
      <c r="H764">
        <v>0.14000000000000001</v>
      </c>
      <c r="I764">
        <v>4.4000000000000004</v>
      </c>
      <c r="J764">
        <v>2866</v>
      </c>
      <c r="K764" t="s">
        <v>2914</v>
      </c>
      <c r="L764">
        <v>0</v>
      </c>
      <c r="M764">
        <v>1</v>
      </c>
      <c r="N764">
        <v>0</v>
      </c>
      <c r="O764" t="s">
        <v>3897</v>
      </c>
      <c r="P764" s="1" t="s">
        <v>3375</v>
      </c>
    </row>
    <row r="765" spans="1:16" x14ac:dyDescent="0.25">
      <c r="A765" s="1" t="s">
        <v>1086</v>
      </c>
      <c r="B765" s="1" t="s">
        <v>2494</v>
      </c>
      <c r="C765" s="1" t="s">
        <v>2186</v>
      </c>
      <c r="D765" s="1" t="s">
        <v>2479</v>
      </c>
      <c r="E765">
        <v>1299</v>
      </c>
      <c r="F765">
        <v>1599</v>
      </c>
      <c r="G765">
        <v>43529577</v>
      </c>
      <c r="H765">
        <v>0.19</v>
      </c>
      <c r="I765">
        <v>4.3</v>
      </c>
      <c r="J765">
        <v>27223</v>
      </c>
      <c r="K765" t="s">
        <v>2923</v>
      </c>
      <c r="L765">
        <v>0</v>
      </c>
      <c r="M765">
        <v>1</v>
      </c>
      <c r="N765">
        <v>0</v>
      </c>
      <c r="O765" t="s">
        <v>3891</v>
      </c>
      <c r="P765" s="1" t="s">
        <v>3376</v>
      </c>
    </row>
    <row r="766" spans="1:16" x14ac:dyDescent="0.25">
      <c r="A766" s="1" t="s">
        <v>1087</v>
      </c>
      <c r="B766" s="1" t="s">
        <v>1088</v>
      </c>
      <c r="C766" s="1" t="s">
        <v>2186</v>
      </c>
      <c r="D766" s="1" t="s">
        <v>2460</v>
      </c>
      <c r="E766">
        <v>729</v>
      </c>
      <c r="F766">
        <v>1650</v>
      </c>
      <c r="G766">
        <v>135887400</v>
      </c>
      <c r="H766">
        <v>0.56000000000000005</v>
      </c>
      <c r="I766">
        <v>4.3</v>
      </c>
      <c r="J766">
        <v>82356</v>
      </c>
      <c r="K766" t="s">
        <v>2923</v>
      </c>
      <c r="L766">
        <v>0</v>
      </c>
      <c r="M766">
        <v>0</v>
      </c>
      <c r="N766">
        <v>1</v>
      </c>
      <c r="O766" t="s">
        <v>3891</v>
      </c>
      <c r="P766" s="1" t="s">
        <v>3377</v>
      </c>
    </row>
    <row r="767" spans="1:16" x14ac:dyDescent="0.25">
      <c r="A767" s="1" t="s">
        <v>1089</v>
      </c>
      <c r="B767" s="1" t="s">
        <v>1090</v>
      </c>
      <c r="C767" s="1" t="s">
        <v>2474</v>
      </c>
      <c r="D767" s="1" t="s">
        <v>2558</v>
      </c>
      <c r="E767">
        <v>480</v>
      </c>
      <c r="F767">
        <v>600</v>
      </c>
      <c r="G767">
        <v>3431400</v>
      </c>
      <c r="H767">
        <v>0.2</v>
      </c>
      <c r="I767">
        <v>4.3</v>
      </c>
      <c r="J767">
        <v>5719</v>
      </c>
      <c r="K767" t="s">
        <v>2923</v>
      </c>
      <c r="L767">
        <v>0</v>
      </c>
      <c r="M767">
        <v>1</v>
      </c>
      <c r="N767">
        <v>0</v>
      </c>
      <c r="O767" t="s">
        <v>3899</v>
      </c>
      <c r="P767" s="1" t="s">
        <v>3378</v>
      </c>
    </row>
    <row r="768" spans="1:16" x14ac:dyDescent="0.25">
      <c r="A768" s="1" t="s">
        <v>741</v>
      </c>
      <c r="B768" s="1" t="s">
        <v>2419</v>
      </c>
      <c r="C768" s="1" t="s">
        <v>2196</v>
      </c>
      <c r="D768" s="1" t="s">
        <v>2353</v>
      </c>
      <c r="E768">
        <v>1799</v>
      </c>
      <c r="F768">
        <v>6990</v>
      </c>
      <c r="G768">
        <v>187891200</v>
      </c>
      <c r="H768">
        <v>0.74</v>
      </c>
      <c r="I768">
        <v>4</v>
      </c>
      <c r="J768">
        <v>26880</v>
      </c>
      <c r="K768" t="s">
        <v>2923</v>
      </c>
      <c r="L768">
        <v>0</v>
      </c>
      <c r="M768">
        <v>0</v>
      </c>
      <c r="N768">
        <v>1</v>
      </c>
      <c r="O768" t="s">
        <v>3897</v>
      </c>
      <c r="P768" s="1" t="s">
        <v>3213</v>
      </c>
    </row>
    <row r="769" spans="1:16" x14ac:dyDescent="0.25">
      <c r="A769" s="1" t="s">
        <v>1091</v>
      </c>
      <c r="B769" s="1" t="s">
        <v>2559</v>
      </c>
      <c r="C769" s="1" t="s">
        <v>2186</v>
      </c>
      <c r="D769" s="1" t="s">
        <v>2465</v>
      </c>
      <c r="E769">
        <v>999</v>
      </c>
      <c r="F769">
        <v>2499</v>
      </c>
      <c r="G769">
        <v>4223310</v>
      </c>
      <c r="H769">
        <v>0.6</v>
      </c>
      <c r="I769">
        <v>4.3</v>
      </c>
      <c r="J769">
        <v>1690</v>
      </c>
      <c r="K769" t="s">
        <v>2923</v>
      </c>
      <c r="L769">
        <v>0</v>
      </c>
      <c r="M769">
        <v>0</v>
      </c>
      <c r="N769">
        <v>1</v>
      </c>
      <c r="O769" t="s">
        <v>3891</v>
      </c>
      <c r="P769" s="1" t="s">
        <v>2945</v>
      </c>
    </row>
    <row r="770" spans="1:16" x14ac:dyDescent="0.25">
      <c r="A770" s="1" t="s">
        <v>41</v>
      </c>
      <c r="B770" s="1" t="s">
        <v>2204</v>
      </c>
      <c r="C770" s="1" t="s">
        <v>2186</v>
      </c>
      <c r="D770" s="1" t="s">
        <v>2187</v>
      </c>
      <c r="E770">
        <v>299</v>
      </c>
      <c r="F770">
        <v>399</v>
      </c>
      <c r="G770">
        <v>1103634</v>
      </c>
      <c r="H770">
        <v>0.25</v>
      </c>
      <c r="I770">
        <v>4</v>
      </c>
      <c r="J770">
        <v>2766</v>
      </c>
      <c r="K770" t="s">
        <v>2923</v>
      </c>
      <c r="L770">
        <v>0</v>
      </c>
      <c r="M770">
        <v>1</v>
      </c>
      <c r="N770">
        <v>0</v>
      </c>
      <c r="O770" t="s">
        <v>3891</v>
      </c>
      <c r="P770" s="1" t="s">
        <v>2950</v>
      </c>
    </row>
    <row r="771" spans="1:16" x14ac:dyDescent="0.25">
      <c r="A771" s="1" t="s">
        <v>1092</v>
      </c>
      <c r="B771" s="1" t="s">
        <v>1093</v>
      </c>
      <c r="C771" s="1" t="s">
        <v>2186</v>
      </c>
      <c r="D771" s="1" t="s">
        <v>2560</v>
      </c>
      <c r="E771">
        <v>238</v>
      </c>
      <c r="F771">
        <v>699</v>
      </c>
      <c r="G771">
        <v>5852028</v>
      </c>
      <c r="H771">
        <v>0.66</v>
      </c>
      <c r="I771">
        <v>4.4000000000000004</v>
      </c>
      <c r="J771">
        <v>8372</v>
      </c>
      <c r="K771" t="s">
        <v>2923</v>
      </c>
      <c r="L771">
        <v>0</v>
      </c>
      <c r="M771">
        <v>0</v>
      </c>
      <c r="N771">
        <v>1</v>
      </c>
      <c r="O771" t="s">
        <v>3891</v>
      </c>
      <c r="P771" s="1" t="s">
        <v>2930</v>
      </c>
    </row>
    <row r="772" spans="1:16" x14ac:dyDescent="0.25">
      <c r="A772" s="1" t="s">
        <v>1094</v>
      </c>
      <c r="B772" s="1" t="s">
        <v>1095</v>
      </c>
      <c r="C772" s="1" t="s">
        <v>2186</v>
      </c>
      <c r="D772" s="1" t="s">
        <v>2479</v>
      </c>
      <c r="E772">
        <v>1349</v>
      </c>
      <c r="F772">
        <v>2198</v>
      </c>
      <c r="G772">
        <v>15634374</v>
      </c>
      <c r="H772">
        <v>0.39</v>
      </c>
      <c r="I772">
        <v>4</v>
      </c>
      <c r="J772">
        <v>7113</v>
      </c>
      <c r="K772" t="s">
        <v>2923</v>
      </c>
      <c r="L772">
        <v>0</v>
      </c>
      <c r="M772">
        <v>1</v>
      </c>
      <c r="N772">
        <v>0</v>
      </c>
      <c r="O772" t="s">
        <v>3891</v>
      </c>
      <c r="P772" s="1" t="s">
        <v>3379</v>
      </c>
    </row>
    <row r="773" spans="1:16" x14ac:dyDescent="0.25">
      <c r="A773" s="1" t="s">
        <v>44</v>
      </c>
      <c r="B773" s="1" t="s">
        <v>45</v>
      </c>
      <c r="C773" s="1" t="s">
        <v>2186</v>
      </c>
      <c r="D773" s="1" t="s">
        <v>2187</v>
      </c>
      <c r="E773">
        <v>299</v>
      </c>
      <c r="F773">
        <v>999</v>
      </c>
      <c r="G773">
        <v>20829150</v>
      </c>
      <c r="H773">
        <v>0.7</v>
      </c>
      <c r="I773">
        <v>4.3</v>
      </c>
      <c r="J773">
        <v>20850</v>
      </c>
      <c r="K773" t="s">
        <v>2923</v>
      </c>
      <c r="L773">
        <v>0</v>
      </c>
      <c r="M773">
        <v>0</v>
      </c>
      <c r="N773">
        <v>1</v>
      </c>
      <c r="O773" t="s">
        <v>3891</v>
      </c>
      <c r="P773" s="1" t="s">
        <v>2952</v>
      </c>
    </row>
    <row r="774" spans="1:16" x14ac:dyDescent="0.25">
      <c r="A774" s="1" t="s">
        <v>1096</v>
      </c>
      <c r="B774" s="1" t="s">
        <v>2561</v>
      </c>
      <c r="C774" s="1" t="s">
        <v>2186</v>
      </c>
      <c r="D774" s="1" t="s">
        <v>2546</v>
      </c>
      <c r="E774">
        <v>199</v>
      </c>
      <c r="F774">
        <v>499</v>
      </c>
      <c r="G774">
        <v>1399196</v>
      </c>
      <c r="H774">
        <v>0.6</v>
      </c>
      <c r="I774">
        <v>3.3</v>
      </c>
      <c r="J774">
        <v>2804</v>
      </c>
      <c r="K774" t="s">
        <v>2914</v>
      </c>
      <c r="L774">
        <v>0</v>
      </c>
      <c r="M774">
        <v>0</v>
      </c>
      <c r="N774">
        <v>1</v>
      </c>
      <c r="O774" t="s">
        <v>3891</v>
      </c>
      <c r="P774" s="1" t="s">
        <v>3380</v>
      </c>
    </row>
    <row r="775" spans="1:16" x14ac:dyDescent="0.25">
      <c r="A775" s="1" t="s">
        <v>1097</v>
      </c>
      <c r="B775" s="1" t="s">
        <v>1098</v>
      </c>
      <c r="C775" s="1" t="s">
        <v>2196</v>
      </c>
      <c r="D775" s="1" t="s">
        <v>2363</v>
      </c>
      <c r="E775">
        <v>1999</v>
      </c>
      <c r="F775">
        <v>9999</v>
      </c>
      <c r="G775">
        <v>19858014</v>
      </c>
      <c r="H775">
        <v>0.8</v>
      </c>
      <c r="I775">
        <v>3.7</v>
      </c>
      <c r="J775">
        <v>1986</v>
      </c>
      <c r="K775" t="s">
        <v>2923</v>
      </c>
      <c r="L775">
        <v>0</v>
      </c>
      <c r="M775">
        <v>0</v>
      </c>
      <c r="N775">
        <v>1</v>
      </c>
      <c r="O775" t="s">
        <v>3897</v>
      </c>
      <c r="P775" s="1" t="s">
        <v>3381</v>
      </c>
    </row>
    <row r="776" spans="1:16" x14ac:dyDescent="0.25">
      <c r="A776" s="1" t="s">
        <v>1099</v>
      </c>
      <c r="B776" s="1" t="s">
        <v>2562</v>
      </c>
      <c r="C776" s="1" t="s">
        <v>2196</v>
      </c>
      <c r="D776" s="1" t="s">
        <v>2383</v>
      </c>
      <c r="E776">
        <v>99</v>
      </c>
      <c r="F776">
        <v>499</v>
      </c>
      <c r="G776">
        <v>1223049</v>
      </c>
      <c r="H776">
        <v>0.8</v>
      </c>
      <c r="I776">
        <v>4.0999999999999996</v>
      </c>
      <c r="J776">
        <v>2451</v>
      </c>
      <c r="K776" t="s">
        <v>2914</v>
      </c>
      <c r="L776">
        <v>0</v>
      </c>
      <c r="M776">
        <v>0</v>
      </c>
      <c r="N776">
        <v>1</v>
      </c>
      <c r="O776" t="s">
        <v>3897</v>
      </c>
      <c r="P776" s="1" t="s">
        <v>3224</v>
      </c>
    </row>
    <row r="777" spans="1:16" x14ac:dyDescent="0.25">
      <c r="A777" s="1" t="s">
        <v>1100</v>
      </c>
      <c r="B777" s="1" t="s">
        <v>2563</v>
      </c>
      <c r="C777" s="1" t="s">
        <v>2186</v>
      </c>
      <c r="D777" s="1" t="s">
        <v>2461</v>
      </c>
      <c r="E777">
        <v>499</v>
      </c>
      <c r="F777">
        <v>1000</v>
      </c>
      <c r="G777">
        <v>23000</v>
      </c>
      <c r="H777">
        <v>0.5</v>
      </c>
      <c r="I777">
        <v>5</v>
      </c>
      <c r="J777">
        <v>23</v>
      </c>
      <c r="K777" t="s">
        <v>2923</v>
      </c>
      <c r="L777">
        <v>1</v>
      </c>
      <c r="M777">
        <v>0</v>
      </c>
      <c r="N777">
        <v>0</v>
      </c>
      <c r="O777" t="s">
        <v>3891</v>
      </c>
      <c r="P777" s="1" t="s">
        <v>3382</v>
      </c>
    </row>
    <row r="778" spans="1:16" x14ac:dyDescent="0.25">
      <c r="A778" s="1" t="s">
        <v>1101</v>
      </c>
      <c r="B778" s="1" t="s">
        <v>1102</v>
      </c>
      <c r="C778" s="1" t="s">
        <v>2186</v>
      </c>
      <c r="D778" s="1" t="s">
        <v>2564</v>
      </c>
      <c r="E778">
        <v>1792</v>
      </c>
      <c r="F778">
        <v>3500</v>
      </c>
      <c r="G778">
        <v>91679000</v>
      </c>
      <c r="H778">
        <v>0.49</v>
      </c>
      <c r="I778">
        <v>4.5</v>
      </c>
      <c r="J778">
        <v>26194</v>
      </c>
      <c r="K778" t="s">
        <v>2923</v>
      </c>
      <c r="L778">
        <v>0</v>
      </c>
      <c r="M778">
        <v>1</v>
      </c>
      <c r="N778">
        <v>0</v>
      </c>
      <c r="O778" t="s">
        <v>3891</v>
      </c>
      <c r="P778" s="1" t="s">
        <v>3383</v>
      </c>
    </row>
    <row r="779" spans="1:16" x14ac:dyDescent="0.25">
      <c r="A779" s="1" t="s">
        <v>1103</v>
      </c>
      <c r="B779" s="1" t="s">
        <v>2565</v>
      </c>
      <c r="C779" s="1" t="s">
        <v>2186</v>
      </c>
      <c r="D779" s="1" t="s">
        <v>2566</v>
      </c>
      <c r="E779">
        <v>3299</v>
      </c>
      <c r="F779">
        <v>4100</v>
      </c>
      <c r="G779">
        <v>64710300</v>
      </c>
      <c r="H779">
        <v>0.2</v>
      </c>
      <c r="I779">
        <v>3.9</v>
      </c>
      <c r="J779">
        <v>15783</v>
      </c>
      <c r="K779" t="s">
        <v>2923</v>
      </c>
      <c r="L779">
        <v>0</v>
      </c>
      <c r="M779">
        <v>1</v>
      </c>
      <c r="N779">
        <v>0</v>
      </c>
      <c r="O779" t="s">
        <v>3891</v>
      </c>
      <c r="P779" s="1" t="s">
        <v>3384</v>
      </c>
    </row>
    <row r="780" spans="1:16" x14ac:dyDescent="0.25">
      <c r="A780" s="1" t="s">
        <v>1104</v>
      </c>
      <c r="B780" s="1" t="s">
        <v>1105</v>
      </c>
      <c r="C780" s="1" t="s">
        <v>2474</v>
      </c>
      <c r="D780" s="1" t="s">
        <v>2557</v>
      </c>
      <c r="E780">
        <v>125</v>
      </c>
      <c r="F780">
        <v>180</v>
      </c>
      <c r="G780">
        <v>1449540</v>
      </c>
      <c r="H780">
        <v>0.31</v>
      </c>
      <c r="I780">
        <v>4.4000000000000004</v>
      </c>
      <c r="J780">
        <v>8053</v>
      </c>
      <c r="K780" t="s">
        <v>2914</v>
      </c>
      <c r="L780">
        <v>0</v>
      </c>
      <c r="M780">
        <v>1</v>
      </c>
      <c r="N780">
        <v>0</v>
      </c>
      <c r="O780" t="s">
        <v>3899</v>
      </c>
      <c r="P780" s="1" t="s">
        <v>2985</v>
      </c>
    </row>
    <row r="781" spans="1:16" x14ac:dyDescent="0.25">
      <c r="A781" s="1" t="s">
        <v>1106</v>
      </c>
      <c r="B781" s="1" t="s">
        <v>2567</v>
      </c>
      <c r="C781" s="1" t="s">
        <v>2186</v>
      </c>
      <c r="D781" s="1" t="s">
        <v>2461</v>
      </c>
      <c r="E781">
        <v>399</v>
      </c>
      <c r="F781">
        <v>1190</v>
      </c>
      <c r="G781">
        <v>3342710</v>
      </c>
      <c r="H781">
        <v>0.66</v>
      </c>
      <c r="I781">
        <v>4.0999999999999996</v>
      </c>
      <c r="J781">
        <v>2809</v>
      </c>
      <c r="K781" t="s">
        <v>2923</v>
      </c>
      <c r="L781">
        <v>0</v>
      </c>
      <c r="M781">
        <v>0</v>
      </c>
      <c r="N781">
        <v>1</v>
      </c>
      <c r="O781" t="s">
        <v>3891</v>
      </c>
      <c r="P781" s="1" t="s">
        <v>3385</v>
      </c>
    </row>
    <row r="782" spans="1:16" x14ac:dyDescent="0.25">
      <c r="A782" s="1" t="s">
        <v>1107</v>
      </c>
      <c r="B782" s="1" t="s">
        <v>1108</v>
      </c>
      <c r="C782" s="1" t="s">
        <v>2196</v>
      </c>
      <c r="D782" s="1" t="s">
        <v>2363</v>
      </c>
      <c r="E782">
        <v>1199</v>
      </c>
      <c r="F782">
        <v>7999</v>
      </c>
      <c r="G782">
        <v>207254090</v>
      </c>
      <c r="H782">
        <v>0.85</v>
      </c>
      <c r="I782">
        <v>3.6</v>
      </c>
      <c r="J782">
        <v>25910</v>
      </c>
      <c r="K782" t="s">
        <v>2923</v>
      </c>
      <c r="L782">
        <v>0</v>
      </c>
      <c r="M782">
        <v>0</v>
      </c>
      <c r="N782">
        <v>1</v>
      </c>
      <c r="O782" t="s">
        <v>3897</v>
      </c>
      <c r="P782" s="1" t="s">
        <v>3386</v>
      </c>
    </row>
    <row r="783" spans="1:16" x14ac:dyDescent="0.25">
      <c r="A783" s="1" t="s">
        <v>1109</v>
      </c>
      <c r="B783" s="1" t="s">
        <v>1110</v>
      </c>
      <c r="C783" s="1" t="s">
        <v>2186</v>
      </c>
      <c r="D783" s="1" t="s">
        <v>2463</v>
      </c>
      <c r="E783">
        <v>235</v>
      </c>
      <c r="F783">
        <v>1599</v>
      </c>
      <c r="G783">
        <v>1875627</v>
      </c>
      <c r="H783">
        <v>0.85</v>
      </c>
      <c r="I783">
        <v>3.8</v>
      </c>
      <c r="J783">
        <v>1173</v>
      </c>
      <c r="K783" t="s">
        <v>2923</v>
      </c>
      <c r="L783">
        <v>0</v>
      </c>
      <c r="M783">
        <v>0</v>
      </c>
      <c r="N783">
        <v>1</v>
      </c>
      <c r="O783" t="s">
        <v>3891</v>
      </c>
      <c r="P783" s="1" t="s">
        <v>3387</v>
      </c>
    </row>
    <row r="784" spans="1:16" x14ac:dyDescent="0.25">
      <c r="A784" s="1" t="s">
        <v>1111</v>
      </c>
      <c r="B784" s="1" t="s">
        <v>2568</v>
      </c>
      <c r="C784" s="1" t="s">
        <v>2186</v>
      </c>
      <c r="D784" s="1" t="s">
        <v>2465</v>
      </c>
      <c r="E784">
        <v>549</v>
      </c>
      <c r="F784">
        <v>1999</v>
      </c>
      <c r="G784">
        <v>12837578</v>
      </c>
      <c r="H784">
        <v>0.73</v>
      </c>
      <c r="I784">
        <v>3.6</v>
      </c>
      <c r="J784">
        <v>6422</v>
      </c>
      <c r="K784" t="s">
        <v>2923</v>
      </c>
      <c r="L784">
        <v>0</v>
      </c>
      <c r="M784">
        <v>0</v>
      </c>
      <c r="N784">
        <v>1</v>
      </c>
      <c r="O784" t="s">
        <v>3891</v>
      </c>
      <c r="P784" s="1" t="s">
        <v>3388</v>
      </c>
    </row>
    <row r="785" spans="1:16" x14ac:dyDescent="0.25">
      <c r="A785" s="1" t="s">
        <v>1112</v>
      </c>
      <c r="B785" s="1" t="s">
        <v>1113</v>
      </c>
      <c r="C785" s="1" t="s">
        <v>2186</v>
      </c>
      <c r="D785" s="1" t="s">
        <v>2529</v>
      </c>
      <c r="E785">
        <v>89</v>
      </c>
      <c r="F785">
        <v>99</v>
      </c>
      <c r="G785">
        <v>23859</v>
      </c>
      <c r="H785">
        <v>0.1</v>
      </c>
      <c r="I785">
        <v>4.2</v>
      </c>
      <c r="J785">
        <v>241</v>
      </c>
      <c r="K785" t="s">
        <v>2914</v>
      </c>
      <c r="L785">
        <v>0</v>
      </c>
      <c r="M785">
        <v>1</v>
      </c>
      <c r="N785">
        <v>0</v>
      </c>
      <c r="O785" t="s">
        <v>3891</v>
      </c>
      <c r="P785" s="1" t="s">
        <v>3389</v>
      </c>
    </row>
    <row r="786" spans="1:16" x14ac:dyDescent="0.25">
      <c r="A786" s="1" t="s">
        <v>42</v>
      </c>
      <c r="B786" s="1" t="s">
        <v>43</v>
      </c>
      <c r="C786" s="1" t="s">
        <v>2186</v>
      </c>
      <c r="D786" s="1" t="s">
        <v>2187</v>
      </c>
      <c r="E786">
        <v>970</v>
      </c>
      <c r="F786">
        <v>1999</v>
      </c>
      <c r="G786">
        <v>367816</v>
      </c>
      <c r="H786">
        <v>0.51</v>
      </c>
      <c r="I786">
        <v>4.4000000000000004</v>
      </c>
      <c r="J786">
        <v>184</v>
      </c>
      <c r="K786" t="s">
        <v>2923</v>
      </c>
      <c r="L786">
        <v>0</v>
      </c>
      <c r="M786">
        <v>0</v>
      </c>
      <c r="N786">
        <v>1</v>
      </c>
      <c r="O786" t="s">
        <v>3891</v>
      </c>
      <c r="P786" s="1" t="s">
        <v>2951</v>
      </c>
    </row>
    <row r="787" spans="1:16" x14ac:dyDescent="0.25">
      <c r="A787" s="1" t="s">
        <v>1114</v>
      </c>
      <c r="B787" s="1" t="s">
        <v>1115</v>
      </c>
      <c r="C787" s="1" t="s">
        <v>2196</v>
      </c>
      <c r="D787" s="1" t="s">
        <v>2363</v>
      </c>
      <c r="E787">
        <v>1299</v>
      </c>
      <c r="F787">
        <v>2999</v>
      </c>
      <c r="G787">
        <v>43872371</v>
      </c>
      <c r="H787">
        <v>0.56999999999999995</v>
      </c>
      <c r="I787">
        <v>3.8</v>
      </c>
      <c r="J787">
        <v>14629</v>
      </c>
      <c r="K787" t="s">
        <v>2923</v>
      </c>
      <c r="L787">
        <v>0</v>
      </c>
      <c r="M787">
        <v>0</v>
      </c>
      <c r="N787">
        <v>1</v>
      </c>
      <c r="O787" t="s">
        <v>3897</v>
      </c>
      <c r="P787" s="1" t="s">
        <v>3390</v>
      </c>
    </row>
    <row r="788" spans="1:16" x14ac:dyDescent="0.25">
      <c r="A788" s="1" t="s">
        <v>1116</v>
      </c>
      <c r="B788" s="1" t="s">
        <v>2569</v>
      </c>
      <c r="C788" s="1" t="s">
        <v>2186</v>
      </c>
      <c r="D788" s="1" t="s">
        <v>2498</v>
      </c>
      <c r="E788">
        <v>230</v>
      </c>
      <c r="F788">
        <v>999</v>
      </c>
      <c r="G788">
        <v>1526472</v>
      </c>
      <c r="H788">
        <v>0.77</v>
      </c>
      <c r="I788">
        <v>4.2</v>
      </c>
      <c r="J788">
        <v>1528</v>
      </c>
      <c r="K788" t="s">
        <v>2923</v>
      </c>
      <c r="L788">
        <v>0</v>
      </c>
      <c r="M788">
        <v>0</v>
      </c>
      <c r="N788">
        <v>1</v>
      </c>
      <c r="O788" t="s">
        <v>3891</v>
      </c>
      <c r="P788" s="1" t="s">
        <v>3391</v>
      </c>
    </row>
    <row r="789" spans="1:16" x14ac:dyDescent="0.25">
      <c r="A789" s="1" t="s">
        <v>1117</v>
      </c>
      <c r="B789" s="1" t="s">
        <v>2570</v>
      </c>
      <c r="C789" s="1" t="s">
        <v>2196</v>
      </c>
      <c r="D789" s="1" t="s">
        <v>2571</v>
      </c>
      <c r="E789">
        <v>119</v>
      </c>
      <c r="F789">
        <v>499</v>
      </c>
      <c r="G789">
        <v>7500968</v>
      </c>
      <c r="H789">
        <v>0.76</v>
      </c>
      <c r="I789">
        <v>4.3</v>
      </c>
      <c r="J789">
        <v>15032</v>
      </c>
      <c r="K789" t="s">
        <v>2914</v>
      </c>
      <c r="L789">
        <v>0</v>
      </c>
      <c r="M789">
        <v>0</v>
      </c>
      <c r="N789">
        <v>1</v>
      </c>
      <c r="O789" t="s">
        <v>3897</v>
      </c>
      <c r="P789" s="1" t="s">
        <v>3096</v>
      </c>
    </row>
    <row r="790" spans="1:16" x14ac:dyDescent="0.25">
      <c r="A790" s="1" t="s">
        <v>1118</v>
      </c>
      <c r="B790" s="1" t="s">
        <v>2572</v>
      </c>
      <c r="C790" s="1" t="s">
        <v>2196</v>
      </c>
      <c r="D790" s="1" t="s">
        <v>2573</v>
      </c>
      <c r="E790">
        <v>449</v>
      </c>
      <c r="F790">
        <v>800</v>
      </c>
      <c r="G790">
        <v>55668000</v>
      </c>
      <c r="H790">
        <v>0.44</v>
      </c>
      <c r="I790">
        <v>4.4000000000000004</v>
      </c>
      <c r="J790">
        <v>69585</v>
      </c>
      <c r="K790" t="s">
        <v>2923</v>
      </c>
      <c r="L790">
        <v>0</v>
      </c>
      <c r="M790">
        <v>1</v>
      </c>
      <c r="N790">
        <v>0</v>
      </c>
      <c r="O790" t="s">
        <v>3897</v>
      </c>
      <c r="P790" s="1" t="s">
        <v>3392</v>
      </c>
    </row>
    <row r="791" spans="1:16" x14ac:dyDescent="0.25">
      <c r="A791" s="1" t="s">
        <v>1119</v>
      </c>
      <c r="B791" s="1" t="s">
        <v>2574</v>
      </c>
      <c r="C791" s="1" t="s">
        <v>2196</v>
      </c>
      <c r="D791" s="1" t="s">
        <v>2575</v>
      </c>
      <c r="E791">
        <v>1699</v>
      </c>
      <c r="F791">
        <v>3495</v>
      </c>
      <c r="G791">
        <v>50226645</v>
      </c>
      <c r="H791">
        <v>0.51</v>
      </c>
      <c r="I791">
        <v>4.0999999999999996</v>
      </c>
      <c r="J791">
        <v>14371</v>
      </c>
      <c r="K791" t="s">
        <v>2923</v>
      </c>
      <c r="L791">
        <v>0</v>
      </c>
      <c r="M791">
        <v>0</v>
      </c>
      <c r="N791">
        <v>1</v>
      </c>
      <c r="O791" t="s">
        <v>3897</v>
      </c>
      <c r="P791" s="1" t="s">
        <v>3393</v>
      </c>
    </row>
    <row r="792" spans="1:16" x14ac:dyDescent="0.25">
      <c r="A792" s="1" t="s">
        <v>1120</v>
      </c>
      <c r="B792" s="1" t="s">
        <v>1121</v>
      </c>
      <c r="C792" s="1" t="s">
        <v>2474</v>
      </c>
      <c r="D792" s="1" t="s">
        <v>2557</v>
      </c>
      <c r="E792">
        <v>561</v>
      </c>
      <c r="F792">
        <v>720</v>
      </c>
      <c r="G792">
        <v>2291040</v>
      </c>
      <c r="H792">
        <v>0.22</v>
      </c>
      <c r="I792">
        <v>4.4000000000000004</v>
      </c>
      <c r="J792">
        <v>3182</v>
      </c>
      <c r="K792" t="s">
        <v>2923</v>
      </c>
      <c r="L792">
        <v>0</v>
      </c>
      <c r="M792">
        <v>1</v>
      </c>
      <c r="N792">
        <v>0</v>
      </c>
      <c r="O792" t="s">
        <v>3899</v>
      </c>
      <c r="P792" s="1" t="s">
        <v>3093</v>
      </c>
    </row>
    <row r="793" spans="1:16" x14ac:dyDescent="0.25">
      <c r="A793" s="1" t="s">
        <v>1122</v>
      </c>
      <c r="B793" s="1" t="s">
        <v>2576</v>
      </c>
      <c r="C793" s="1" t="s">
        <v>2186</v>
      </c>
      <c r="D793" s="1" t="s">
        <v>2461</v>
      </c>
      <c r="E793">
        <v>289</v>
      </c>
      <c r="F793">
        <v>590</v>
      </c>
      <c r="G793">
        <v>15272740</v>
      </c>
      <c r="H793">
        <v>0.51</v>
      </c>
      <c r="I793">
        <v>4.4000000000000004</v>
      </c>
      <c r="J793">
        <v>25886</v>
      </c>
      <c r="K793" t="s">
        <v>2923</v>
      </c>
      <c r="L793">
        <v>0</v>
      </c>
      <c r="M793">
        <v>0</v>
      </c>
      <c r="N793">
        <v>1</v>
      </c>
      <c r="O793" t="s">
        <v>3891</v>
      </c>
      <c r="P793" s="1" t="s">
        <v>3394</v>
      </c>
    </row>
    <row r="794" spans="1:16" x14ac:dyDescent="0.25">
      <c r="A794" s="1" t="s">
        <v>1123</v>
      </c>
      <c r="B794" s="1" t="s">
        <v>2577</v>
      </c>
      <c r="C794" s="1" t="s">
        <v>2186</v>
      </c>
      <c r="D794" s="1" t="s">
        <v>2466</v>
      </c>
      <c r="E794">
        <v>599</v>
      </c>
      <c r="F794">
        <v>1999</v>
      </c>
      <c r="G794">
        <v>9467264</v>
      </c>
      <c r="H794">
        <v>0.7</v>
      </c>
      <c r="I794">
        <v>4.4000000000000004</v>
      </c>
      <c r="J794">
        <v>4736</v>
      </c>
      <c r="K794" t="s">
        <v>2923</v>
      </c>
      <c r="L794">
        <v>0</v>
      </c>
      <c r="M794">
        <v>0</v>
      </c>
      <c r="N794">
        <v>1</v>
      </c>
      <c r="O794" t="s">
        <v>3891</v>
      </c>
      <c r="P794" s="1" t="s">
        <v>3395</v>
      </c>
    </row>
    <row r="795" spans="1:16" x14ac:dyDescent="0.25">
      <c r="A795" s="1" t="s">
        <v>1124</v>
      </c>
      <c r="B795" s="1" t="s">
        <v>1125</v>
      </c>
      <c r="C795" s="1" t="s">
        <v>2186</v>
      </c>
      <c r="D795" s="1" t="s">
        <v>2481</v>
      </c>
      <c r="E795">
        <v>5599</v>
      </c>
      <c r="F795">
        <v>7350</v>
      </c>
      <c r="G795">
        <v>536586750</v>
      </c>
      <c r="H795">
        <v>0.24</v>
      </c>
      <c r="I795">
        <v>4.4000000000000004</v>
      </c>
      <c r="J795">
        <v>73005</v>
      </c>
      <c r="K795" t="s">
        <v>2923</v>
      </c>
      <c r="L795">
        <v>0</v>
      </c>
      <c r="M795">
        <v>1</v>
      </c>
      <c r="N795">
        <v>0</v>
      </c>
      <c r="O795" t="s">
        <v>3891</v>
      </c>
      <c r="P795" s="1" t="s">
        <v>3396</v>
      </c>
    </row>
    <row r="796" spans="1:16" x14ac:dyDescent="0.25">
      <c r="A796" s="1" t="s">
        <v>1126</v>
      </c>
      <c r="B796" s="1" t="s">
        <v>2578</v>
      </c>
      <c r="C796" s="1" t="s">
        <v>2186</v>
      </c>
      <c r="D796" s="1" t="s">
        <v>2579</v>
      </c>
      <c r="E796">
        <v>1990</v>
      </c>
      <c r="F796">
        <v>2595</v>
      </c>
      <c r="G796">
        <v>52932810</v>
      </c>
      <c r="H796">
        <v>0.23</v>
      </c>
      <c r="I796">
        <v>4.3</v>
      </c>
      <c r="J796">
        <v>20398</v>
      </c>
      <c r="K796" t="s">
        <v>2923</v>
      </c>
      <c r="L796">
        <v>0</v>
      </c>
      <c r="M796">
        <v>1</v>
      </c>
      <c r="N796">
        <v>0</v>
      </c>
      <c r="O796" t="s">
        <v>3891</v>
      </c>
      <c r="P796" s="1" t="s">
        <v>3397</v>
      </c>
    </row>
    <row r="797" spans="1:16" x14ac:dyDescent="0.25">
      <c r="A797" s="1" t="s">
        <v>1127</v>
      </c>
      <c r="B797" s="1" t="s">
        <v>1128</v>
      </c>
      <c r="C797" s="1" t="s">
        <v>2186</v>
      </c>
      <c r="D797" s="1" t="s">
        <v>2543</v>
      </c>
      <c r="E797">
        <v>499</v>
      </c>
      <c r="F797">
        <v>799</v>
      </c>
      <c r="G797">
        <v>1697875</v>
      </c>
      <c r="H797">
        <v>0.38</v>
      </c>
      <c r="I797">
        <v>4.3</v>
      </c>
      <c r="J797">
        <v>2125</v>
      </c>
      <c r="K797" t="s">
        <v>2923</v>
      </c>
      <c r="L797">
        <v>0</v>
      </c>
      <c r="M797">
        <v>1</v>
      </c>
      <c r="N797">
        <v>0</v>
      </c>
      <c r="O797" t="s">
        <v>3891</v>
      </c>
      <c r="P797" s="1" t="s">
        <v>3179</v>
      </c>
    </row>
    <row r="798" spans="1:16" x14ac:dyDescent="0.25">
      <c r="A798" s="1" t="s">
        <v>1129</v>
      </c>
      <c r="B798" s="1" t="s">
        <v>2580</v>
      </c>
      <c r="C798" s="1" t="s">
        <v>2186</v>
      </c>
      <c r="D798" s="1" t="s">
        <v>2551</v>
      </c>
      <c r="E798">
        <v>449</v>
      </c>
      <c r="F798">
        <v>999</v>
      </c>
      <c r="G798">
        <v>11318670</v>
      </c>
      <c r="H798">
        <v>0.55000000000000004</v>
      </c>
      <c r="I798">
        <v>4.3</v>
      </c>
      <c r="J798">
        <v>11330</v>
      </c>
      <c r="K798" t="s">
        <v>2923</v>
      </c>
      <c r="L798">
        <v>0</v>
      </c>
      <c r="M798">
        <v>0</v>
      </c>
      <c r="N798">
        <v>1</v>
      </c>
      <c r="O798" t="s">
        <v>3891</v>
      </c>
      <c r="P798" s="1" t="s">
        <v>3398</v>
      </c>
    </row>
    <row r="799" spans="1:16" x14ac:dyDescent="0.25">
      <c r="A799" s="1" t="s">
        <v>1130</v>
      </c>
      <c r="B799" s="1" t="s">
        <v>1131</v>
      </c>
      <c r="C799" s="1" t="s">
        <v>2186</v>
      </c>
      <c r="D799" s="1" t="s">
        <v>2581</v>
      </c>
      <c r="E799">
        <v>999</v>
      </c>
      <c r="F799">
        <v>1999</v>
      </c>
      <c r="G799">
        <v>54854559</v>
      </c>
      <c r="H799">
        <v>0.5</v>
      </c>
      <c r="I799">
        <v>4.2</v>
      </c>
      <c r="J799">
        <v>27441</v>
      </c>
      <c r="K799" t="s">
        <v>2923</v>
      </c>
      <c r="L799">
        <v>1</v>
      </c>
      <c r="M799">
        <v>0</v>
      </c>
      <c r="N799">
        <v>0</v>
      </c>
      <c r="O799" t="s">
        <v>3891</v>
      </c>
      <c r="P799" s="1" t="s">
        <v>3399</v>
      </c>
    </row>
    <row r="800" spans="1:16" x14ac:dyDescent="0.25">
      <c r="A800" s="1" t="s">
        <v>1132</v>
      </c>
      <c r="B800" s="1" t="s">
        <v>1133</v>
      </c>
      <c r="C800" s="1" t="s">
        <v>2186</v>
      </c>
      <c r="D800" s="1" t="s">
        <v>2437</v>
      </c>
      <c r="E800">
        <v>69</v>
      </c>
      <c r="F800">
        <v>299</v>
      </c>
      <c r="G800">
        <v>76245</v>
      </c>
      <c r="H800">
        <v>0.77</v>
      </c>
      <c r="I800">
        <v>4.3</v>
      </c>
      <c r="J800">
        <v>255</v>
      </c>
      <c r="K800" t="s">
        <v>2914</v>
      </c>
      <c r="L800">
        <v>0</v>
      </c>
      <c r="M800">
        <v>0</v>
      </c>
      <c r="N800">
        <v>1</v>
      </c>
      <c r="O800" t="s">
        <v>3891</v>
      </c>
      <c r="P800" s="1" t="s">
        <v>2945</v>
      </c>
    </row>
    <row r="801" spans="1:16" x14ac:dyDescent="0.25">
      <c r="A801" s="1" t="s">
        <v>1134</v>
      </c>
      <c r="B801" s="1" t="s">
        <v>1135</v>
      </c>
      <c r="C801" s="1" t="s">
        <v>2186</v>
      </c>
      <c r="D801" s="1" t="s">
        <v>2461</v>
      </c>
      <c r="E801">
        <v>899</v>
      </c>
      <c r="F801">
        <v>1499</v>
      </c>
      <c r="G801">
        <v>34737826</v>
      </c>
      <c r="H801">
        <v>0.4</v>
      </c>
      <c r="I801">
        <v>4.2</v>
      </c>
      <c r="J801">
        <v>23174</v>
      </c>
      <c r="K801" t="s">
        <v>2923</v>
      </c>
      <c r="L801">
        <v>0</v>
      </c>
      <c r="M801">
        <v>1</v>
      </c>
      <c r="N801">
        <v>0</v>
      </c>
      <c r="O801" t="s">
        <v>3891</v>
      </c>
      <c r="P801" s="1" t="s">
        <v>3400</v>
      </c>
    </row>
    <row r="802" spans="1:16" x14ac:dyDescent="0.25">
      <c r="A802" s="1" t="s">
        <v>1136</v>
      </c>
      <c r="B802" s="1" t="s">
        <v>1137</v>
      </c>
      <c r="C802" s="1" t="s">
        <v>2470</v>
      </c>
      <c r="D802" s="1" t="s">
        <v>2471</v>
      </c>
      <c r="E802">
        <v>478</v>
      </c>
      <c r="F802">
        <v>699</v>
      </c>
      <c r="G802">
        <v>14132382</v>
      </c>
      <c r="H802">
        <v>0.32</v>
      </c>
      <c r="I802">
        <v>3.8</v>
      </c>
      <c r="J802">
        <v>20218</v>
      </c>
      <c r="K802" t="s">
        <v>2923</v>
      </c>
      <c r="L802">
        <v>0</v>
      </c>
      <c r="M802">
        <v>1</v>
      </c>
      <c r="N802">
        <v>0</v>
      </c>
      <c r="O802" t="s">
        <v>3898</v>
      </c>
      <c r="P802" s="1" t="s">
        <v>3401</v>
      </c>
    </row>
    <row r="803" spans="1:16" x14ac:dyDescent="0.25">
      <c r="A803" s="1" t="s">
        <v>1138</v>
      </c>
      <c r="B803" s="1" t="s">
        <v>1139</v>
      </c>
      <c r="C803" s="1" t="s">
        <v>2186</v>
      </c>
      <c r="D803" s="1" t="s">
        <v>2582</v>
      </c>
      <c r="E803">
        <v>1399</v>
      </c>
      <c r="F803">
        <v>2490</v>
      </c>
      <c r="G803">
        <v>27574260</v>
      </c>
      <c r="H803">
        <v>0.44</v>
      </c>
      <c r="I803">
        <v>4.3</v>
      </c>
      <c r="J803">
        <v>11074</v>
      </c>
      <c r="K803" t="s">
        <v>2923</v>
      </c>
      <c r="L803">
        <v>0</v>
      </c>
      <c r="M803">
        <v>1</v>
      </c>
      <c r="N803">
        <v>0</v>
      </c>
      <c r="O803" t="s">
        <v>3891</v>
      </c>
      <c r="P803" s="1" t="s">
        <v>3402</v>
      </c>
    </row>
    <row r="804" spans="1:16" x14ac:dyDescent="0.25">
      <c r="A804" s="1" t="s">
        <v>46</v>
      </c>
      <c r="B804" s="1" t="s">
        <v>2205</v>
      </c>
      <c r="C804" s="1" t="s">
        <v>2186</v>
      </c>
      <c r="D804" s="1" t="s">
        <v>2187</v>
      </c>
      <c r="E804">
        <v>199</v>
      </c>
      <c r="F804">
        <v>750</v>
      </c>
      <c r="G804">
        <v>56232000</v>
      </c>
      <c r="H804">
        <v>0.73</v>
      </c>
      <c r="I804">
        <v>4.5</v>
      </c>
      <c r="J804">
        <v>74976</v>
      </c>
      <c r="K804" t="s">
        <v>2914</v>
      </c>
      <c r="L804">
        <v>0</v>
      </c>
      <c r="M804">
        <v>0</v>
      </c>
      <c r="N804">
        <v>1</v>
      </c>
      <c r="O804" t="s">
        <v>3891</v>
      </c>
      <c r="P804" s="1" t="s">
        <v>2953</v>
      </c>
    </row>
    <row r="805" spans="1:16" x14ac:dyDescent="0.25">
      <c r="A805" s="1" t="s">
        <v>1140</v>
      </c>
      <c r="B805" s="1" t="s">
        <v>2583</v>
      </c>
      <c r="C805" s="1" t="s">
        <v>2186</v>
      </c>
      <c r="D805" s="1" t="s">
        <v>2584</v>
      </c>
      <c r="E805">
        <v>149</v>
      </c>
      <c r="F805">
        <v>499</v>
      </c>
      <c r="G805">
        <v>12777893</v>
      </c>
      <c r="H805">
        <v>0.7</v>
      </c>
      <c r="I805">
        <v>4.0999999999999996</v>
      </c>
      <c r="J805">
        <v>25607</v>
      </c>
      <c r="K805" t="s">
        <v>2914</v>
      </c>
      <c r="L805">
        <v>0</v>
      </c>
      <c r="M805">
        <v>0</v>
      </c>
      <c r="N805">
        <v>1</v>
      </c>
      <c r="O805" t="s">
        <v>3891</v>
      </c>
      <c r="P805" s="1" t="s">
        <v>3403</v>
      </c>
    </row>
    <row r="806" spans="1:16" x14ac:dyDescent="0.25">
      <c r="A806" s="1" t="s">
        <v>1141</v>
      </c>
      <c r="B806" s="1" t="s">
        <v>1142</v>
      </c>
      <c r="C806" s="1" t="s">
        <v>2196</v>
      </c>
      <c r="D806" s="1" t="s">
        <v>2508</v>
      </c>
      <c r="E806">
        <v>1799</v>
      </c>
      <c r="F806">
        <v>4990</v>
      </c>
      <c r="G806">
        <v>205717740</v>
      </c>
      <c r="H806">
        <v>0.64</v>
      </c>
      <c r="I806">
        <v>4.2</v>
      </c>
      <c r="J806">
        <v>41226</v>
      </c>
      <c r="K806" t="s">
        <v>2923</v>
      </c>
      <c r="L806">
        <v>0</v>
      </c>
      <c r="M806">
        <v>0</v>
      </c>
      <c r="N806">
        <v>1</v>
      </c>
      <c r="O806" t="s">
        <v>3897</v>
      </c>
      <c r="P806" s="1" t="s">
        <v>3404</v>
      </c>
    </row>
    <row r="807" spans="1:16" x14ac:dyDescent="0.25">
      <c r="A807" s="1" t="s">
        <v>1143</v>
      </c>
      <c r="B807" s="1" t="s">
        <v>2585</v>
      </c>
      <c r="C807" s="1" t="s">
        <v>2586</v>
      </c>
      <c r="D807" s="1" t="s">
        <v>2587</v>
      </c>
      <c r="E807">
        <v>425</v>
      </c>
      <c r="F807">
        <v>999</v>
      </c>
      <c r="G807">
        <v>2578419</v>
      </c>
      <c r="H807">
        <v>0.56999999999999995</v>
      </c>
      <c r="I807">
        <v>4</v>
      </c>
      <c r="J807">
        <v>2581</v>
      </c>
      <c r="K807" t="s">
        <v>2923</v>
      </c>
      <c r="L807">
        <v>0</v>
      </c>
      <c r="M807">
        <v>0</v>
      </c>
      <c r="N807">
        <v>1</v>
      </c>
      <c r="O807" t="s">
        <v>3898</v>
      </c>
      <c r="P807" s="1" t="s">
        <v>3405</v>
      </c>
    </row>
    <row r="808" spans="1:16" x14ac:dyDescent="0.25">
      <c r="A808" s="1" t="s">
        <v>1144</v>
      </c>
      <c r="B808" s="1" t="s">
        <v>2588</v>
      </c>
      <c r="C808" s="1" t="s">
        <v>2196</v>
      </c>
      <c r="D808" s="1" t="s">
        <v>2549</v>
      </c>
      <c r="E808">
        <v>999</v>
      </c>
      <c r="F808">
        <v>2490</v>
      </c>
      <c r="G808">
        <v>45644190</v>
      </c>
      <c r="H808">
        <v>0.6</v>
      </c>
      <c r="I808">
        <v>4.0999999999999996</v>
      </c>
      <c r="J808">
        <v>18331</v>
      </c>
      <c r="K808" t="s">
        <v>2923</v>
      </c>
      <c r="L808">
        <v>0</v>
      </c>
      <c r="M808">
        <v>0</v>
      </c>
      <c r="N808">
        <v>1</v>
      </c>
      <c r="O808" t="s">
        <v>3897</v>
      </c>
      <c r="P808" s="1" t="s">
        <v>3406</v>
      </c>
    </row>
    <row r="809" spans="1:16" x14ac:dyDescent="0.25">
      <c r="A809" s="1" t="s">
        <v>1145</v>
      </c>
      <c r="B809" s="1" t="s">
        <v>2589</v>
      </c>
      <c r="C809" s="1" t="s">
        <v>2186</v>
      </c>
      <c r="D809" s="1" t="s">
        <v>2463</v>
      </c>
      <c r="E809">
        <v>378</v>
      </c>
      <c r="F809">
        <v>999</v>
      </c>
      <c r="G809">
        <v>1777221</v>
      </c>
      <c r="H809">
        <v>0.62</v>
      </c>
      <c r="I809">
        <v>4.0999999999999996</v>
      </c>
      <c r="J809">
        <v>1779</v>
      </c>
      <c r="K809" t="s">
        <v>2923</v>
      </c>
      <c r="L809">
        <v>0</v>
      </c>
      <c r="M809">
        <v>0</v>
      </c>
      <c r="N809">
        <v>1</v>
      </c>
      <c r="O809" t="s">
        <v>3891</v>
      </c>
      <c r="P809" s="1" t="s">
        <v>3005</v>
      </c>
    </row>
    <row r="810" spans="1:16" x14ac:dyDescent="0.25">
      <c r="A810" s="1" t="s">
        <v>1146</v>
      </c>
      <c r="B810" s="1" t="s">
        <v>2590</v>
      </c>
      <c r="C810" s="1" t="s">
        <v>2474</v>
      </c>
      <c r="D810" s="1" t="s">
        <v>2591</v>
      </c>
      <c r="E810">
        <v>99</v>
      </c>
      <c r="F810">
        <v>99</v>
      </c>
      <c r="G810">
        <v>38412</v>
      </c>
      <c r="H810">
        <v>0</v>
      </c>
      <c r="I810">
        <v>4.3</v>
      </c>
      <c r="J810">
        <v>388</v>
      </c>
      <c r="K810" t="s">
        <v>2914</v>
      </c>
      <c r="L810">
        <v>0</v>
      </c>
      <c r="M810">
        <v>1</v>
      </c>
      <c r="N810">
        <v>0</v>
      </c>
      <c r="O810" t="s">
        <v>3899</v>
      </c>
      <c r="P810" s="1" t="s">
        <v>2945</v>
      </c>
    </row>
    <row r="811" spans="1:16" x14ac:dyDescent="0.25">
      <c r="A811" s="1" t="s">
        <v>1147</v>
      </c>
      <c r="B811" s="1" t="s">
        <v>2592</v>
      </c>
      <c r="C811" s="1" t="s">
        <v>2186</v>
      </c>
      <c r="D811" s="1" t="s">
        <v>2505</v>
      </c>
      <c r="E811">
        <v>1499</v>
      </c>
      <c r="F811">
        <v>2999</v>
      </c>
      <c r="G811">
        <v>25959344</v>
      </c>
      <c r="H811">
        <v>0.5</v>
      </c>
      <c r="I811">
        <v>4.5</v>
      </c>
      <c r="J811">
        <v>8656</v>
      </c>
      <c r="K811" t="s">
        <v>2923</v>
      </c>
      <c r="L811">
        <v>1</v>
      </c>
      <c r="M811">
        <v>0</v>
      </c>
      <c r="N811">
        <v>0</v>
      </c>
      <c r="O811" t="s">
        <v>3891</v>
      </c>
      <c r="P811" s="1" t="s">
        <v>3407</v>
      </c>
    </row>
    <row r="812" spans="1:16" x14ac:dyDescent="0.25">
      <c r="A812" s="1" t="s">
        <v>1148</v>
      </c>
      <c r="B812" s="1" t="s">
        <v>1149</v>
      </c>
      <c r="C812" s="1" t="s">
        <v>2186</v>
      </c>
      <c r="D812" s="1" t="s">
        <v>2593</v>
      </c>
      <c r="E812">
        <v>1815</v>
      </c>
      <c r="F812">
        <v>3100</v>
      </c>
      <c r="G812">
        <v>288067500</v>
      </c>
      <c r="H812">
        <v>0.41</v>
      </c>
      <c r="I812">
        <v>4.5</v>
      </c>
      <c r="J812">
        <v>92925</v>
      </c>
      <c r="K812" t="s">
        <v>2923</v>
      </c>
      <c r="L812">
        <v>0</v>
      </c>
      <c r="M812">
        <v>1</v>
      </c>
      <c r="N812">
        <v>0</v>
      </c>
      <c r="O812" t="s">
        <v>3891</v>
      </c>
      <c r="P812" s="1" t="s">
        <v>3408</v>
      </c>
    </row>
    <row r="813" spans="1:16" x14ac:dyDescent="0.25">
      <c r="A813" s="1" t="s">
        <v>1150</v>
      </c>
      <c r="B813" s="1" t="s">
        <v>1151</v>
      </c>
      <c r="C813" s="1" t="s">
        <v>2474</v>
      </c>
      <c r="D813" s="1" t="s">
        <v>2557</v>
      </c>
      <c r="E813">
        <v>67</v>
      </c>
      <c r="F813">
        <v>75</v>
      </c>
      <c r="G813">
        <v>95175</v>
      </c>
      <c r="H813">
        <v>0.11</v>
      </c>
      <c r="I813">
        <v>4.0999999999999996</v>
      </c>
      <c r="J813">
        <v>1269</v>
      </c>
      <c r="K813" t="s">
        <v>2914</v>
      </c>
      <c r="L813">
        <v>0</v>
      </c>
      <c r="M813">
        <v>1</v>
      </c>
      <c r="N813">
        <v>0</v>
      </c>
      <c r="O813" t="s">
        <v>3899</v>
      </c>
      <c r="P813" s="1" t="s">
        <v>3409</v>
      </c>
    </row>
    <row r="814" spans="1:16" x14ac:dyDescent="0.25">
      <c r="A814" s="1" t="s">
        <v>1152</v>
      </c>
      <c r="B814" s="1" t="s">
        <v>1153</v>
      </c>
      <c r="C814" s="1" t="s">
        <v>2186</v>
      </c>
      <c r="D814" s="1" t="s">
        <v>2465</v>
      </c>
      <c r="E814">
        <v>1889</v>
      </c>
      <c r="F814">
        <v>2699</v>
      </c>
      <c r="G814">
        <v>46946406</v>
      </c>
      <c r="H814">
        <v>0.3</v>
      </c>
      <c r="I814">
        <v>4.3</v>
      </c>
      <c r="J814">
        <v>17394</v>
      </c>
      <c r="K814" t="s">
        <v>2923</v>
      </c>
      <c r="L814">
        <v>0</v>
      </c>
      <c r="M814">
        <v>1</v>
      </c>
      <c r="N814">
        <v>0</v>
      </c>
      <c r="O814" t="s">
        <v>3891</v>
      </c>
      <c r="P814" s="1" t="s">
        <v>3410</v>
      </c>
    </row>
    <row r="815" spans="1:16" x14ac:dyDescent="0.25">
      <c r="A815" s="1" t="s">
        <v>1154</v>
      </c>
      <c r="B815" s="1" t="s">
        <v>1155</v>
      </c>
      <c r="C815" s="1" t="s">
        <v>2196</v>
      </c>
      <c r="D815" s="1" t="s">
        <v>2363</v>
      </c>
      <c r="E815">
        <v>499</v>
      </c>
      <c r="F815">
        <v>1499</v>
      </c>
      <c r="G815">
        <v>13744331</v>
      </c>
      <c r="H815">
        <v>0.67</v>
      </c>
      <c r="I815">
        <v>3.6</v>
      </c>
      <c r="J815">
        <v>9169</v>
      </c>
      <c r="K815" t="s">
        <v>2923</v>
      </c>
      <c r="L815">
        <v>0</v>
      </c>
      <c r="M815">
        <v>0</v>
      </c>
      <c r="N815">
        <v>1</v>
      </c>
      <c r="O815" t="s">
        <v>3897</v>
      </c>
      <c r="P815" s="1" t="s">
        <v>3411</v>
      </c>
    </row>
    <row r="816" spans="1:16" x14ac:dyDescent="0.25">
      <c r="A816" s="1" t="s">
        <v>1156</v>
      </c>
      <c r="B816" s="1" t="s">
        <v>2594</v>
      </c>
      <c r="C816" s="1" t="s">
        <v>2186</v>
      </c>
      <c r="D816" s="1" t="s">
        <v>2498</v>
      </c>
      <c r="E816">
        <v>499</v>
      </c>
      <c r="F816">
        <v>999</v>
      </c>
      <c r="G816">
        <v>1028970</v>
      </c>
      <c r="H816">
        <v>0.5</v>
      </c>
      <c r="I816">
        <v>4.4000000000000004</v>
      </c>
      <c r="J816">
        <v>1030</v>
      </c>
      <c r="K816" t="s">
        <v>2923</v>
      </c>
      <c r="L816">
        <v>1</v>
      </c>
      <c r="M816">
        <v>0</v>
      </c>
      <c r="N816">
        <v>0</v>
      </c>
      <c r="O816" t="s">
        <v>3891</v>
      </c>
      <c r="P816" s="1" t="s">
        <v>3412</v>
      </c>
    </row>
    <row r="817" spans="1:16" x14ac:dyDescent="0.25">
      <c r="A817" s="1" t="s">
        <v>1157</v>
      </c>
      <c r="B817" s="1" t="s">
        <v>2595</v>
      </c>
      <c r="C817" s="1" t="s">
        <v>2186</v>
      </c>
      <c r="D817" s="1" t="s">
        <v>2481</v>
      </c>
      <c r="E817">
        <v>5799</v>
      </c>
      <c r="F817">
        <v>7999</v>
      </c>
      <c r="G817">
        <v>402133727</v>
      </c>
      <c r="H817">
        <v>0.28000000000000003</v>
      </c>
      <c r="I817">
        <v>4.5</v>
      </c>
      <c r="J817">
        <v>50273</v>
      </c>
      <c r="K817" t="s">
        <v>2923</v>
      </c>
      <c r="L817">
        <v>0</v>
      </c>
      <c r="M817">
        <v>1</v>
      </c>
      <c r="N817">
        <v>0</v>
      </c>
      <c r="O817" t="s">
        <v>3891</v>
      </c>
      <c r="P817" s="1" t="s">
        <v>3413</v>
      </c>
    </row>
    <row r="818" spans="1:16" x14ac:dyDescent="0.25">
      <c r="A818" s="1" t="s">
        <v>1158</v>
      </c>
      <c r="B818" s="1" t="s">
        <v>1159</v>
      </c>
      <c r="C818" s="1" t="s">
        <v>2196</v>
      </c>
      <c r="D818" s="1" t="s">
        <v>2596</v>
      </c>
      <c r="E818">
        <v>499</v>
      </c>
      <c r="F818">
        <v>799</v>
      </c>
      <c r="G818">
        <v>5386858</v>
      </c>
      <c r="H818">
        <v>0.38</v>
      </c>
      <c r="I818">
        <v>3.9</v>
      </c>
      <c r="J818">
        <v>6742</v>
      </c>
      <c r="K818" t="s">
        <v>2923</v>
      </c>
      <c r="L818">
        <v>0</v>
      </c>
      <c r="M818">
        <v>1</v>
      </c>
      <c r="N818">
        <v>0</v>
      </c>
      <c r="O818" t="s">
        <v>3897</v>
      </c>
      <c r="P818" s="1" t="s">
        <v>3414</v>
      </c>
    </row>
    <row r="819" spans="1:16" x14ac:dyDescent="0.25">
      <c r="A819" s="1" t="s">
        <v>1160</v>
      </c>
      <c r="B819" s="1" t="s">
        <v>2597</v>
      </c>
      <c r="C819" s="1" t="s">
        <v>2186</v>
      </c>
      <c r="D819" s="1" t="s">
        <v>2463</v>
      </c>
      <c r="E819">
        <v>249</v>
      </c>
      <c r="F819">
        <v>600</v>
      </c>
      <c r="G819">
        <v>724800</v>
      </c>
      <c r="H819">
        <v>0.59</v>
      </c>
      <c r="I819">
        <v>4</v>
      </c>
      <c r="J819">
        <v>1208</v>
      </c>
      <c r="K819" t="s">
        <v>2923</v>
      </c>
      <c r="L819">
        <v>0</v>
      </c>
      <c r="M819">
        <v>0</v>
      </c>
      <c r="N819">
        <v>1</v>
      </c>
      <c r="O819" t="s">
        <v>3891</v>
      </c>
      <c r="P819" s="1" t="s">
        <v>3415</v>
      </c>
    </row>
    <row r="820" spans="1:16" x14ac:dyDescent="0.25">
      <c r="A820" s="1" t="s">
        <v>47</v>
      </c>
      <c r="B820" s="1" t="s">
        <v>2206</v>
      </c>
      <c r="C820" s="1" t="s">
        <v>2186</v>
      </c>
      <c r="D820" s="1" t="s">
        <v>2187</v>
      </c>
      <c r="E820">
        <v>179</v>
      </c>
      <c r="F820">
        <v>499</v>
      </c>
      <c r="G820">
        <v>964567</v>
      </c>
      <c r="H820">
        <v>0.64</v>
      </c>
      <c r="I820">
        <v>4</v>
      </c>
      <c r="J820">
        <v>1933</v>
      </c>
      <c r="K820" t="s">
        <v>2914</v>
      </c>
      <c r="L820">
        <v>0</v>
      </c>
      <c r="M820">
        <v>0</v>
      </c>
      <c r="N820">
        <v>1</v>
      </c>
      <c r="O820" t="s">
        <v>3891</v>
      </c>
      <c r="P820" s="1" t="s">
        <v>2930</v>
      </c>
    </row>
    <row r="821" spans="1:16" x14ac:dyDescent="0.25">
      <c r="A821" s="1" t="s">
        <v>1161</v>
      </c>
      <c r="B821" s="1" t="s">
        <v>1162</v>
      </c>
      <c r="C821" s="1" t="s">
        <v>2186</v>
      </c>
      <c r="D821" s="1" t="s">
        <v>2481</v>
      </c>
      <c r="E821">
        <v>4449</v>
      </c>
      <c r="F821">
        <v>5734</v>
      </c>
      <c r="G821">
        <v>143384404</v>
      </c>
      <c r="H821">
        <v>0.22</v>
      </c>
      <c r="I821">
        <v>4.4000000000000004</v>
      </c>
      <c r="J821">
        <v>25006</v>
      </c>
      <c r="K821" t="s">
        <v>2923</v>
      </c>
      <c r="L821">
        <v>0</v>
      </c>
      <c r="M821">
        <v>1</v>
      </c>
      <c r="N821">
        <v>0</v>
      </c>
      <c r="O821" t="s">
        <v>3891</v>
      </c>
      <c r="P821" s="1" t="s">
        <v>3416</v>
      </c>
    </row>
    <row r="822" spans="1:16" x14ac:dyDescent="0.25">
      <c r="A822" s="1" t="s">
        <v>1163</v>
      </c>
      <c r="B822" s="1" t="s">
        <v>1164</v>
      </c>
      <c r="C822" s="1" t="s">
        <v>2186</v>
      </c>
      <c r="D822" s="1" t="s">
        <v>2538</v>
      </c>
      <c r="E822">
        <v>299</v>
      </c>
      <c r="F822">
        <v>550</v>
      </c>
      <c r="G822">
        <v>18388700</v>
      </c>
      <c r="H822">
        <v>0.46</v>
      </c>
      <c r="I822">
        <v>4.5999999999999996</v>
      </c>
      <c r="J822">
        <v>33434</v>
      </c>
      <c r="K822" t="s">
        <v>2923</v>
      </c>
      <c r="L822">
        <v>0</v>
      </c>
      <c r="M822">
        <v>1</v>
      </c>
      <c r="N822">
        <v>0</v>
      </c>
      <c r="O822" t="s">
        <v>3891</v>
      </c>
      <c r="P822" s="1" t="s">
        <v>2930</v>
      </c>
    </row>
    <row r="823" spans="1:16" x14ac:dyDescent="0.25">
      <c r="A823" s="1" t="s">
        <v>1165</v>
      </c>
      <c r="B823" s="1" t="s">
        <v>1166</v>
      </c>
      <c r="C823" s="1" t="s">
        <v>2186</v>
      </c>
      <c r="D823" s="1" t="s">
        <v>2461</v>
      </c>
      <c r="E823">
        <v>629</v>
      </c>
      <c r="F823">
        <v>1390</v>
      </c>
      <c r="G823">
        <v>8758390</v>
      </c>
      <c r="H823">
        <v>0.55000000000000004</v>
      </c>
      <c r="I823">
        <v>4.4000000000000004</v>
      </c>
      <c r="J823">
        <v>6301</v>
      </c>
      <c r="K823" t="s">
        <v>2923</v>
      </c>
      <c r="L823">
        <v>0</v>
      </c>
      <c r="M823">
        <v>0</v>
      </c>
      <c r="N823">
        <v>1</v>
      </c>
      <c r="O823" t="s">
        <v>3891</v>
      </c>
      <c r="P823" s="1" t="s">
        <v>3417</v>
      </c>
    </row>
    <row r="824" spans="1:16" x14ac:dyDescent="0.25">
      <c r="A824" s="1" t="s">
        <v>1167</v>
      </c>
      <c r="B824" s="1" t="s">
        <v>2598</v>
      </c>
      <c r="C824" s="1" t="s">
        <v>2186</v>
      </c>
      <c r="D824" s="1" t="s">
        <v>2469</v>
      </c>
      <c r="E824">
        <v>2595</v>
      </c>
      <c r="F824">
        <v>3295</v>
      </c>
      <c r="G824">
        <v>74526310</v>
      </c>
      <c r="H824">
        <v>0.21</v>
      </c>
      <c r="I824">
        <v>4.4000000000000004</v>
      </c>
      <c r="J824">
        <v>22618</v>
      </c>
      <c r="K824" t="s">
        <v>2923</v>
      </c>
      <c r="L824">
        <v>0</v>
      </c>
      <c r="M824">
        <v>1</v>
      </c>
      <c r="N824">
        <v>0</v>
      </c>
      <c r="O824" t="s">
        <v>3891</v>
      </c>
      <c r="P824" s="1" t="s">
        <v>3418</v>
      </c>
    </row>
    <row r="825" spans="1:16" x14ac:dyDescent="0.25">
      <c r="A825" s="1" t="s">
        <v>48</v>
      </c>
      <c r="B825" s="1" t="s">
        <v>2207</v>
      </c>
      <c r="C825" s="1" t="s">
        <v>2186</v>
      </c>
      <c r="D825" s="1" t="s">
        <v>2187</v>
      </c>
      <c r="E825">
        <v>389</v>
      </c>
      <c r="F825">
        <v>1099</v>
      </c>
      <c r="G825">
        <v>1070426</v>
      </c>
      <c r="H825">
        <v>0.65</v>
      </c>
      <c r="I825">
        <v>4.3</v>
      </c>
      <c r="J825">
        <v>974</v>
      </c>
      <c r="K825" t="s">
        <v>2923</v>
      </c>
      <c r="L825">
        <v>0</v>
      </c>
      <c r="M825">
        <v>0</v>
      </c>
      <c r="N825">
        <v>1</v>
      </c>
      <c r="O825" t="s">
        <v>3891</v>
      </c>
      <c r="P825" s="1" t="s">
        <v>2954</v>
      </c>
    </row>
    <row r="826" spans="1:16" x14ac:dyDescent="0.25">
      <c r="A826" s="1" t="s">
        <v>1168</v>
      </c>
      <c r="B826" s="1" t="s">
        <v>2599</v>
      </c>
      <c r="C826" s="1" t="s">
        <v>2186</v>
      </c>
      <c r="D826" s="1" t="s">
        <v>2505</v>
      </c>
      <c r="E826">
        <v>1799</v>
      </c>
      <c r="F826">
        <v>2911</v>
      </c>
      <c r="G826">
        <v>59215562</v>
      </c>
      <c r="H826">
        <v>0.38</v>
      </c>
      <c r="I826">
        <v>4.3</v>
      </c>
      <c r="J826">
        <v>20342</v>
      </c>
      <c r="K826" t="s">
        <v>2923</v>
      </c>
      <c r="L826">
        <v>0</v>
      </c>
      <c r="M826">
        <v>1</v>
      </c>
      <c r="N826">
        <v>0</v>
      </c>
      <c r="O826" t="s">
        <v>3891</v>
      </c>
      <c r="P826" s="1" t="s">
        <v>3419</v>
      </c>
    </row>
    <row r="827" spans="1:16" x14ac:dyDescent="0.25">
      <c r="A827" s="1" t="s">
        <v>1169</v>
      </c>
      <c r="B827" s="1" t="s">
        <v>2600</v>
      </c>
      <c r="C827" s="1" t="s">
        <v>2474</v>
      </c>
      <c r="D827" s="1" t="s">
        <v>2524</v>
      </c>
      <c r="E827">
        <v>90</v>
      </c>
      <c r="F827">
        <v>175</v>
      </c>
      <c r="G827">
        <v>1300075</v>
      </c>
      <c r="H827">
        <v>0.49</v>
      </c>
      <c r="I827">
        <v>4.4000000000000004</v>
      </c>
      <c r="J827">
        <v>7429</v>
      </c>
      <c r="K827" t="s">
        <v>2914</v>
      </c>
      <c r="L827">
        <v>0</v>
      </c>
      <c r="M827">
        <v>1</v>
      </c>
      <c r="N827">
        <v>0</v>
      </c>
      <c r="O827" t="s">
        <v>3899</v>
      </c>
      <c r="P827" s="1" t="s">
        <v>3420</v>
      </c>
    </row>
    <row r="828" spans="1:16" x14ac:dyDescent="0.25">
      <c r="A828" s="1" t="s">
        <v>1170</v>
      </c>
      <c r="B828" s="1" t="s">
        <v>1171</v>
      </c>
      <c r="C828" s="1" t="s">
        <v>2186</v>
      </c>
      <c r="D828" s="1" t="s">
        <v>2465</v>
      </c>
      <c r="E828">
        <v>599</v>
      </c>
      <c r="F828">
        <v>599</v>
      </c>
      <c r="G828">
        <v>15827377</v>
      </c>
      <c r="H828">
        <v>0</v>
      </c>
      <c r="I828">
        <v>4</v>
      </c>
      <c r="J828">
        <v>26423</v>
      </c>
      <c r="K828" t="s">
        <v>2923</v>
      </c>
      <c r="L828">
        <v>0</v>
      </c>
      <c r="M828">
        <v>1</v>
      </c>
      <c r="N828">
        <v>0</v>
      </c>
      <c r="O828" t="s">
        <v>3891</v>
      </c>
      <c r="P828" s="1" t="s">
        <v>2985</v>
      </c>
    </row>
    <row r="829" spans="1:16" x14ac:dyDescent="0.25">
      <c r="A829" s="1" t="s">
        <v>1172</v>
      </c>
      <c r="B829" s="1" t="s">
        <v>2601</v>
      </c>
      <c r="C829" s="1" t="s">
        <v>2196</v>
      </c>
      <c r="D829" s="1" t="s">
        <v>2353</v>
      </c>
      <c r="E829">
        <v>1999</v>
      </c>
      <c r="F829">
        <v>7999</v>
      </c>
      <c r="G829">
        <v>250408695</v>
      </c>
      <c r="H829">
        <v>0.75</v>
      </c>
      <c r="I829">
        <v>4.2</v>
      </c>
      <c r="J829">
        <v>31305</v>
      </c>
      <c r="K829" t="s">
        <v>2923</v>
      </c>
      <c r="L829">
        <v>0</v>
      </c>
      <c r="M829">
        <v>0</v>
      </c>
      <c r="N829">
        <v>1</v>
      </c>
      <c r="O829" t="s">
        <v>3897</v>
      </c>
      <c r="P829" s="1" t="s">
        <v>3421</v>
      </c>
    </row>
    <row r="830" spans="1:16" x14ac:dyDescent="0.25">
      <c r="A830" s="1" t="s">
        <v>1173</v>
      </c>
      <c r="B830" s="1" t="s">
        <v>1174</v>
      </c>
      <c r="C830" s="1" t="s">
        <v>2186</v>
      </c>
      <c r="D830" s="1" t="s">
        <v>2602</v>
      </c>
      <c r="E830">
        <v>2099</v>
      </c>
      <c r="F830">
        <v>3250</v>
      </c>
      <c r="G830">
        <v>36442250</v>
      </c>
      <c r="H830">
        <v>0.35</v>
      </c>
      <c r="I830">
        <v>3.8</v>
      </c>
      <c r="J830">
        <v>11213</v>
      </c>
      <c r="K830" t="s">
        <v>2923</v>
      </c>
      <c r="L830">
        <v>0</v>
      </c>
      <c r="M830">
        <v>1</v>
      </c>
      <c r="N830">
        <v>0</v>
      </c>
      <c r="O830" t="s">
        <v>3891</v>
      </c>
      <c r="P830" s="1" t="s">
        <v>3422</v>
      </c>
    </row>
    <row r="831" spans="1:16" x14ac:dyDescent="0.25">
      <c r="A831" s="1" t="s">
        <v>1175</v>
      </c>
      <c r="B831" s="1" t="s">
        <v>1176</v>
      </c>
      <c r="C831" s="1" t="s">
        <v>2186</v>
      </c>
      <c r="D831" s="1" t="s">
        <v>2603</v>
      </c>
      <c r="E831">
        <v>179</v>
      </c>
      <c r="F831">
        <v>499</v>
      </c>
      <c r="G831">
        <v>5076826</v>
      </c>
      <c r="H831">
        <v>0.64</v>
      </c>
      <c r="I831">
        <v>4.0999999999999996</v>
      </c>
      <c r="J831">
        <v>10174</v>
      </c>
      <c r="K831" t="s">
        <v>2914</v>
      </c>
      <c r="L831">
        <v>0</v>
      </c>
      <c r="M831">
        <v>0</v>
      </c>
      <c r="N831">
        <v>1</v>
      </c>
      <c r="O831" t="s">
        <v>3891</v>
      </c>
      <c r="P831" s="1" t="s">
        <v>2930</v>
      </c>
    </row>
    <row r="832" spans="1:16" x14ac:dyDescent="0.25">
      <c r="A832" s="1" t="s">
        <v>1177</v>
      </c>
      <c r="B832" s="1" t="s">
        <v>2604</v>
      </c>
      <c r="C832" s="1" t="s">
        <v>2186</v>
      </c>
      <c r="D832" s="1" t="s">
        <v>2479</v>
      </c>
      <c r="E832">
        <v>1345</v>
      </c>
      <c r="F832">
        <v>2295</v>
      </c>
      <c r="G832">
        <v>39962835</v>
      </c>
      <c r="H832">
        <v>0.41</v>
      </c>
      <c r="I832">
        <v>4.2</v>
      </c>
      <c r="J832">
        <v>17413</v>
      </c>
      <c r="K832" t="s">
        <v>2923</v>
      </c>
      <c r="L832">
        <v>0</v>
      </c>
      <c r="M832">
        <v>1</v>
      </c>
      <c r="N832">
        <v>0</v>
      </c>
      <c r="O832" t="s">
        <v>3891</v>
      </c>
      <c r="P832" s="1" t="s">
        <v>3423</v>
      </c>
    </row>
    <row r="833" spans="1:16" x14ac:dyDescent="0.25">
      <c r="A833" s="1" t="s">
        <v>1178</v>
      </c>
      <c r="B833" s="1" t="s">
        <v>1179</v>
      </c>
      <c r="C833" s="1" t="s">
        <v>2196</v>
      </c>
      <c r="D833" s="1" t="s">
        <v>2489</v>
      </c>
      <c r="E833">
        <v>349</v>
      </c>
      <c r="F833">
        <v>995</v>
      </c>
      <c r="G833">
        <v>6642620</v>
      </c>
      <c r="H833">
        <v>0.65</v>
      </c>
      <c r="I833">
        <v>4.2</v>
      </c>
      <c r="J833">
        <v>6676</v>
      </c>
      <c r="K833" t="s">
        <v>2923</v>
      </c>
      <c r="L833">
        <v>0</v>
      </c>
      <c r="M833">
        <v>0</v>
      </c>
      <c r="N833">
        <v>1</v>
      </c>
      <c r="O833" t="s">
        <v>3897</v>
      </c>
      <c r="P833" s="1" t="s">
        <v>3424</v>
      </c>
    </row>
    <row r="834" spans="1:16" x14ac:dyDescent="0.25">
      <c r="A834" s="1" t="s">
        <v>1180</v>
      </c>
      <c r="B834" s="1" t="s">
        <v>2605</v>
      </c>
      <c r="C834" s="1" t="s">
        <v>2186</v>
      </c>
      <c r="D834" s="1" t="s">
        <v>2560</v>
      </c>
      <c r="E834">
        <v>287</v>
      </c>
      <c r="F834">
        <v>499</v>
      </c>
      <c r="G834">
        <v>4029924</v>
      </c>
      <c r="H834">
        <v>0.42</v>
      </c>
      <c r="I834">
        <v>4.4000000000000004</v>
      </c>
      <c r="J834">
        <v>8076</v>
      </c>
      <c r="K834" t="s">
        <v>2923</v>
      </c>
      <c r="L834">
        <v>0</v>
      </c>
      <c r="M834">
        <v>1</v>
      </c>
      <c r="N834">
        <v>0</v>
      </c>
      <c r="O834" t="s">
        <v>3891</v>
      </c>
      <c r="P834" s="1" t="s">
        <v>3425</v>
      </c>
    </row>
    <row r="835" spans="1:16" x14ac:dyDescent="0.25">
      <c r="A835" s="1" t="s">
        <v>49</v>
      </c>
      <c r="B835" s="1" t="s">
        <v>50</v>
      </c>
      <c r="C835" s="1" t="s">
        <v>2186</v>
      </c>
      <c r="D835" s="1" t="s">
        <v>2187</v>
      </c>
      <c r="E835">
        <v>599</v>
      </c>
      <c r="F835">
        <v>599</v>
      </c>
      <c r="G835">
        <v>212645</v>
      </c>
      <c r="H835">
        <v>0</v>
      </c>
      <c r="I835">
        <v>4.3</v>
      </c>
      <c r="J835">
        <v>355</v>
      </c>
      <c r="K835" t="s">
        <v>2923</v>
      </c>
      <c r="L835">
        <v>0</v>
      </c>
      <c r="M835">
        <v>1</v>
      </c>
      <c r="N835">
        <v>0</v>
      </c>
      <c r="O835" t="s">
        <v>3891</v>
      </c>
      <c r="P835" s="1" t="s">
        <v>2945</v>
      </c>
    </row>
    <row r="836" spans="1:16" x14ac:dyDescent="0.25">
      <c r="A836" s="1" t="s">
        <v>1181</v>
      </c>
      <c r="B836" s="1" t="s">
        <v>1182</v>
      </c>
      <c r="C836" s="1" t="s">
        <v>2186</v>
      </c>
      <c r="D836" s="1" t="s">
        <v>2460</v>
      </c>
      <c r="E836">
        <v>349</v>
      </c>
      <c r="F836">
        <v>450</v>
      </c>
      <c r="G836">
        <v>8395200</v>
      </c>
      <c r="H836">
        <v>0.22</v>
      </c>
      <c r="I836">
        <v>4.0999999999999996</v>
      </c>
      <c r="J836">
        <v>18656</v>
      </c>
      <c r="K836" t="s">
        <v>2923</v>
      </c>
      <c r="L836">
        <v>0</v>
      </c>
      <c r="M836">
        <v>1</v>
      </c>
      <c r="N836">
        <v>0</v>
      </c>
      <c r="O836" t="s">
        <v>3891</v>
      </c>
      <c r="P836" s="1" t="s">
        <v>3426</v>
      </c>
    </row>
    <row r="837" spans="1:16" x14ac:dyDescent="0.25">
      <c r="A837" s="1" t="s">
        <v>1183</v>
      </c>
      <c r="B837" s="1" t="s">
        <v>1184</v>
      </c>
      <c r="C837" s="1" t="s">
        <v>2196</v>
      </c>
      <c r="D837" s="1" t="s">
        <v>2472</v>
      </c>
      <c r="E837">
        <v>879</v>
      </c>
      <c r="F837">
        <v>1109</v>
      </c>
      <c r="G837">
        <v>35043291</v>
      </c>
      <c r="H837">
        <v>0.21</v>
      </c>
      <c r="I837">
        <v>4.4000000000000004</v>
      </c>
      <c r="J837">
        <v>31599</v>
      </c>
      <c r="K837" t="s">
        <v>2923</v>
      </c>
      <c r="L837">
        <v>0</v>
      </c>
      <c r="M837">
        <v>1</v>
      </c>
      <c r="N837">
        <v>0</v>
      </c>
      <c r="O837" t="s">
        <v>3897</v>
      </c>
      <c r="P837" s="1" t="s">
        <v>3427</v>
      </c>
    </row>
    <row r="838" spans="1:16" x14ac:dyDescent="0.25">
      <c r="A838" s="1" t="s">
        <v>51</v>
      </c>
      <c r="B838" s="1" t="s">
        <v>2208</v>
      </c>
      <c r="C838" s="1" t="s">
        <v>2186</v>
      </c>
      <c r="D838" s="1" t="s">
        <v>2187</v>
      </c>
      <c r="E838">
        <v>199</v>
      </c>
      <c r="F838">
        <v>999</v>
      </c>
      <c r="G838">
        <v>1073925</v>
      </c>
      <c r="H838">
        <v>0.8</v>
      </c>
      <c r="I838">
        <v>3.9</v>
      </c>
      <c r="J838">
        <v>1075</v>
      </c>
      <c r="K838" t="s">
        <v>2914</v>
      </c>
      <c r="L838">
        <v>0</v>
      </c>
      <c r="M838">
        <v>0</v>
      </c>
      <c r="N838">
        <v>1</v>
      </c>
      <c r="O838" t="s">
        <v>3891</v>
      </c>
      <c r="P838" s="1" t="s">
        <v>2955</v>
      </c>
    </row>
    <row r="839" spans="1:16" x14ac:dyDescent="0.25">
      <c r="A839" s="1" t="s">
        <v>1185</v>
      </c>
      <c r="B839" s="1" t="s">
        <v>1186</v>
      </c>
      <c r="C839" s="1" t="s">
        <v>2196</v>
      </c>
      <c r="D839" s="1" t="s">
        <v>2516</v>
      </c>
      <c r="E839">
        <v>250</v>
      </c>
      <c r="F839">
        <v>250</v>
      </c>
      <c r="G839">
        <v>3492750</v>
      </c>
      <c r="H839">
        <v>0</v>
      </c>
      <c r="I839">
        <v>3.9</v>
      </c>
      <c r="J839">
        <v>13971</v>
      </c>
      <c r="K839" t="s">
        <v>2923</v>
      </c>
      <c r="L839">
        <v>0</v>
      </c>
      <c r="M839">
        <v>1</v>
      </c>
      <c r="N839">
        <v>0</v>
      </c>
      <c r="O839" t="s">
        <v>3897</v>
      </c>
      <c r="P839" s="1" t="s">
        <v>3428</v>
      </c>
    </row>
    <row r="840" spans="1:16" x14ac:dyDescent="0.25">
      <c r="A840" s="1" t="s">
        <v>1187</v>
      </c>
      <c r="B840" s="1" t="s">
        <v>2606</v>
      </c>
      <c r="C840" s="1" t="s">
        <v>2196</v>
      </c>
      <c r="D840" s="1" t="s">
        <v>2363</v>
      </c>
      <c r="E840">
        <v>199</v>
      </c>
      <c r="F840">
        <v>499</v>
      </c>
      <c r="G840">
        <v>1243508</v>
      </c>
      <c r="H840">
        <v>0.6</v>
      </c>
      <c r="I840">
        <v>3.6</v>
      </c>
      <c r="J840">
        <v>2492</v>
      </c>
      <c r="K840" t="s">
        <v>2914</v>
      </c>
      <c r="L840">
        <v>0</v>
      </c>
      <c r="M840">
        <v>0</v>
      </c>
      <c r="N840">
        <v>1</v>
      </c>
      <c r="O840" t="s">
        <v>3897</v>
      </c>
      <c r="P840" s="1" t="s">
        <v>3429</v>
      </c>
    </row>
    <row r="841" spans="1:16" x14ac:dyDescent="0.25">
      <c r="A841" s="1" t="s">
        <v>53</v>
      </c>
      <c r="B841" s="1" t="s">
        <v>54</v>
      </c>
      <c r="C841" s="1" t="s">
        <v>2186</v>
      </c>
      <c r="D841" s="1" t="s">
        <v>2187</v>
      </c>
      <c r="E841">
        <v>899</v>
      </c>
      <c r="F841">
        <v>1900</v>
      </c>
      <c r="G841">
        <v>25748800</v>
      </c>
      <c r="H841">
        <v>0.53</v>
      </c>
      <c r="I841">
        <v>4.4000000000000004</v>
      </c>
      <c r="J841">
        <v>13552</v>
      </c>
      <c r="K841" t="s">
        <v>2923</v>
      </c>
      <c r="L841">
        <v>0</v>
      </c>
      <c r="M841">
        <v>0</v>
      </c>
      <c r="N841">
        <v>1</v>
      </c>
      <c r="O841" t="s">
        <v>3891</v>
      </c>
      <c r="P841" s="1" t="s">
        <v>2945</v>
      </c>
    </row>
    <row r="842" spans="1:16" x14ac:dyDescent="0.25">
      <c r="A842" s="1" t="s">
        <v>55</v>
      </c>
      <c r="B842" s="1" t="s">
        <v>2210</v>
      </c>
      <c r="C842" s="1" t="s">
        <v>2186</v>
      </c>
      <c r="D842" s="1" t="s">
        <v>2187</v>
      </c>
      <c r="E842">
        <v>199</v>
      </c>
      <c r="F842">
        <v>999</v>
      </c>
      <c r="G842">
        <v>574425</v>
      </c>
      <c r="H842">
        <v>0.8</v>
      </c>
      <c r="I842">
        <v>4</v>
      </c>
      <c r="J842">
        <v>575</v>
      </c>
      <c r="K842" t="s">
        <v>2914</v>
      </c>
      <c r="L842">
        <v>0</v>
      </c>
      <c r="M842">
        <v>0</v>
      </c>
      <c r="N842">
        <v>1</v>
      </c>
      <c r="O842" t="s">
        <v>3891</v>
      </c>
      <c r="P842" s="1" t="s">
        <v>2956</v>
      </c>
    </row>
    <row r="843" spans="1:16" x14ac:dyDescent="0.25">
      <c r="A843" s="1" t="s">
        <v>1188</v>
      </c>
      <c r="B843" s="1" t="s">
        <v>1189</v>
      </c>
      <c r="C843" s="1" t="s">
        <v>2186</v>
      </c>
      <c r="D843" s="1" t="s">
        <v>2603</v>
      </c>
      <c r="E843">
        <v>149</v>
      </c>
      <c r="F843">
        <v>999</v>
      </c>
      <c r="G843">
        <v>2520477</v>
      </c>
      <c r="H843">
        <v>0.85</v>
      </c>
      <c r="I843">
        <v>3.5</v>
      </c>
      <c r="J843">
        <v>2523</v>
      </c>
      <c r="K843" t="s">
        <v>2914</v>
      </c>
      <c r="L843">
        <v>0</v>
      </c>
      <c r="M843">
        <v>0</v>
      </c>
      <c r="N843">
        <v>1</v>
      </c>
      <c r="O843" t="s">
        <v>3891</v>
      </c>
      <c r="P843" s="1" t="s">
        <v>3430</v>
      </c>
    </row>
    <row r="844" spans="1:16" x14ac:dyDescent="0.25">
      <c r="A844" s="1" t="s">
        <v>1190</v>
      </c>
      <c r="B844" s="1" t="s">
        <v>1191</v>
      </c>
      <c r="C844" s="1" t="s">
        <v>2186</v>
      </c>
      <c r="D844" s="1" t="s">
        <v>2463</v>
      </c>
      <c r="E844">
        <v>469</v>
      </c>
      <c r="F844">
        <v>1499</v>
      </c>
      <c r="G844">
        <v>527648</v>
      </c>
      <c r="H844">
        <v>0.69</v>
      </c>
      <c r="I844">
        <v>4.0999999999999996</v>
      </c>
      <c r="J844">
        <v>352</v>
      </c>
      <c r="K844" t="s">
        <v>2923</v>
      </c>
      <c r="L844">
        <v>0</v>
      </c>
      <c r="M844">
        <v>0</v>
      </c>
      <c r="N844">
        <v>1</v>
      </c>
      <c r="O844" t="s">
        <v>3891</v>
      </c>
      <c r="P844" s="1" t="s">
        <v>3431</v>
      </c>
    </row>
    <row r="845" spans="1:16" x14ac:dyDescent="0.25">
      <c r="A845" s="1" t="s">
        <v>1192</v>
      </c>
      <c r="B845" s="1" t="s">
        <v>2607</v>
      </c>
      <c r="C845" s="1" t="s">
        <v>2186</v>
      </c>
      <c r="D845" s="1" t="s">
        <v>2543</v>
      </c>
      <c r="E845">
        <v>1187</v>
      </c>
      <c r="F845">
        <v>1929</v>
      </c>
      <c r="G845">
        <v>3205998</v>
      </c>
      <c r="H845">
        <v>0.38</v>
      </c>
      <c r="I845">
        <v>4.0999999999999996</v>
      </c>
      <c r="J845">
        <v>1662</v>
      </c>
      <c r="K845" t="s">
        <v>2923</v>
      </c>
      <c r="L845">
        <v>0</v>
      </c>
      <c r="M845">
        <v>1</v>
      </c>
      <c r="N845">
        <v>0</v>
      </c>
      <c r="O845" t="s">
        <v>3891</v>
      </c>
      <c r="P845" s="1" t="s">
        <v>3432</v>
      </c>
    </row>
    <row r="846" spans="1:16" x14ac:dyDescent="0.25">
      <c r="A846" s="1" t="s">
        <v>1193</v>
      </c>
      <c r="B846" s="1" t="s">
        <v>1194</v>
      </c>
      <c r="C846" s="1" t="s">
        <v>2186</v>
      </c>
      <c r="D846" s="1" t="s">
        <v>2608</v>
      </c>
      <c r="E846">
        <v>849</v>
      </c>
      <c r="F846">
        <v>1499</v>
      </c>
      <c r="G846">
        <v>11020648</v>
      </c>
      <c r="H846">
        <v>0.43</v>
      </c>
      <c r="I846">
        <v>4</v>
      </c>
      <c r="J846">
        <v>7352</v>
      </c>
      <c r="K846" t="s">
        <v>2923</v>
      </c>
      <c r="L846">
        <v>0</v>
      </c>
      <c r="M846">
        <v>1</v>
      </c>
      <c r="N846">
        <v>0</v>
      </c>
      <c r="O846" t="s">
        <v>3891</v>
      </c>
      <c r="P846" s="1" t="s">
        <v>3433</v>
      </c>
    </row>
    <row r="847" spans="1:16" x14ac:dyDescent="0.25">
      <c r="A847" s="1" t="s">
        <v>1195</v>
      </c>
      <c r="B847" s="1" t="s">
        <v>1196</v>
      </c>
      <c r="C847" s="1" t="s">
        <v>2186</v>
      </c>
      <c r="D847" s="1" t="s">
        <v>2461</v>
      </c>
      <c r="E847">
        <v>328</v>
      </c>
      <c r="F847">
        <v>399</v>
      </c>
      <c r="G847">
        <v>1372959</v>
      </c>
      <c r="H847">
        <v>0.18</v>
      </c>
      <c r="I847">
        <v>4.0999999999999996</v>
      </c>
      <c r="J847">
        <v>3441</v>
      </c>
      <c r="K847" t="s">
        <v>2923</v>
      </c>
      <c r="L847">
        <v>0</v>
      </c>
      <c r="M847">
        <v>1</v>
      </c>
      <c r="N847">
        <v>0</v>
      </c>
      <c r="O847" t="s">
        <v>3891</v>
      </c>
      <c r="P847" s="1" t="s">
        <v>3434</v>
      </c>
    </row>
    <row r="848" spans="1:16" x14ac:dyDescent="0.25">
      <c r="A848" s="1" t="s">
        <v>1197</v>
      </c>
      <c r="B848" s="1" t="s">
        <v>1198</v>
      </c>
      <c r="C848" s="1" t="s">
        <v>2186</v>
      </c>
      <c r="D848" s="1" t="s">
        <v>2465</v>
      </c>
      <c r="E848">
        <v>269</v>
      </c>
      <c r="F848">
        <v>699</v>
      </c>
      <c r="G848">
        <v>65007</v>
      </c>
      <c r="H848">
        <v>0.62</v>
      </c>
      <c r="I848">
        <v>4</v>
      </c>
      <c r="J848">
        <v>93</v>
      </c>
      <c r="K848" t="s">
        <v>2923</v>
      </c>
      <c r="L848">
        <v>0</v>
      </c>
      <c r="M848">
        <v>0</v>
      </c>
      <c r="N848">
        <v>1</v>
      </c>
      <c r="O848" t="s">
        <v>3891</v>
      </c>
      <c r="P848" s="1" t="s">
        <v>3435</v>
      </c>
    </row>
    <row r="849" spans="1:16" x14ac:dyDescent="0.25">
      <c r="A849" s="1" t="s">
        <v>1199</v>
      </c>
      <c r="B849" s="1" t="s">
        <v>2609</v>
      </c>
      <c r="C849" s="1" t="s">
        <v>2196</v>
      </c>
      <c r="D849" s="1" t="s">
        <v>2610</v>
      </c>
      <c r="E849">
        <v>299</v>
      </c>
      <c r="F849">
        <v>400</v>
      </c>
      <c r="G849">
        <v>16358000</v>
      </c>
      <c r="H849">
        <v>0.25</v>
      </c>
      <c r="I849">
        <v>3.8</v>
      </c>
      <c r="J849">
        <v>40895</v>
      </c>
      <c r="K849" t="s">
        <v>2923</v>
      </c>
      <c r="L849">
        <v>0</v>
      </c>
      <c r="M849">
        <v>1</v>
      </c>
      <c r="N849">
        <v>0</v>
      </c>
      <c r="O849" t="s">
        <v>3897</v>
      </c>
      <c r="P849" s="1" t="s">
        <v>3436</v>
      </c>
    </row>
    <row r="850" spans="1:16" x14ac:dyDescent="0.25">
      <c r="A850" s="1" t="s">
        <v>1200</v>
      </c>
      <c r="B850" s="1" t="s">
        <v>2611</v>
      </c>
      <c r="C850" s="1" t="s">
        <v>2186</v>
      </c>
      <c r="D850" s="1" t="s">
        <v>2612</v>
      </c>
      <c r="E850">
        <v>549</v>
      </c>
      <c r="F850">
        <v>1499</v>
      </c>
      <c r="G850">
        <v>16497994</v>
      </c>
      <c r="H850">
        <v>0.63</v>
      </c>
      <c r="I850">
        <v>4.3</v>
      </c>
      <c r="J850">
        <v>11006</v>
      </c>
      <c r="K850" t="s">
        <v>2923</v>
      </c>
      <c r="L850">
        <v>0</v>
      </c>
      <c r="M850">
        <v>0</v>
      </c>
      <c r="N850">
        <v>1</v>
      </c>
      <c r="O850" t="s">
        <v>3891</v>
      </c>
      <c r="P850" s="1" t="s">
        <v>2997</v>
      </c>
    </row>
    <row r="851" spans="1:16" x14ac:dyDescent="0.25">
      <c r="A851" s="1" t="s">
        <v>1201</v>
      </c>
      <c r="B851" s="1" t="s">
        <v>1202</v>
      </c>
      <c r="C851" s="1" t="s">
        <v>2474</v>
      </c>
      <c r="D851" s="1" t="s">
        <v>2515</v>
      </c>
      <c r="E851">
        <v>114</v>
      </c>
      <c r="F851">
        <v>120</v>
      </c>
      <c r="G851">
        <v>1072560</v>
      </c>
      <c r="H851">
        <v>0.05</v>
      </c>
      <c r="I851">
        <v>4.2</v>
      </c>
      <c r="J851">
        <v>8938</v>
      </c>
      <c r="K851" t="s">
        <v>2914</v>
      </c>
      <c r="L851">
        <v>0</v>
      </c>
      <c r="M851">
        <v>1</v>
      </c>
      <c r="N851">
        <v>0</v>
      </c>
      <c r="O851" t="s">
        <v>3899</v>
      </c>
      <c r="P851" s="1" t="s">
        <v>3437</v>
      </c>
    </row>
    <row r="852" spans="1:16" x14ac:dyDescent="0.25">
      <c r="A852" s="1" t="s">
        <v>1203</v>
      </c>
      <c r="B852" s="1" t="s">
        <v>1204</v>
      </c>
      <c r="C852" s="1" t="s">
        <v>2474</v>
      </c>
      <c r="D852" s="1" t="s">
        <v>2613</v>
      </c>
      <c r="E852">
        <v>120</v>
      </c>
      <c r="F852">
        <v>120</v>
      </c>
      <c r="G852">
        <v>516960</v>
      </c>
      <c r="H852">
        <v>0</v>
      </c>
      <c r="I852">
        <v>4.0999999999999996</v>
      </c>
      <c r="J852">
        <v>4308</v>
      </c>
      <c r="K852" t="s">
        <v>2914</v>
      </c>
      <c r="L852">
        <v>0</v>
      </c>
      <c r="M852">
        <v>1</v>
      </c>
      <c r="N852">
        <v>0</v>
      </c>
      <c r="O852" t="s">
        <v>3899</v>
      </c>
      <c r="P852" s="1" t="s">
        <v>3005</v>
      </c>
    </row>
    <row r="853" spans="1:16" x14ac:dyDescent="0.25">
      <c r="A853" s="1" t="s">
        <v>58</v>
      </c>
      <c r="B853" s="1" t="s">
        <v>59</v>
      </c>
      <c r="C853" s="1" t="s">
        <v>2186</v>
      </c>
      <c r="D853" s="1" t="s">
        <v>2187</v>
      </c>
      <c r="E853">
        <v>970</v>
      </c>
      <c r="F853">
        <v>1999</v>
      </c>
      <c r="G853">
        <v>923538</v>
      </c>
      <c r="H853">
        <v>0.51</v>
      </c>
      <c r="I853">
        <v>4.2</v>
      </c>
      <c r="J853">
        <v>462</v>
      </c>
      <c r="K853" t="s">
        <v>2923</v>
      </c>
      <c r="L853">
        <v>0</v>
      </c>
      <c r="M853">
        <v>0</v>
      </c>
      <c r="N853">
        <v>1</v>
      </c>
      <c r="O853" t="s">
        <v>3891</v>
      </c>
      <c r="P853" s="1" t="s">
        <v>2958</v>
      </c>
    </row>
    <row r="854" spans="1:16" x14ac:dyDescent="0.25">
      <c r="A854" s="1" t="s">
        <v>60</v>
      </c>
      <c r="B854" s="1" t="s">
        <v>2211</v>
      </c>
      <c r="C854" s="1" t="s">
        <v>2186</v>
      </c>
      <c r="D854" s="1" t="s">
        <v>2187</v>
      </c>
      <c r="E854">
        <v>209</v>
      </c>
      <c r="F854">
        <v>695</v>
      </c>
      <c r="G854">
        <v>74841770</v>
      </c>
      <c r="H854">
        <v>0.7</v>
      </c>
      <c r="I854">
        <v>4.5</v>
      </c>
      <c r="J854">
        <v>107686</v>
      </c>
      <c r="K854" t="s">
        <v>2923</v>
      </c>
      <c r="L854">
        <v>0</v>
      </c>
      <c r="M854">
        <v>0</v>
      </c>
      <c r="N854">
        <v>1</v>
      </c>
      <c r="O854" t="s">
        <v>3891</v>
      </c>
      <c r="P854" s="1" t="s">
        <v>2959</v>
      </c>
    </row>
    <row r="855" spans="1:16" x14ac:dyDescent="0.25">
      <c r="A855" s="1" t="s">
        <v>1205</v>
      </c>
      <c r="B855" s="1" t="s">
        <v>2614</v>
      </c>
      <c r="C855" s="1" t="s">
        <v>2186</v>
      </c>
      <c r="D855" s="1" t="s">
        <v>2461</v>
      </c>
      <c r="E855">
        <v>1490</v>
      </c>
      <c r="F855">
        <v>2295</v>
      </c>
      <c r="G855">
        <v>24446340</v>
      </c>
      <c r="H855">
        <v>0.35</v>
      </c>
      <c r="I855">
        <v>4.5999999999999996</v>
      </c>
      <c r="J855">
        <v>10652</v>
      </c>
      <c r="K855" t="s">
        <v>2923</v>
      </c>
      <c r="L855">
        <v>0</v>
      </c>
      <c r="M855">
        <v>1</v>
      </c>
      <c r="N855">
        <v>0</v>
      </c>
      <c r="O855" t="s">
        <v>3891</v>
      </c>
      <c r="P855" s="1" t="s">
        <v>3438</v>
      </c>
    </row>
    <row r="856" spans="1:16" x14ac:dyDescent="0.25">
      <c r="A856" s="1" t="s">
        <v>1206</v>
      </c>
      <c r="B856" s="1" t="s">
        <v>1207</v>
      </c>
      <c r="C856" s="1" t="s">
        <v>2477</v>
      </c>
      <c r="D856" s="1" t="s">
        <v>2615</v>
      </c>
      <c r="E856">
        <v>99</v>
      </c>
      <c r="F856">
        <v>99</v>
      </c>
      <c r="G856">
        <v>498564</v>
      </c>
      <c r="H856">
        <v>0</v>
      </c>
      <c r="I856">
        <v>4.3</v>
      </c>
      <c r="J856">
        <v>5036</v>
      </c>
      <c r="K856" t="s">
        <v>2914</v>
      </c>
      <c r="L856">
        <v>0</v>
      </c>
      <c r="M856">
        <v>1</v>
      </c>
      <c r="N856">
        <v>0</v>
      </c>
      <c r="O856" t="s">
        <v>3900</v>
      </c>
      <c r="P856" s="1" t="s">
        <v>3214</v>
      </c>
    </row>
    <row r="857" spans="1:16" x14ac:dyDescent="0.25">
      <c r="A857" s="1" t="s">
        <v>1208</v>
      </c>
      <c r="B857" s="1" t="s">
        <v>2616</v>
      </c>
      <c r="C857" s="1" t="s">
        <v>2186</v>
      </c>
      <c r="D857" s="1" t="s">
        <v>2461</v>
      </c>
      <c r="E857">
        <v>149</v>
      </c>
      <c r="F857">
        <v>249</v>
      </c>
      <c r="G857">
        <v>1259193</v>
      </c>
      <c r="H857">
        <v>0.4</v>
      </c>
      <c r="I857">
        <v>4</v>
      </c>
      <c r="J857">
        <v>5057</v>
      </c>
      <c r="K857" t="s">
        <v>2914</v>
      </c>
      <c r="L857">
        <v>0</v>
      </c>
      <c r="M857">
        <v>1</v>
      </c>
      <c r="N857">
        <v>0</v>
      </c>
      <c r="O857" t="s">
        <v>3891</v>
      </c>
      <c r="P857" s="1" t="s">
        <v>3439</v>
      </c>
    </row>
    <row r="858" spans="1:16" x14ac:dyDescent="0.25">
      <c r="A858" s="1" t="s">
        <v>1209</v>
      </c>
      <c r="B858" s="1" t="s">
        <v>1210</v>
      </c>
      <c r="C858" s="1" t="s">
        <v>2186</v>
      </c>
      <c r="D858" s="1" t="s">
        <v>2495</v>
      </c>
      <c r="E858">
        <v>575</v>
      </c>
      <c r="F858">
        <v>2799</v>
      </c>
      <c r="G858">
        <v>23895063</v>
      </c>
      <c r="H858">
        <v>0.79</v>
      </c>
      <c r="I858">
        <v>4.2</v>
      </c>
      <c r="J858">
        <v>8537</v>
      </c>
      <c r="K858" t="s">
        <v>2923</v>
      </c>
      <c r="L858">
        <v>0</v>
      </c>
      <c r="M858">
        <v>0</v>
      </c>
      <c r="N858">
        <v>1</v>
      </c>
      <c r="O858" t="s">
        <v>3891</v>
      </c>
      <c r="P858" s="1" t="s">
        <v>3440</v>
      </c>
    </row>
    <row r="859" spans="1:16" x14ac:dyDescent="0.25">
      <c r="A859" s="1" t="s">
        <v>66</v>
      </c>
      <c r="B859" s="1" t="s">
        <v>67</v>
      </c>
      <c r="C859" s="1" t="s">
        <v>2186</v>
      </c>
      <c r="D859" s="1" t="s">
        <v>2187</v>
      </c>
      <c r="E859">
        <v>333</v>
      </c>
      <c r="F859">
        <v>999</v>
      </c>
      <c r="G859">
        <v>9782208</v>
      </c>
      <c r="H859">
        <v>0.67</v>
      </c>
      <c r="I859">
        <v>3.3</v>
      </c>
      <c r="J859">
        <v>9792</v>
      </c>
      <c r="K859" t="s">
        <v>2923</v>
      </c>
      <c r="L859">
        <v>0</v>
      </c>
      <c r="M859">
        <v>0</v>
      </c>
      <c r="N859">
        <v>1</v>
      </c>
      <c r="O859" t="s">
        <v>3891</v>
      </c>
      <c r="P859" s="1" t="s">
        <v>2962</v>
      </c>
    </row>
    <row r="860" spans="1:16" x14ac:dyDescent="0.25">
      <c r="A860" s="1" t="s">
        <v>1211</v>
      </c>
      <c r="B860" s="1" t="s">
        <v>1212</v>
      </c>
      <c r="C860" s="1" t="s">
        <v>2474</v>
      </c>
      <c r="D860" s="1" t="s">
        <v>2558</v>
      </c>
      <c r="E860">
        <v>178</v>
      </c>
      <c r="F860">
        <v>210</v>
      </c>
      <c r="G860">
        <v>514500</v>
      </c>
      <c r="H860">
        <v>0.15</v>
      </c>
      <c r="I860">
        <v>4.3</v>
      </c>
      <c r="J860">
        <v>2450</v>
      </c>
      <c r="K860" t="s">
        <v>2914</v>
      </c>
      <c r="L860">
        <v>0</v>
      </c>
      <c r="M860">
        <v>1</v>
      </c>
      <c r="N860">
        <v>0</v>
      </c>
      <c r="O860" t="s">
        <v>3899</v>
      </c>
      <c r="P860" s="1" t="s">
        <v>3441</v>
      </c>
    </row>
    <row r="861" spans="1:16" x14ac:dyDescent="0.25">
      <c r="A861" s="1" t="s">
        <v>1213</v>
      </c>
      <c r="B861" s="1" t="s">
        <v>2617</v>
      </c>
      <c r="C861" s="1" t="s">
        <v>2196</v>
      </c>
      <c r="D861" s="1" t="s">
        <v>2363</v>
      </c>
      <c r="E861">
        <v>1599</v>
      </c>
      <c r="F861">
        <v>3490</v>
      </c>
      <c r="G861">
        <v>2359240</v>
      </c>
      <c r="H861">
        <v>0.54</v>
      </c>
      <c r="I861">
        <v>3.7</v>
      </c>
      <c r="J861">
        <v>676</v>
      </c>
      <c r="K861" t="s">
        <v>2923</v>
      </c>
      <c r="L861">
        <v>0</v>
      </c>
      <c r="M861">
        <v>0</v>
      </c>
      <c r="N861">
        <v>1</v>
      </c>
      <c r="O861" t="s">
        <v>3897</v>
      </c>
      <c r="P861" s="1" t="s">
        <v>3442</v>
      </c>
    </row>
    <row r="862" spans="1:16" x14ac:dyDescent="0.25">
      <c r="A862" s="1" t="s">
        <v>1214</v>
      </c>
      <c r="B862" s="1" t="s">
        <v>1215</v>
      </c>
      <c r="C862" s="1" t="s">
        <v>2196</v>
      </c>
      <c r="D862" s="1" t="s">
        <v>2363</v>
      </c>
      <c r="E862">
        <v>499</v>
      </c>
      <c r="F862">
        <v>1299</v>
      </c>
      <c r="G862">
        <v>1523727</v>
      </c>
      <c r="H862">
        <v>0.62</v>
      </c>
      <c r="I862">
        <v>3.9</v>
      </c>
      <c r="J862">
        <v>1173</v>
      </c>
      <c r="K862" t="s">
        <v>2923</v>
      </c>
      <c r="L862">
        <v>0</v>
      </c>
      <c r="M862">
        <v>0</v>
      </c>
      <c r="N862">
        <v>1</v>
      </c>
      <c r="O862" t="s">
        <v>3897</v>
      </c>
      <c r="P862" s="1" t="s">
        <v>3443</v>
      </c>
    </row>
    <row r="863" spans="1:16" x14ac:dyDescent="0.25">
      <c r="A863" s="1" t="s">
        <v>1216</v>
      </c>
      <c r="B863" s="1" t="s">
        <v>2618</v>
      </c>
      <c r="C863" s="1" t="s">
        <v>2186</v>
      </c>
      <c r="D863" s="1" t="s">
        <v>2498</v>
      </c>
      <c r="E863">
        <v>199</v>
      </c>
      <c r="F863">
        <v>499</v>
      </c>
      <c r="G863">
        <v>4989002</v>
      </c>
      <c r="H863">
        <v>0.6</v>
      </c>
      <c r="I863">
        <v>4.3</v>
      </c>
      <c r="J863">
        <v>9998</v>
      </c>
      <c r="K863" t="s">
        <v>2914</v>
      </c>
      <c r="L863">
        <v>0</v>
      </c>
      <c r="M863">
        <v>0</v>
      </c>
      <c r="N863">
        <v>1</v>
      </c>
      <c r="O863" t="s">
        <v>3891</v>
      </c>
      <c r="P863" s="1" t="s">
        <v>3444</v>
      </c>
    </row>
    <row r="864" spans="1:16" x14ac:dyDescent="0.25">
      <c r="A864" s="1" t="s">
        <v>1217</v>
      </c>
      <c r="B864" s="1" t="s">
        <v>2619</v>
      </c>
      <c r="C864" s="1" t="s">
        <v>2196</v>
      </c>
      <c r="D864" s="1" t="s">
        <v>2353</v>
      </c>
      <c r="E864">
        <v>2499</v>
      </c>
      <c r="F864">
        <v>5999</v>
      </c>
      <c r="G864">
        <v>35106148</v>
      </c>
      <c r="H864">
        <v>0.57999999999999996</v>
      </c>
      <c r="I864">
        <v>4.0999999999999996</v>
      </c>
      <c r="J864">
        <v>5852</v>
      </c>
      <c r="K864" t="s">
        <v>2923</v>
      </c>
      <c r="L864">
        <v>0</v>
      </c>
      <c r="M864">
        <v>0</v>
      </c>
      <c r="N864">
        <v>1</v>
      </c>
      <c r="O864" t="s">
        <v>3897</v>
      </c>
      <c r="P864" s="1" t="s">
        <v>3096</v>
      </c>
    </row>
    <row r="865" spans="1:16" x14ac:dyDescent="0.25">
      <c r="A865" s="1" t="s">
        <v>1218</v>
      </c>
      <c r="B865" s="1" t="s">
        <v>2620</v>
      </c>
      <c r="C865" s="1" t="s">
        <v>2186</v>
      </c>
      <c r="D865" s="1" t="s">
        <v>2621</v>
      </c>
      <c r="E865">
        <v>199</v>
      </c>
      <c r="F865">
        <v>999</v>
      </c>
      <c r="G865">
        <v>361638</v>
      </c>
      <c r="H865">
        <v>0.8</v>
      </c>
      <c r="I865">
        <v>4.2</v>
      </c>
      <c r="J865">
        <v>362</v>
      </c>
      <c r="K865" t="s">
        <v>2914</v>
      </c>
      <c r="L865">
        <v>0</v>
      </c>
      <c r="M865">
        <v>0</v>
      </c>
      <c r="N865">
        <v>1</v>
      </c>
      <c r="O865" t="s">
        <v>3891</v>
      </c>
      <c r="P865" s="1" t="s">
        <v>3445</v>
      </c>
    </row>
    <row r="866" spans="1:16" x14ac:dyDescent="0.25">
      <c r="A866" s="1" t="s">
        <v>1219</v>
      </c>
      <c r="B866" s="1" t="s">
        <v>2622</v>
      </c>
      <c r="C866" s="1" t="s">
        <v>2196</v>
      </c>
      <c r="D866" s="1" t="s">
        <v>2358</v>
      </c>
      <c r="E866">
        <v>939</v>
      </c>
      <c r="F866">
        <v>1800</v>
      </c>
      <c r="G866">
        <v>369093600</v>
      </c>
      <c r="H866">
        <v>0.48</v>
      </c>
      <c r="I866">
        <v>4.5</v>
      </c>
      <c r="J866">
        <v>205052</v>
      </c>
      <c r="K866" t="s">
        <v>2923</v>
      </c>
      <c r="L866">
        <v>0</v>
      </c>
      <c r="M866">
        <v>1</v>
      </c>
      <c r="N866">
        <v>0</v>
      </c>
      <c r="O866" t="s">
        <v>3897</v>
      </c>
      <c r="P866" s="1" t="s">
        <v>3446</v>
      </c>
    </row>
    <row r="867" spans="1:16" x14ac:dyDescent="0.25">
      <c r="A867" s="1" t="s">
        <v>1220</v>
      </c>
      <c r="B867" s="1" t="s">
        <v>2623</v>
      </c>
      <c r="C867" s="1" t="s">
        <v>2196</v>
      </c>
      <c r="D867" s="1" t="s">
        <v>2353</v>
      </c>
      <c r="E867">
        <v>2499</v>
      </c>
      <c r="F867">
        <v>9999</v>
      </c>
      <c r="G867">
        <v>90890910</v>
      </c>
      <c r="H867">
        <v>0.75</v>
      </c>
      <c r="I867">
        <v>4</v>
      </c>
      <c r="J867">
        <v>9090</v>
      </c>
      <c r="K867" t="s">
        <v>2923</v>
      </c>
      <c r="L867">
        <v>0</v>
      </c>
      <c r="M867">
        <v>0</v>
      </c>
      <c r="N867">
        <v>1</v>
      </c>
      <c r="O867" t="s">
        <v>3897</v>
      </c>
      <c r="P867" s="1" t="s">
        <v>3447</v>
      </c>
    </row>
    <row r="868" spans="1:16" x14ac:dyDescent="0.25">
      <c r="A868" s="1" t="s">
        <v>1221</v>
      </c>
      <c r="B868" s="1" t="s">
        <v>1222</v>
      </c>
      <c r="C868" s="1" t="s">
        <v>2186</v>
      </c>
      <c r="D868" s="1" t="s">
        <v>2461</v>
      </c>
      <c r="E868">
        <v>1439</v>
      </c>
      <c r="F868">
        <v>2890</v>
      </c>
      <c r="G868">
        <v>11846110</v>
      </c>
      <c r="H868">
        <v>0.5</v>
      </c>
      <c r="I868">
        <v>4.5</v>
      </c>
      <c r="J868">
        <v>4099</v>
      </c>
      <c r="K868" t="s">
        <v>2923</v>
      </c>
      <c r="L868">
        <v>1</v>
      </c>
      <c r="M868">
        <v>0</v>
      </c>
      <c r="N868">
        <v>0</v>
      </c>
      <c r="O868" t="s">
        <v>3891</v>
      </c>
      <c r="P868" s="1" t="s">
        <v>3448</v>
      </c>
    </row>
    <row r="869" spans="1:16" x14ac:dyDescent="0.25">
      <c r="A869" s="1" t="s">
        <v>1223</v>
      </c>
      <c r="B869" s="1" t="s">
        <v>1224</v>
      </c>
      <c r="C869" s="1" t="s">
        <v>2196</v>
      </c>
      <c r="D869" s="1" t="s">
        <v>2363</v>
      </c>
      <c r="E869">
        <v>1099</v>
      </c>
      <c r="F869">
        <v>5999</v>
      </c>
      <c r="G869">
        <v>77783034</v>
      </c>
      <c r="H869">
        <v>0.82</v>
      </c>
      <c r="I869">
        <v>3.5</v>
      </c>
      <c r="J869">
        <v>12966</v>
      </c>
      <c r="K869" t="s">
        <v>2923</v>
      </c>
      <c r="L869">
        <v>0</v>
      </c>
      <c r="M869">
        <v>0</v>
      </c>
      <c r="N869">
        <v>1</v>
      </c>
      <c r="O869" t="s">
        <v>3897</v>
      </c>
      <c r="P869" s="1" t="s">
        <v>3449</v>
      </c>
    </row>
    <row r="870" spans="1:16" x14ac:dyDescent="0.25">
      <c r="A870" s="1" t="s">
        <v>1225</v>
      </c>
      <c r="B870" s="1" t="s">
        <v>1226</v>
      </c>
      <c r="C870" s="1" t="s">
        <v>2474</v>
      </c>
      <c r="D870" s="1" t="s">
        <v>2515</v>
      </c>
      <c r="E870">
        <v>157</v>
      </c>
      <c r="F870">
        <v>160</v>
      </c>
      <c r="G870">
        <v>708480</v>
      </c>
      <c r="H870">
        <v>0.02</v>
      </c>
      <c r="I870">
        <v>4.5</v>
      </c>
      <c r="J870">
        <v>4428</v>
      </c>
      <c r="K870" t="s">
        <v>2914</v>
      </c>
      <c r="L870">
        <v>0</v>
      </c>
      <c r="M870">
        <v>1</v>
      </c>
      <c r="N870">
        <v>0</v>
      </c>
      <c r="O870" t="s">
        <v>3899</v>
      </c>
      <c r="P870" s="1" t="s">
        <v>3450</v>
      </c>
    </row>
    <row r="871" spans="1:16" x14ac:dyDescent="0.25">
      <c r="A871" s="1" t="s">
        <v>64</v>
      </c>
      <c r="B871" s="1" t="s">
        <v>2213</v>
      </c>
      <c r="C871" s="1" t="s">
        <v>2186</v>
      </c>
      <c r="D871" s="1" t="s">
        <v>2193</v>
      </c>
      <c r="E871">
        <v>999</v>
      </c>
      <c r="F871">
        <v>1599</v>
      </c>
      <c r="G871">
        <v>19336707</v>
      </c>
      <c r="H871">
        <v>0.38</v>
      </c>
      <c r="I871">
        <v>4.3</v>
      </c>
      <c r="J871">
        <v>12093</v>
      </c>
      <c r="K871" t="s">
        <v>2923</v>
      </c>
      <c r="L871">
        <v>0</v>
      </c>
      <c r="M871">
        <v>1</v>
      </c>
      <c r="N871">
        <v>0</v>
      </c>
      <c r="O871" t="s">
        <v>3891</v>
      </c>
      <c r="P871" s="1" t="s">
        <v>2961</v>
      </c>
    </row>
    <row r="872" spans="1:16" x14ac:dyDescent="0.25">
      <c r="A872" s="1" t="s">
        <v>1227</v>
      </c>
      <c r="B872" s="1" t="s">
        <v>2624</v>
      </c>
      <c r="C872" s="1" t="s">
        <v>2186</v>
      </c>
      <c r="D872" s="1" t="s">
        <v>2492</v>
      </c>
      <c r="E872">
        <v>115</v>
      </c>
      <c r="F872">
        <v>999</v>
      </c>
      <c r="G872">
        <v>5686308</v>
      </c>
      <c r="H872">
        <v>0.88</v>
      </c>
      <c r="I872">
        <v>3.3</v>
      </c>
      <c r="J872">
        <v>5692</v>
      </c>
      <c r="K872" t="s">
        <v>2914</v>
      </c>
      <c r="L872">
        <v>0</v>
      </c>
      <c r="M872">
        <v>0</v>
      </c>
      <c r="N872">
        <v>1</v>
      </c>
      <c r="O872" t="s">
        <v>3891</v>
      </c>
      <c r="P872" s="1" t="s">
        <v>3451</v>
      </c>
    </row>
    <row r="873" spans="1:16" x14ac:dyDescent="0.25">
      <c r="A873" s="1" t="s">
        <v>1228</v>
      </c>
      <c r="B873" s="1" t="s">
        <v>2625</v>
      </c>
      <c r="C873" s="1" t="s">
        <v>2186</v>
      </c>
      <c r="D873" s="1" t="s">
        <v>2463</v>
      </c>
      <c r="E873">
        <v>175</v>
      </c>
      <c r="F873">
        <v>499</v>
      </c>
      <c r="G873">
        <v>10479</v>
      </c>
      <c r="H873">
        <v>0.65</v>
      </c>
      <c r="I873">
        <v>4.0999999999999996</v>
      </c>
      <c r="J873">
        <v>21</v>
      </c>
      <c r="K873" t="s">
        <v>2914</v>
      </c>
      <c r="L873">
        <v>0</v>
      </c>
      <c r="M873">
        <v>0</v>
      </c>
      <c r="N873">
        <v>1</v>
      </c>
      <c r="O873" t="s">
        <v>3891</v>
      </c>
      <c r="P873" s="1" t="s">
        <v>3452</v>
      </c>
    </row>
    <row r="874" spans="1:16" x14ac:dyDescent="0.25">
      <c r="A874" s="1" t="s">
        <v>1229</v>
      </c>
      <c r="B874" s="1" t="s">
        <v>1230</v>
      </c>
      <c r="C874" s="1" t="s">
        <v>2196</v>
      </c>
      <c r="D874" s="1" t="s">
        <v>2532</v>
      </c>
      <c r="E874">
        <v>1999</v>
      </c>
      <c r="F874">
        <v>4700</v>
      </c>
      <c r="G874">
        <v>8836000</v>
      </c>
      <c r="H874">
        <v>0.56999999999999995</v>
      </c>
      <c r="I874">
        <v>3.8</v>
      </c>
      <c r="J874">
        <v>1880</v>
      </c>
      <c r="K874" t="s">
        <v>2923</v>
      </c>
      <c r="L874">
        <v>0</v>
      </c>
      <c r="M874">
        <v>0</v>
      </c>
      <c r="N874">
        <v>1</v>
      </c>
      <c r="O874" t="s">
        <v>3897</v>
      </c>
      <c r="P874" s="1" t="s">
        <v>3453</v>
      </c>
    </row>
    <row r="875" spans="1:16" x14ac:dyDescent="0.25">
      <c r="A875" s="1" t="s">
        <v>1231</v>
      </c>
      <c r="B875" s="1" t="s">
        <v>2626</v>
      </c>
      <c r="C875" s="1" t="s">
        <v>2186</v>
      </c>
      <c r="D875" s="1" t="s">
        <v>2627</v>
      </c>
      <c r="E875">
        <v>3999</v>
      </c>
      <c r="F875">
        <v>4333</v>
      </c>
      <c r="G875">
        <v>94294746</v>
      </c>
      <c r="H875">
        <v>0.08</v>
      </c>
      <c r="I875">
        <v>3.5</v>
      </c>
      <c r="J875">
        <v>21762</v>
      </c>
      <c r="K875" t="s">
        <v>2923</v>
      </c>
      <c r="L875">
        <v>0</v>
      </c>
      <c r="M875">
        <v>1</v>
      </c>
      <c r="N875">
        <v>0</v>
      </c>
      <c r="O875" t="s">
        <v>3891</v>
      </c>
      <c r="P875" s="1" t="s">
        <v>2986</v>
      </c>
    </row>
    <row r="876" spans="1:16" x14ac:dyDescent="0.25">
      <c r="A876" s="1" t="s">
        <v>1232</v>
      </c>
      <c r="B876" s="1" t="s">
        <v>1233</v>
      </c>
      <c r="C876" s="1" t="s">
        <v>2186</v>
      </c>
      <c r="D876" s="1" t="s">
        <v>2505</v>
      </c>
      <c r="E876">
        <v>899</v>
      </c>
      <c r="F876">
        <v>1800</v>
      </c>
      <c r="G876">
        <v>40275000</v>
      </c>
      <c r="H876">
        <v>0.5</v>
      </c>
      <c r="I876">
        <v>4.0999999999999996</v>
      </c>
      <c r="J876">
        <v>22375</v>
      </c>
      <c r="K876" t="s">
        <v>2923</v>
      </c>
      <c r="L876">
        <v>1</v>
      </c>
      <c r="M876">
        <v>0</v>
      </c>
      <c r="N876">
        <v>0</v>
      </c>
      <c r="O876" t="s">
        <v>3891</v>
      </c>
      <c r="P876" s="1" t="s">
        <v>3454</v>
      </c>
    </row>
    <row r="877" spans="1:16" x14ac:dyDescent="0.25">
      <c r="A877" s="1" t="s">
        <v>1234</v>
      </c>
      <c r="B877" s="1" t="s">
        <v>1235</v>
      </c>
      <c r="C877" s="1" t="s">
        <v>2186</v>
      </c>
      <c r="D877" s="1" t="s">
        <v>2498</v>
      </c>
      <c r="E877">
        <v>299</v>
      </c>
      <c r="F877">
        <v>990</v>
      </c>
      <c r="G877">
        <v>2428470</v>
      </c>
      <c r="H877">
        <v>0.7</v>
      </c>
      <c r="I877">
        <v>4.5</v>
      </c>
      <c r="J877">
        <v>2453</v>
      </c>
      <c r="K877" t="s">
        <v>2923</v>
      </c>
      <c r="L877">
        <v>0</v>
      </c>
      <c r="M877">
        <v>0</v>
      </c>
      <c r="N877">
        <v>1</v>
      </c>
      <c r="O877" t="s">
        <v>3891</v>
      </c>
      <c r="P877" s="1" t="s">
        <v>2945</v>
      </c>
    </row>
    <row r="878" spans="1:16" x14ac:dyDescent="0.25">
      <c r="A878" s="1" t="s">
        <v>1236</v>
      </c>
      <c r="B878" s="1" t="s">
        <v>1237</v>
      </c>
      <c r="C878" s="1" t="s">
        <v>2186</v>
      </c>
      <c r="D878" s="1" t="s">
        <v>2463</v>
      </c>
      <c r="E878">
        <v>3303</v>
      </c>
      <c r="F878">
        <v>4699</v>
      </c>
      <c r="G878">
        <v>63643256</v>
      </c>
      <c r="H878">
        <v>0.3</v>
      </c>
      <c r="I878">
        <v>4.4000000000000004</v>
      </c>
      <c r="J878">
        <v>13544</v>
      </c>
      <c r="K878" t="s">
        <v>2923</v>
      </c>
      <c r="L878">
        <v>0</v>
      </c>
      <c r="M878">
        <v>1</v>
      </c>
      <c r="N878">
        <v>0</v>
      </c>
      <c r="O878" t="s">
        <v>3891</v>
      </c>
      <c r="P878" s="1" t="s">
        <v>3455</v>
      </c>
    </row>
    <row r="879" spans="1:16" x14ac:dyDescent="0.25">
      <c r="A879" s="1" t="s">
        <v>1238</v>
      </c>
      <c r="B879" s="1" t="s">
        <v>1239</v>
      </c>
      <c r="C879" s="1" t="s">
        <v>2186</v>
      </c>
      <c r="D879" s="1" t="s">
        <v>2579</v>
      </c>
      <c r="E879">
        <v>1890</v>
      </c>
      <c r="F879">
        <v>5490</v>
      </c>
      <c r="G879">
        <v>60258240</v>
      </c>
      <c r="H879">
        <v>0.66</v>
      </c>
      <c r="I879">
        <v>4.0999999999999996</v>
      </c>
      <c r="J879">
        <v>10976</v>
      </c>
      <c r="K879" t="s">
        <v>2923</v>
      </c>
      <c r="L879">
        <v>0</v>
      </c>
      <c r="M879">
        <v>0</v>
      </c>
      <c r="N879">
        <v>1</v>
      </c>
      <c r="O879" t="s">
        <v>3891</v>
      </c>
      <c r="P879" s="1" t="s">
        <v>3456</v>
      </c>
    </row>
    <row r="880" spans="1:16" x14ac:dyDescent="0.25">
      <c r="A880" s="1" t="s">
        <v>1240</v>
      </c>
      <c r="B880" s="1" t="s">
        <v>1241</v>
      </c>
      <c r="C880" s="1" t="s">
        <v>2474</v>
      </c>
      <c r="D880" s="1" t="s">
        <v>2554</v>
      </c>
      <c r="E880">
        <v>90</v>
      </c>
      <c r="F880">
        <v>100</v>
      </c>
      <c r="G880">
        <v>306100</v>
      </c>
      <c r="H880">
        <v>0.1</v>
      </c>
      <c r="I880">
        <v>4.3</v>
      </c>
      <c r="J880">
        <v>3061</v>
      </c>
      <c r="K880" t="s">
        <v>2914</v>
      </c>
      <c r="L880">
        <v>0</v>
      </c>
      <c r="M880">
        <v>1</v>
      </c>
      <c r="N880">
        <v>0</v>
      </c>
      <c r="O880" t="s">
        <v>3899</v>
      </c>
      <c r="P880" s="1" t="s">
        <v>2945</v>
      </c>
    </row>
    <row r="881" spans="1:16" x14ac:dyDescent="0.25">
      <c r="A881" s="1" t="s">
        <v>1242</v>
      </c>
      <c r="B881" s="1" t="s">
        <v>2628</v>
      </c>
      <c r="C881" s="1" t="s">
        <v>2196</v>
      </c>
      <c r="D881" s="1" t="s">
        <v>2363</v>
      </c>
      <c r="E881">
        <v>1599</v>
      </c>
      <c r="F881">
        <v>2790</v>
      </c>
      <c r="G881">
        <v>6338880</v>
      </c>
      <c r="H881">
        <v>0.43</v>
      </c>
      <c r="I881">
        <v>3.6</v>
      </c>
      <c r="J881">
        <v>2272</v>
      </c>
      <c r="K881" t="s">
        <v>2923</v>
      </c>
      <c r="L881">
        <v>0</v>
      </c>
      <c r="M881">
        <v>1</v>
      </c>
      <c r="N881">
        <v>0</v>
      </c>
      <c r="O881" t="s">
        <v>3897</v>
      </c>
      <c r="P881" s="1" t="s">
        <v>3457</v>
      </c>
    </row>
    <row r="882" spans="1:16" x14ac:dyDescent="0.25">
      <c r="A882" s="1" t="s">
        <v>1243</v>
      </c>
      <c r="B882" s="1" t="s">
        <v>1244</v>
      </c>
      <c r="C882" s="1" t="s">
        <v>2186</v>
      </c>
      <c r="D882" s="1" t="s">
        <v>2581</v>
      </c>
      <c r="E882">
        <v>599</v>
      </c>
      <c r="F882">
        <v>999</v>
      </c>
      <c r="G882">
        <v>7593399</v>
      </c>
      <c r="H882">
        <v>0.4</v>
      </c>
      <c r="I882">
        <v>4</v>
      </c>
      <c r="J882">
        <v>7601</v>
      </c>
      <c r="K882" t="s">
        <v>2923</v>
      </c>
      <c r="L882">
        <v>0</v>
      </c>
      <c r="M882">
        <v>1</v>
      </c>
      <c r="N882">
        <v>0</v>
      </c>
      <c r="O882" t="s">
        <v>3891</v>
      </c>
      <c r="P882" s="1" t="s">
        <v>3458</v>
      </c>
    </row>
    <row r="883" spans="1:16" x14ac:dyDescent="0.25">
      <c r="A883" s="1" t="s">
        <v>68</v>
      </c>
      <c r="B883" s="1" t="s">
        <v>69</v>
      </c>
      <c r="C883" s="1" t="s">
        <v>2186</v>
      </c>
      <c r="D883" s="1" t="s">
        <v>2193</v>
      </c>
      <c r="E883">
        <v>507</v>
      </c>
      <c r="F883">
        <v>1208</v>
      </c>
      <c r="G883">
        <v>9822248</v>
      </c>
      <c r="H883">
        <v>0.57999999999999996</v>
      </c>
      <c r="I883">
        <v>4.0999999999999996</v>
      </c>
      <c r="J883">
        <v>8131</v>
      </c>
      <c r="K883" t="s">
        <v>2923</v>
      </c>
      <c r="L883">
        <v>0</v>
      </c>
      <c r="M883">
        <v>0</v>
      </c>
      <c r="N883">
        <v>1</v>
      </c>
      <c r="O883" t="s">
        <v>3891</v>
      </c>
      <c r="P883" s="1" t="s">
        <v>2963</v>
      </c>
    </row>
    <row r="884" spans="1:16" x14ac:dyDescent="0.25">
      <c r="A884" s="1" t="s">
        <v>1245</v>
      </c>
      <c r="B884" s="1" t="s">
        <v>2629</v>
      </c>
      <c r="C884" s="1" t="s">
        <v>2186</v>
      </c>
      <c r="D884" s="1" t="s">
        <v>2498</v>
      </c>
      <c r="E884">
        <v>425</v>
      </c>
      <c r="F884">
        <v>899</v>
      </c>
      <c r="G884">
        <v>3792881</v>
      </c>
      <c r="H884">
        <v>0.53</v>
      </c>
      <c r="I884">
        <v>4.5</v>
      </c>
      <c r="J884">
        <v>4219</v>
      </c>
      <c r="K884" t="s">
        <v>2923</v>
      </c>
      <c r="L884">
        <v>0</v>
      </c>
      <c r="M884">
        <v>0</v>
      </c>
      <c r="N884">
        <v>1</v>
      </c>
      <c r="O884" t="s">
        <v>3891</v>
      </c>
      <c r="P884" s="1" t="s">
        <v>3459</v>
      </c>
    </row>
    <row r="885" spans="1:16" x14ac:dyDescent="0.25">
      <c r="A885" s="1" t="s">
        <v>1246</v>
      </c>
      <c r="B885" s="1" t="s">
        <v>1247</v>
      </c>
      <c r="C885" s="1" t="s">
        <v>2196</v>
      </c>
      <c r="D885" s="1" t="s">
        <v>2435</v>
      </c>
      <c r="E885">
        <v>1499</v>
      </c>
      <c r="F885">
        <v>3999</v>
      </c>
      <c r="G885">
        <v>171057225</v>
      </c>
      <c r="H885">
        <v>0.63</v>
      </c>
      <c r="I885">
        <v>4.2</v>
      </c>
      <c r="J885">
        <v>42775</v>
      </c>
      <c r="K885" t="s">
        <v>2923</v>
      </c>
      <c r="L885">
        <v>0</v>
      </c>
      <c r="M885">
        <v>0</v>
      </c>
      <c r="N885">
        <v>1</v>
      </c>
      <c r="O885" t="s">
        <v>3897</v>
      </c>
      <c r="P885" s="1" t="s">
        <v>3460</v>
      </c>
    </row>
    <row r="886" spans="1:16" x14ac:dyDescent="0.25">
      <c r="A886" s="1" t="s">
        <v>1248</v>
      </c>
      <c r="B886" s="1" t="s">
        <v>2630</v>
      </c>
      <c r="C886" s="1" t="s">
        <v>2186</v>
      </c>
      <c r="D886" s="1" t="s">
        <v>2612</v>
      </c>
      <c r="E886">
        <v>549</v>
      </c>
      <c r="F886">
        <v>2499</v>
      </c>
      <c r="G886">
        <v>13884444</v>
      </c>
      <c r="H886">
        <v>0.78</v>
      </c>
      <c r="I886">
        <v>4.3</v>
      </c>
      <c r="J886">
        <v>5556</v>
      </c>
      <c r="K886" t="s">
        <v>2923</v>
      </c>
      <c r="L886">
        <v>0</v>
      </c>
      <c r="M886">
        <v>0</v>
      </c>
      <c r="N886">
        <v>1</v>
      </c>
      <c r="O886" t="s">
        <v>3891</v>
      </c>
      <c r="P886" s="1" t="s">
        <v>3461</v>
      </c>
    </row>
    <row r="887" spans="1:16" x14ac:dyDescent="0.25">
      <c r="A887" s="1" t="s">
        <v>73</v>
      </c>
      <c r="B887" s="1" t="s">
        <v>74</v>
      </c>
      <c r="C887" s="1" t="s">
        <v>2186</v>
      </c>
      <c r="D887" s="1" t="s">
        <v>2187</v>
      </c>
      <c r="E887">
        <v>199</v>
      </c>
      <c r="F887">
        <v>395</v>
      </c>
      <c r="G887">
        <v>36575025</v>
      </c>
      <c r="H887">
        <v>0.5</v>
      </c>
      <c r="I887">
        <v>4.2</v>
      </c>
      <c r="J887">
        <v>92595</v>
      </c>
      <c r="K887" t="s">
        <v>2914</v>
      </c>
      <c r="L887">
        <v>1</v>
      </c>
      <c r="M887">
        <v>0</v>
      </c>
      <c r="N887">
        <v>0</v>
      </c>
      <c r="O887" t="s">
        <v>3891</v>
      </c>
      <c r="P887" s="1" t="s">
        <v>2965</v>
      </c>
    </row>
    <row r="888" spans="1:16" x14ac:dyDescent="0.25">
      <c r="A888" s="1" t="s">
        <v>1249</v>
      </c>
      <c r="B888" s="1" t="s">
        <v>1250</v>
      </c>
      <c r="C888" s="1" t="s">
        <v>2186</v>
      </c>
      <c r="D888" s="1" t="s">
        <v>2461</v>
      </c>
      <c r="E888">
        <v>1295</v>
      </c>
      <c r="F888">
        <v>1645</v>
      </c>
      <c r="G888">
        <v>20356875</v>
      </c>
      <c r="H888">
        <v>0.21</v>
      </c>
      <c r="I888">
        <v>4.5999999999999996</v>
      </c>
      <c r="J888">
        <v>12375</v>
      </c>
      <c r="K888" t="s">
        <v>2923</v>
      </c>
      <c r="L888">
        <v>0</v>
      </c>
      <c r="M888">
        <v>1</v>
      </c>
      <c r="N888">
        <v>0</v>
      </c>
      <c r="O888" t="s">
        <v>3891</v>
      </c>
      <c r="P888" s="1" t="s">
        <v>3462</v>
      </c>
    </row>
    <row r="889" spans="1:16" x14ac:dyDescent="0.25">
      <c r="A889" s="1" t="s">
        <v>1251</v>
      </c>
      <c r="B889" s="1" t="s">
        <v>1252</v>
      </c>
      <c r="C889" s="1" t="s">
        <v>2477</v>
      </c>
      <c r="D889" s="1" t="s">
        <v>2497</v>
      </c>
      <c r="E889">
        <v>310</v>
      </c>
      <c r="F889">
        <v>310</v>
      </c>
      <c r="G889">
        <v>1823420</v>
      </c>
      <c r="H889">
        <v>0</v>
      </c>
      <c r="I889">
        <v>4.5</v>
      </c>
      <c r="J889">
        <v>5882</v>
      </c>
      <c r="K889" t="s">
        <v>2923</v>
      </c>
      <c r="L889">
        <v>0</v>
      </c>
      <c r="M889">
        <v>1</v>
      </c>
      <c r="N889">
        <v>0</v>
      </c>
      <c r="O889" t="s">
        <v>3900</v>
      </c>
      <c r="P889" s="1" t="s">
        <v>3463</v>
      </c>
    </row>
    <row r="890" spans="1:16" x14ac:dyDescent="0.25">
      <c r="A890" s="1" t="s">
        <v>804</v>
      </c>
      <c r="B890" s="1" t="s">
        <v>2436</v>
      </c>
      <c r="C890" s="1" t="s">
        <v>2186</v>
      </c>
      <c r="D890" s="1" t="s">
        <v>2437</v>
      </c>
      <c r="E890">
        <v>149</v>
      </c>
      <c r="F890">
        <v>149</v>
      </c>
      <c r="G890">
        <v>1614117</v>
      </c>
      <c r="H890">
        <v>0</v>
      </c>
      <c r="I890">
        <v>4.3</v>
      </c>
      <c r="J890">
        <v>10833</v>
      </c>
      <c r="K890" t="s">
        <v>2914</v>
      </c>
      <c r="L890">
        <v>0</v>
      </c>
      <c r="M890">
        <v>1</v>
      </c>
      <c r="N890">
        <v>0</v>
      </c>
      <c r="O890" t="s">
        <v>3891</v>
      </c>
      <c r="P890" s="1" t="s">
        <v>3236</v>
      </c>
    </row>
    <row r="891" spans="1:16" x14ac:dyDescent="0.25">
      <c r="A891" s="1" t="s">
        <v>1253</v>
      </c>
      <c r="B891" s="1" t="s">
        <v>1254</v>
      </c>
      <c r="C891" s="1" t="s">
        <v>2186</v>
      </c>
      <c r="D891" s="1" t="s">
        <v>2479</v>
      </c>
      <c r="E891">
        <v>1149</v>
      </c>
      <c r="F891">
        <v>1499</v>
      </c>
      <c r="G891">
        <v>15654057</v>
      </c>
      <c r="H891">
        <v>0.23</v>
      </c>
      <c r="I891">
        <v>4.0999999999999996</v>
      </c>
      <c r="J891">
        <v>10443</v>
      </c>
      <c r="K891" t="s">
        <v>2923</v>
      </c>
      <c r="L891">
        <v>0</v>
      </c>
      <c r="M891">
        <v>1</v>
      </c>
      <c r="N891">
        <v>0</v>
      </c>
      <c r="O891" t="s">
        <v>3891</v>
      </c>
      <c r="P891" s="1" t="s">
        <v>3464</v>
      </c>
    </row>
    <row r="892" spans="1:16" x14ac:dyDescent="0.25">
      <c r="A892" s="1" t="s">
        <v>1255</v>
      </c>
      <c r="B892" s="1" t="s">
        <v>2631</v>
      </c>
      <c r="C892" s="1" t="s">
        <v>2186</v>
      </c>
      <c r="D892" s="1" t="s">
        <v>2465</v>
      </c>
      <c r="E892">
        <v>499</v>
      </c>
      <c r="F892">
        <v>1299</v>
      </c>
      <c r="G892">
        <v>563766</v>
      </c>
      <c r="H892">
        <v>0.62</v>
      </c>
      <c r="I892">
        <v>4.5</v>
      </c>
      <c r="J892">
        <v>434</v>
      </c>
      <c r="K892" t="s">
        <v>2923</v>
      </c>
      <c r="L892">
        <v>0</v>
      </c>
      <c r="M892">
        <v>0</v>
      </c>
      <c r="N892">
        <v>1</v>
      </c>
      <c r="O892" t="s">
        <v>3891</v>
      </c>
      <c r="P892" s="1" t="s">
        <v>3465</v>
      </c>
    </row>
    <row r="893" spans="1:16" x14ac:dyDescent="0.25">
      <c r="A893" s="1" t="s">
        <v>1256</v>
      </c>
      <c r="B893" s="1" t="s">
        <v>1257</v>
      </c>
      <c r="C893" s="1" t="s">
        <v>2196</v>
      </c>
      <c r="D893" s="1" t="s">
        <v>2363</v>
      </c>
      <c r="E893">
        <v>999</v>
      </c>
      <c r="F893">
        <v>4199</v>
      </c>
      <c r="G893">
        <v>8032687</v>
      </c>
      <c r="H893">
        <v>0.76</v>
      </c>
      <c r="I893">
        <v>3.5</v>
      </c>
      <c r="J893">
        <v>1913</v>
      </c>
      <c r="K893" t="s">
        <v>2923</v>
      </c>
      <c r="L893">
        <v>0</v>
      </c>
      <c r="M893">
        <v>0</v>
      </c>
      <c r="N893">
        <v>1</v>
      </c>
      <c r="O893" t="s">
        <v>3897</v>
      </c>
      <c r="P893" s="1" t="s">
        <v>3466</v>
      </c>
    </row>
    <row r="894" spans="1:16" x14ac:dyDescent="0.25">
      <c r="A894" s="1" t="s">
        <v>1258</v>
      </c>
      <c r="B894" s="1" t="s">
        <v>1259</v>
      </c>
      <c r="C894" s="1" t="s">
        <v>2186</v>
      </c>
      <c r="D894" s="1" t="s">
        <v>2593</v>
      </c>
      <c r="E894">
        <v>1709</v>
      </c>
      <c r="F894">
        <v>4000</v>
      </c>
      <c r="G894">
        <v>12116000</v>
      </c>
      <c r="H894">
        <v>0.56999999999999995</v>
      </c>
      <c r="I894">
        <v>4.4000000000000004</v>
      </c>
      <c r="J894">
        <v>3029</v>
      </c>
      <c r="K894" t="s">
        <v>2923</v>
      </c>
      <c r="L894">
        <v>0</v>
      </c>
      <c r="M894">
        <v>0</v>
      </c>
      <c r="N894">
        <v>1</v>
      </c>
      <c r="O894" t="s">
        <v>3891</v>
      </c>
      <c r="P894" s="1" t="s">
        <v>3467</v>
      </c>
    </row>
    <row r="895" spans="1:16" x14ac:dyDescent="0.25">
      <c r="A895" s="1" t="s">
        <v>1260</v>
      </c>
      <c r="B895" s="1" t="s">
        <v>1261</v>
      </c>
      <c r="C895" s="1" t="s">
        <v>2474</v>
      </c>
      <c r="D895" s="1" t="s">
        <v>2475</v>
      </c>
      <c r="E895">
        <v>250</v>
      </c>
      <c r="F895">
        <v>250</v>
      </c>
      <c r="G895">
        <v>657000</v>
      </c>
      <c r="H895">
        <v>0</v>
      </c>
      <c r="I895">
        <v>4.2</v>
      </c>
      <c r="J895">
        <v>2628</v>
      </c>
      <c r="K895" t="s">
        <v>2923</v>
      </c>
      <c r="L895">
        <v>0</v>
      </c>
      <c r="M895">
        <v>1</v>
      </c>
      <c r="N895">
        <v>0</v>
      </c>
      <c r="O895" t="s">
        <v>3899</v>
      </c>
      <c r="P895" s="1" t="s">
        <v>2930</v>
      </c>
    </row>
    <row r="896" spans="1:16" x14ac:dyDescent="0.25">
      <c r="A896" s="1" t="s">
        <v>75</v>
      </c>
      <c r="B896" s="1" t="s">
        <v>2217</v>
      </c>
      <c r="C896" s="1" t="s">
        <v>2186</v>
      </c>
      <c r="D896" s="1" t="s">
        <v>2193</v>
      </c>
      <c r="E896">
        <v>1199</v>
      </c>
      <c r="F896">
        <v>2199</v>
      </c>
      <c r="G896">
        <v>54491220</v>
      </c>
      <c r="H896">
        <v>0.45</v>
      </c>
      <c r="I896">
        <v>4.4000000000000004</v>
      </c>
      <c r="J896">
        <v>24780</v>
      </c>
      <c r="K896" t="s">
        <v>2923</v>
      </c>
      <c r="L896">
        <v>0</v>
      </c>
      <c r="M896">
        <v>1</v>
      </c>
      <c r="N896">
        <v>0</v>
      </c>
      <c r="O896" t="s">
        <v>3891</v>
      </c>
      <c r="P896" s="1" t="s">
        <v>2966</v>
      </c>
    </row>
    <row r="897" spans="1:16" x14ac:dyDescent="0.25">
      <c r="A897" s="1" t="s">
        <v>1262</v>
      </c>
      <c r="B897" s="1" t="s">
        <v>2632</v>
      </c>
      <c r="C897" s="1" t="s">
        <v>2477</v>
      </c>
      <c r="D897" s="1" t="s">
        <v>2633</v>
      </c>
      <c r="E897">
        <v>90</v>
      </c>
      <c r="F897">
        <v>100</v>
      </c>
      <c r="G897">
        <v>1071800</v>
      </c>
      <c r="H897">
        <v>0.1</v>
      </c>
      <c r="I897">
        <v>4.4000000000000004</v>
      </c>
      <c r="J897">
        <v>10718</v>
      </c>
      <c r="K897" t="s">
        <v>2914</v>
      </c>
      <c r="L897">
        <v>0</v>
      </c>
      <c r="M897">
        <v>1</v>
      </c>
      <c r="N897">
        <v>0</v>
      </c>
      <c r="O897" t="s">
        <v>3900</v>
      </c>
      <c r="P897" s="1" t="s">
        <v>3454</v>
      </c>
    </row>
    <row r="898" spans="1:16" x14ac:dyDescent="0.25">
      <c r="A898" s="1" t="s">
        <v>1263</v>
      </c>
      <c r="B898" s="1" t="s">
        <v>2634</v>
      </c>
      <c r="C898" s="1" t="s">
        <v>2196</v>
      </c>
      <c r="D898" s="1" t="s">
        <v>2401</v>
      </c>
      <c r="E898">
        <v>2025</v>
      </c>
      <c r="F898">
        <v>5999</v>
      </c>
      <c r="G898">
        <v>37391767</v>
      </c>
      <c r="H898">
        <v>0.66</v>
      </c>
      <c r="I898">
        <v>4.2</v>
      </c>
      <c r="J898">
        <v>6233</v>
      </c>
      <c r="K898" t="s">
        <v>2923</v>
      </c>
      <c r="L898">
        <v>0</v>
      </c>
      <c r="M898">
        <v>0</v>
      </c>
      <c r="N898">
        <v>1</v>
      </c>
      <c r="O898" t="s">
        <v>3897</v>
      </c>
      <c r="P898" s="1" t="s">
        <v>2945</v>
      </c>
    </row>
    <row r="899" spans="1:16" x14ac:dyDescent="0.25">
      <c r="A899" s="1" t="s">
        <v>1264</v>
      </c>
      <c r="B899" s="1" t="s">
        <v>1265</v>
      </c>
      <c r="C899" s="1" t="s">
        <v>2186</v>
      </c>
      <c r="D899" s="1" t="s">
        <v>2495</v>
      </c>
      <c r="E899">
        <v>1495</v>
      </c>
      <c r="F899">
        <v>1995</v>
      </c>
      <c r="G899">
        <v>21029295</v>
      </c>
      <c r="H899">
        <v>0.25</v>
      </c>
      <c r="I899">
        <v>4.5</v>
      </c>
      <c r="J899">
        <v>10541</v>
      </c>
      <c r="K899" t="s">
        <v>2923</v>
      </c>
      <c r="L899">
        <v>0</v>
      </c>
      <c r="M899">
        <v>1</v>
      </c>
      <c r="N899">
        <v>0</v>
      </c>
      <c r="O899" t="s">
        <v>3891</v>
      </c>
      <c r="P899" s="1" t="s">
        <v>3134</v>
      </c>
    </row>
    <row r="900" spans="1:16" x14ac:dyDescent="0.25">
      <c r="A900" s="1" t="s">
        <v>77</v>
      </c>
      <c r="B900" s="1" t="s">
        <v>2219</v>
      </c>
      <c r="C900" s="1" t="s">
        <v>2186</v>
      </c>
      <c r="D900" s="1" t="s">
        <v>2187</v>
      </c>
      <c r="E900">
        <v>799</v>
      </c>
      <c r="F900">
        <v>2100</v>
      </c>
      <c r="G900">
        <v>17194800</v>
      </c>
      <c r="H900">
        <v>0.62</v>
      </c>
      <c r="I900">
        <v>4.3</v>
      </c>
      <c r="J900">
        <v>8188</v>
      </c>
      <c r="K900" t="s">
        <v>2923</v>
      </c>
      <c r="L900">
        <v>0</v>
      </c>
      <c r="M900">
        <v>0</v>
      </c>
      <c r="N900">
        <v>1</v>
      </c>
      <c r="O900" t="s">
        <v>3891</v>
      </c>
      <c r="P900" s="1" t="s">
        <v>2967</v>
      </c>
    </row>
    <row r="901" spans="1:16" x14ac:dyDescent="0.25">
      <c r="A901" s="1" t="s">
        <v>1266</v>
      </c>
      <c r="B901" s="1" t="s">
        <v>1267</v>
      </c>
      <c r="C901" s="1" t="s">
        <v>2196</v>
      </c>
      <c r="D901" s="1" t="s">
        <v>2508</v>
      </c>
      <c r="E901">
        <v>899</v>
      </c>
      <c r="F901">
        <v>1199</v>
      </c>
      <c r="G901">
        <v>12890449</v>
      </c>
      <c r="H901">
        <v>0.25</v>
      </c>
      <c r="I901">
        <v>3.8</v>
      </c>
      <c r="J901">
        <v>10751</v>
      </c>
      <c r="K901" t="s">
        <v>2923</v>
      </c>
      <c r="L901">
        <v>0</v>
      </c>
      <c r="M901">
        <v>1</v>
      </c>
      <c r="N901">
        <v>0</v>
      </c>
      <c r="O901" t="s">
        <v>3897</v>
      </c>
      <c r="P901" s="1" t="s">
        <v>3468</v>
      </c>
    </row>
    <row r="902" spans="1:16" x14ac:dyDescent="0.25">
      <c r="A902" s="1" t="s">
        <v>1268</v>
      </c>
      <c r="B902" s="1" t="s">
        <v>2635</v>
      </c>
      <c r="C902" s="1" t="s">
        <v>2186</v>
      </c>
      <c r="D902" s="1" t="s">
        <v>2636</v>
      </c>
      <c r="E902">
        <v>349</v>
      </c>
      <c r="F902">
        <v>999</v>
      </c>
      <c r="G902">
        <v>816183</v>
      </c>
      <c r="H902">
        <v>0.65</v>
      </c>
      <c r="I902">
        <v>3.9</v>
      </c>
      <c r="J902">
        <v>817</v>
      </c>
      <c r="K902" t="s">
        <v>2923</v>
      </c>
      <c r="L902">
        <v>0</v>
      </c>
      <c r="M902">
        <v>0</v>
      </c>
      <c r="N902">
        <v>1</v>
      </c>
      <c r="O902" t="s">
        <v>3891</v>
      </c>
      <c r="P902" s="1" t="s">
        <v>3469</v>
      </c>
    </row>
    <row r="903" spans="1:16" x14ac:dyDescent="0.25">
      <c r="A903" s="1" t="s">
        <v>1269</v>
      </c>
      <c r="B903" s="1" t="s">
        <v>1270</v>
      </c>
      <c r="C903" s="1" t="s">
        <v>2196</v>
      </c>
      <c r="D903" s="1" t="s">
        <v>2355</v>
      </c>
      <c r="E903">
        <v>900</v>
      </c>
      <c r="F903">
        <v>2499</v>
      </c>
      <c r="G903">
        <v>90923616</v>
      </c>
      <c r="H903">
        <v>0.64</v>
      </c>
      <c r="I903">
        <v>4</v>
      </c>
      <c r="J903">
        <v>36384</v>
      </c>
      <c r="K903" t="s">
        <v>2923</v>
      </c>
      <c r="L903">
        <v>0</v>
      </c>
      <c r="M903">
        <v>0</v>
      </c>
      <c r="N903">
        <v>1</v>
      </c>
      <c r="O903" t="s">
        <v>3897</v>
      </c>
      <c r="P903" s="1" t="s">
        <v>2975</v>
      </c>
    </row>
    <row r="904" spans="1:16" x14ac:dyDescent="0.25">
      <c r="A904" s="1" t="s">
        <v>1271</v>
      </c>
      <c r="B904" s="1" t="s">
        <v>1272</v>
      </c>
      <c r="C904" s="1" t="s">
        <v>2196</v>
      </c>
      <c r="D904" s="1" t="s">
        <v>2532</v>
      </c>
      <c r="E904">
        <v>2490</v>
      </c>
      <c r="F904">
        <v>3990</v>
      </c>
      <c r="G904">
        <v>14387940</v>
      </c>
      <c r="H904">
        <v>0.38</v>
      </c>
      <c r="I904">
        <v>4.0999999999999996</v>
      </c>
      <c r="J904">
        <v>3606</v>
      </c>
      <c r="K904" t="s">
        <v>2923</v>
      </c>
      <c r="L904">
        <v>0</v>
      </c>
      <c r="M904">
        <v>1</v>
      </c>
      <c r="N904">
        <v>0</v>
      </c>
      <c r="O904" t="s">
        <v>3897</v>
      </c>
      <c r="P904" s="1" t="s">
        <v>3470</v>
      </c>
    </row>
    <row r="905" spans="1:16" x14ac:dyDescent="0.25">
      <c r="A905" s="1" t="s">
        <v>1273</v>
      </c>
      <c r="B905" s="1" t="s">
        <v>1274</v>
      </c>
      <c r="C905" s="1" t="s">
        <v>2196</v>
      </c>
      <c r="D905" s="1" t="s">
        <v>2509</v>
      </c>
      <c r="E905">
        <v>116</v>
      </c>
      <c r="F905">
        <v>200</v>
      </c>
      <c r="G905">
        <v>71400</v>
      </c>
      <c r="H905">
        <v>0.42</v>
      </c>
      <c r="I905">
        <v>4.4000000000000004</v>
      </c>
      <c r="J905">
        <v>357</v>
      </c>
      <c r="K905" t="s">
        <v>2914</v>
      </c>
      <c r="L905">
        <v>0</v>
      </c>
      <c r="M905">
        <v>1</v>
      </c>
      <c r="N905">
        <v>0</v>
      </c>
      <c r="O905" t="s">
        <v>3897</v>
      </c>
      <c r="P905" s="1" t="s">
        <v>3454</v>
      </c>
    </row>
    <row r="906" spans="1:16" x14ac:dyDescent="0.25">
      <c r="A906" s="1" t="s">
        <v>1275</v>
      </c>
      <c r="B906" s="1" t="s">
        <v>1276</v>
      </c>
      <c r="C906" s="1" t="s">
        <v>2477</v>
      </c>
      <c r="D906" s="1" t="s">
        <v>2497</v>
      </c>
      <c r="E906">
        <v>200</v>
      </c>
      <c r="F906">
        <v>230</v>
      </c>
      <c r="G906">
        <v>2339100</v>
      </c>
      <c r="H906">
        <v>0.13</v>
      </c>
      <c r="I906">
        <v>4.4000000000000004</v>
      </c>
      <c r="J906">
        <v>10170</v>
      </c>
      <c r="K906" t="s">
        <v>2924</v>
      </c>
      <c r="L906">
        <v>0</v>
      </c>
      <c r="M906">
        <v>1</v>
      </c>
      <c r="N906">
        <v>0</v>
      </c>
      <c r="O906" t="s">
        <v>3900</v>
      </c>
      <c r="P906" s="1" t="s">
        <v>3069</v>
      </c>
    </row>
    <row r="907" spans="1:16" x14ac:dyDescent="0.25">
      <c r="A907" s="1" t="s">
        <v>1277</v>
      </c>
      <c r="B907" s="1" t="s">
        <v>2637</v>
      </c>
      <c r="C907" s="1" t="s">
        <v>2186</v>
      </c>
      <c r="D907" s="1" t="s">
        <v>2603</v>
      </c>
      <c r="E907">
        <v>1249</v>
      </c>
      <c r="F907">
        <v>2796</v>
      </c>
      <c r="G907">
        <v>12856008</v>
      </c>
      <c r="H907">
        <v>0.55000000000000004</v>
      </c>
      <c r="I907">
        <v>4.4000000000000004</v>
      </c>
      <c r="J907">
        <v>4598</v>
      </c>
      <c r="K907" t="s">
        <v>2923</v>
      </c>
      <c r="L907">
        <v>0</v>
      </c>
      <c r="M907">
        <v>0</v>
      </c>
      <c r="N907">
        <v>1</v>
      </c>
      <c r="O907" t="s">
        <v>3891</v>
      </c>
      <c r="P907" s="1" t="s">
        <v>3471</v>
      </c>
    </row>
    <row r="908" spans="1:16" x14ac:dyDescent="0.25">
      <c r="A908" s="1" t="s">
        <v>1278</v>
      </c>
      <c r="B908" s="1" t="s">
        <v>1279</v>
      </c>
      <c r="C908" s="1" t="s">
        <v>2186</v>
      </c>
      <c r="D908" s="1" t="s">
        <v>2638</v>
      </c>
      <c r="E908">
        <v>649</v>
      </c>
      <c r="F908">
        <v>999</v>
      </c>
      <c r="G908">
        <v>7214778</v>
      </c>
      <c r="H908">
        <v>0.35</v>
      </c>
      <c r="I908">
        <v>3.5</v>
      </c>
      <c r="J908">
        <v>7222</v>
      </c>
      <c r="K908" t="s">
        <v>2923</v>
      </c>
      <c r="L908">
        <v>0</v>
      </c>
      <c r="M908">
        <v>1</v>
      </c>
      <c r="N908">
        <v>0</v>
      </c>
      <c r="O908" t="s">
        <v>3891</v>
      </c>
      <c r="P908" s="1" t="s">
        <v>3472</v>
      </c>
    </row>
    <row r="909" spans="1:16" x14ac:dyDescent="0.25">
      <c r="A909" s="1" t="s">
        <v>1280</v>
      </c>
      <c r="B909" s="1" t="s">
        <v>1281</v>
      </c>
      <c r="C909" s="1" t="s">
        <v>2186</v>
      </c>
      <c r="D909" s="1" t="s">
        <v>2639</v>
      </c>
      <c r="E909">
        <v>2649</v>
      </c>
      <c r="F909">
        <v>3499</v>
      </c>
      <c r="G909">
        <v>4447229</v>
      </c>
      <c r="H909">
        <v>0.24</v>
      </c>
      <c r="I909">
        <v>4.5</v>
      </c>
      <c r="J909">
        <v>1271</v>
      </c>
      <c r="K909" t="s">
        <v>2923</v>
      </c>
      <c r="L909">
        <v>0</v>
      </c>
      <c r="M909">
        <v>1</v>
      </c>
      <c r="N909">
        <v>0</v>
      </c>
      <c r="O909" t="s">
        <v>3891</v>
      </c>
      <c r="P909" s="1" t="s">
        <v>3473</v>
      </c>
    </row>
    <row r="910" spans="1:16" x14ac:dyDescent="0.25">
      <c r="A910" s="1" t="s">
        <v>80</v>
      </c>
      <c r="B910" s="1" t="s">
        <v>81</v>
      </c>
      <c r="C910" s="1" t="s">
        <v>2186</v>
      </c>
      <c r="D910" s="1" t="s">
        <v>2187</v>
      </c>
      <c r="E910">
        <v>199</v>
      </c>
      <c r="F910">
        <v>349</v>
      </c>
      <c r="G910">
        <v>109586</v>
      </c>
      <c r="H910">
        <v>0.43</v>
      </c>
      <c r="I910">
        <v>4.0999999999999996</v>
      </c>
      <c r="J910">
        <v>314</v>
      </c>
      <c r="K910" t="s">
        <v>2914</v>
      </c>
      <c r="L910">
        <v>0</v>
      </c>
      <c r="M910">
        <v>1</v>
      </c>
      <c r="N910">
        <v>0</v>
      </c>
      <c r="O910" t="s">
        <v>3891</v>
      </c>
      <c r="P910" s="1" t="s">
        <v>2930</v>
      </c>
    </row>
    <row r="911" spans="1:16" x14ac:dyDescent="0.25">
      <c r="A911" s="1" t="s">
        <v>1282</v>
      </c>
      <c r="B911" s="1" t="s">
        <v>1283</v>
      </c>
      <c r="C911" s="1" t="s">
        <v>2186</v>
      </c>
      <c r="D911" s="1" t="s">
        <v>2490</v>
      </c>
      <c r="E911">
        <v>596</v>
      </c>
      <c r="F911">
        <v>723</v>
      </c>
      <c r="G911">
        <v>2327337</v>
      </c>
      <c r="H911">
        <v>0.18</v>
      </c>
      <c r="I911">
        <v>4.4000000000000004</v>
      </c>
      <c r="J911">
        <v>3219</v>
      </c>
      <c r="K911" t="s">
        <v>2923</v>
      </c>
      <c r="L911">
        <v>0</v>
      </c>
      <c r="M911">
        <v>1</v>
      </c>
      <c r="N911">
        <v>0</v>
      </c>
      <c r="O911" t="s">
        <v>3891</v>
      </c>
      <c r="P911" s="1" t="s">
        <v>3474</v>
      </c>
    </row>
    <row r="912" spans="1:16" x14ac:dyDescent="0.25">
      <c r="A912" s="1" t="s">
        <v>1284</v>
      </c>
      <c r="B912" s="1" t="s">
        <v>2640</v>
      </c>
      <c r="C912" s="1" t="s">
        <v>2196</v>
      </c>
      <c r="D912" s="1" t="s">
        <v>2353</v>
      </c>
      <c r="E912">
        <v>2499</v>
      </c>
      <c r="F912">
        <v>5999</v>
      </c>
      <c r="G912">
        <v>233235121</v>
      </c>
      <c r="H912">
        <v>0.57999999999999996</v>
      </c>
      <c r="I912">
        <v>4.0999999999999996</v>
      </c>
      <c r="J912">
        <v>38879</v>
      </c>
      <c r="K912" t="s">
        <v>2923</v>
      </c>
      <c r="L912">
        <v>0</v>
      </c>
      <c r="M912">
        <v>0</v>
      </c>
      <c r="N912">
        <v>1</v>
      </c>
      <c r="O912" t="s">
        <v>3897</v>
      </c>
      <c r="P912" s="1" t="s">
        <v>3233</v>
      </c>
    </row>
    <row r="913" spans="1:16" x14ac:dyDescent="0.25">
      <c r="A913" s="1" t="s">
        <v>1285</v>
      </c>
      <c r="B913" s="1" t="s">
        <v>1286</v>
      </c>
      <c r="C913" s="1" t="s">
        <v>2196</v>
      </c>
      <c r="D913" s="1" t="s">
        <v>2641</v>
      </c>
      <c r="E913">
        <v>4999</v>
      </c>
      <c r="F913">
        <v>12499</v>
      </c>
      <c r="G913">
        <v>56757959</v>
      </c>
      <c r="H913">
        <v>0.6</v>
      </c>
      <c r="I913">
        <v>4.2</v>
      </c>
      <c r="J913">
        <v>4541</v>
      </c>
      <c r="K913" t="s">
        <v>2923</v>
      </c>
      <c r="L913">
        <v>0</v>
      </c>
      <c r="M913">
        <v>0</v>
      </c>
      <c r="N913">
        <v>1</v>
      </c>
      <c r="O913" t="s">
        <v>3897</v>
      </c>
      <c r="P913" s="1" t="s">
        <v>3475</v>
      </c>
    </row>
    <row r="914" spans="1:16" x14ac:dyDescent="0.25">
      <c r="A914" s="1" t="s">
        <v>1287</v>
      </c>
      <c r="B914" s="1" t="s">
        <v>1288</v>
      </c>
      <c r="C914" s="1" t="s">
        <v>2196</v>
      </c>
      <c r="D914" s="1" t="s">
        <v>2363</v>
      </c>
      <c r="E914">
        <v>399</v>
      </c>
      <c r="F914">
        <v>1290</v>
      </c>
      <c r="G914">
        <v>98094180</v>
      </c>
      <c r="H914">
        <v>0.69</v>
      </c>
      <c r="I914">
        <v>4.2</v>
      </c>
      <c r="J914">
        <v>76042</v>
      </c>
      <c r="K914" t="s">
        <v>2923</v>
      </c>
      <c r="L914">
        <v>0</v>
      </c>
      <c r="M914">
        <v>0</v>
      </c>
      <c r="N914">
        <v>1</v>
      </c>
      <c r="O914" t="s">
        <v>3897</v>
      </c>
      <c r="P914" s="1" t="s">
        <v>3476</v>
      </c>
    </row>
    <row r="915" spans="1:16" x14ac:dyDescent="0.25">
      <c r="A915" s="1" t="s">
        <v>1289</v>
      </c>
      <c r="B915" s="1" t="s">
        <v>1290</v>
      </c>
      <c r="C915" s="1" t="s">
        <v>2196</v>
      </c>
      <c r="D915" s="1" t="s">
        <v>2509</v>
      </c>
      <c r="E915">
        <v>116</v>
      </c>
      <c r="F915">
        <v>200</v>
      </c>
      <c r="G915">
        <v>97000</v>
      </c>
      <c r="H915">
        <v>0.42</v>
      </c>
      <c r="I915">
        <v>4.3</v>
      </c>
      <c r="J915">
        <v>485</v>
      </c>
      <c r="K915" t="s">
        <v>2914</v>
      </c>
      <c r="L915">
        <v>0</v>
      </c>
      <c r="M915">
        <v>1</v>
      </c>
      <c r="N915">
        <v>0</v>
      </c>
      <c r="O915" t="s">
        <v>3897</v>
      </c>
      <c r="P915" s="1" t="s">
        <v>3477</v>
      </c>
    </row>
    <row r="916" spans="1:16" x14ac:dyDescent="0.25">
      <c r="A916" s="1" t="s">
        <v>1291</v>
      </c>
      <c r="B916" s="1" t="s">
        <v>1292</v>
      </c>
      <c r="C916" s="1" t="s">
        <v>2196</v>
      </c>
      <c r="D916" s="1" t="s">
        <v>2532</v>
      </c>
      <c r="E916">
        <v>4499</v>
      </c>
      <c r="F916">
        <v>5999</v>
      </c>
      <c r="G916">
        <v>268131304</v>
      </c>
      <c r="H916">
        <v>0.25</v>
      </c>
      <c r="I916">
        <v>4.3</v>
      </c>
      <c r="J916">
        <v>44696</v>
      </c>
      <c r="K916" t="s">
        <v>2923</v>
      </c>
      <c r="L916">
        <v>0</v>
      </c>
      <c r="M916">
        <v>1</v>
      </c>
      <c r="N916">
        <v>0</v>
      </c>
      <c r="O916" t="s">
        <v>3897</v>
      </c>
      <c r="P916" s="1" t="s">
        <v>3478</v>
      </c>
    </row>
    <row r="917" spans="1:16" x14ac:dyDescent="0.25">
      <c r="A917" s="1" t="s">
        <v>1293</v>
      </c>
      <c r="B917" s="1" t="s">
        <v>2642</v>
      </c>
      <c r="C917" s="1" t="s">
        <v>2186</v>
      </c>
      <c r="D917" s="1" t="s">
        <v>2543</v>
      </c>
      <c r="E917">
        <v>330</v>
      </c>
      <c r="F917">
        <v>499</v>
      </c>
      <c r="G917">
        <v>4274434</v>
      </c>
      <c r="H917">
        <v>0.34</v>
      </c>
      <c r="I917">
        <v>3.7</v>
      </c>
      <c r="J917">
        <v>8566</v>
      </c>
      <c r="K917" t="s">
        <v>2923</v>
      </c>
      <c r="L917">
        <v>0</v>
      </c>
      <c r="M917">
        <v>1</v>
      </c>
      <c r="N917">
        <v>0</v>
      </c>
      <c r="O917" t="s">
        <v>3891</v>
      </c>
      <c r="P917" s="1" t="s">
        <v>2945</v>
      </c>
    </row>
    <row r="918" spans="1:16" x14ac:dyDescent="0.25">
      <c r="A918" s="1" t="s">
        <v>1294</v>
      </c>
      <c r="B918" s="1" t="s">
        <v>2643</v>
      </c>
      <c r="C918" s="1" t="s">
        <v>2196</v>
      </c>
      <c r="D918" s="1" t="s">
        <v>2506</v>
      </c>
      <c r="E918">
        <v>649</v>
      </c>
      <c r="F918">
        <v>2499</v>
      </c>
      <c r="G918">
        <v>32609451</v>
      </c>
      <c r="H918">
        <v>0.74</v>
      </c>
      <c r="I918">
        <v>3.9</v>
      </c>
      <c r="J918">
        <v>13049</v>
      </c>
      <c r="K918" t="s">
        <v>2923</v>
      </c>
      <c r="L918">
        <v>0</v>
      </c>
      <c r="M918">
        <v>0</v>
      </c>
      <c r="N918">
        <v>1</v>
      </c>
      <c r="O918" t="s">
        <v>3897</v>
      </c>
      <c r="P918" s="1" t="s">
        <v>3479</v>
      </c>
    </row>
    <row r="919" spans="1:16" x14ac:dyDescent="0.25">
      <c r="A919" s="1" t="s">
        <v>1295</v>
      </c>
      <c r="B919" s="1" t="s">
        <v>1296</v>
      </c>
      <c r="C919" s="1" t="s">
        <v>2186</v>
      </c>
      <c r="D919" s="1" t="s">
        <v>2536</v>
      </c>
      <c r="E919">
        <v>1234</v>
      </c>
      <c r="F919">
        <v>1599</v>
      </c>
      <c r="G919">
        <v>26671320</v>
      </c>
      <c r="H919">
        <v>0.23</v>
      </c>
      <c r="I919">
        <v>4.5</v>
      </c>
      <c r="J919">
        <v>16680</v>
      </c>
      <c r="K919" t="s">
        <v>2923</v>
      </c>
      <c r="L919">
        <v>0</v>
      </c>
      <c r="M919">
        <v>1</v>
      </c>
      <c r="N919">
        <v>0</v>
      </c>
      <c r="O919" t="s">
        <v>3891</v>
      </c>
      <c r="P919" s="1" t="s">
        <v>2930</v>
      </c>
    </row>
    <row r="920" spans="1:16" x14ac:dyDescent="0.25">
      <c r="A920" s="1" t="s">
        <v>798</v>
      </c>
      <c r="B920" s="1" t="s">
        <v>799</v>
      </c>
      <c r="C920" s="1" t="s">
        <v>2196</v>
      </c>
      <c r="D920" s="1" t="s">
        <v>2435</v>
      </c>
      <c r="E920">
        <v>1399</v>
      </c>
      <c r="F920">
        <v>2990</v>
      </c>
      <c r="G920">
        <v>290550260</v>
      </c>
      <c r="H920">
        <v>0.53</v>
      </c>
      <c r="I920">
        <v>4.0999999999999996</v>
      </c>
      <c r="J920">
        <v>97174</v>
      </c>
      <c r="K920" t="s">
        <v>2923</v>
      </c>
      <c r="L920">
        <v>0</v>
      </c>
      <c r="M920">
        <v>0</v>
      </c>
      <c r="N920">
        <v>1</v>
      </c>
      <c r="O920" t="s">
        <v>3897</v>
      </c>
      <c r="P920" s="1" t="s">
        <v>3234</v>
      </c>
    </row>
    <row r="921" spans="1:16" x14ac:dyDescent="0.25">
      <c r="A921" s="1" t="s">
        <v>1297</v>
      </c>
      <c r="B921" s="1" t="s">
        <v>1298</v>
      </c>
      <c r="C921" s="1" t="s">
        <v>2474</v>
      </c>
      <c r="D921" s="1" t="s">
        <v>2613</v>
      </c>
      <c r="E921">
        <v>272</v>
      </c>
      <c r="F921">
        <v>320</v>
      </c>
      <c r="G921">
        <v>1179520</v>
      </c>
      <c r="H921">
        <v>0.15</v>
      </c>
      <c r="I921">
        <v>4</v>
      </c>
      <c r="J921">
        <v>3686</v>
      </c>
      <c r="K921" t="s">
        <v>2923</v>
      </c>
      <c r="L921">
        <v>0</v>
      </c>
      <c r="M921">
        <v>1</v>
      </c>
      <c r="N921">
        <v>0</v>
      </c>
      <c r="O921" t="s">
        <v>3899</v>
      </c>
      <c r="P921" s="1" t="s">
        <v>3114</v>
      </c>
    </row>
    <row r="922" spans="1:16" x14ac:dyDescent="0.25">
      <c r="A922" s="1" t="s">
        <v>1299</v>
      </c>
      <c r="B922" s="1" t="s">
        <v>2644</v>
      </c>
      <c r="C922" s="1" t="s">
        <v>2196</v>
      </c>
      <c r="D922" s="1" t="s">
        <v>2645</v>
      </c>
      <c r="E922">
        <v>99</v>
      </c>
      <c r="F922">
        <v>999</v>
      </c>
      <c r="G922">
        <v>593406</v>
      </c>
      <c r="H922">
        <v>0.9</v>
      </c>
      <c r="I922">
        <v>3.8</v>
      </c>
      <c r="J922">
        <v>594</v>
      </c>
      <c r="K922" t="s">
        <v>2914</v>
      </c>
      <c r="L922">
        <v>0</v>
      </c>
      <c r="M922">
        <v>0</v>
      </c>
      <c r="N922">
        <v>1</v>
      </c>
      <c r="O922" t="s">
        <v>3897</v>
      </c>
      <c r="P922" s="1" t="s">
        <v>3480</v>
      </c>
    </row>
    <row r="923" spans="1:16" x14ac:dyDescent="0.25">
      <c r="A923" s="1" t="s">
        <v>1300</v>
      </c>
      <c r="B923" s="1" t="s">
        <v>1301</v>
      </c>
      <c r="C923" s="1" t="s">
        <v>2186</v>
      </c>
      <c r="D923" s="1" t="s">
        <v>2646</v>
      </c>
      <c r="E923">
        <v>3498</v>
      </c>
      <c r="F923">
        <v>3875</v>
      </c>
      <c r="G923">
        <v>47216875</v>
      </c>
      <c r="H923">
        <v>0.1</v>
      </c>
      <c r="I923">
        <v>3.4</v>
      </c>
      <c r="J923">
        <v>12185</v>
      </c>
      <c r="K923" t="s">
        <v>2923</v>
      </c>
      <c r="L923">
        <v>0</v>
      </c>
      <c r="M923">
        <v>1</v>
      </c>
      <c r="N923">
        <v>0</v>
      </c>
      <c r="O923" t="s">
        <v>3891</v>
      </c>
      <c r="P923" s="1" t="s">
        <v>3481</v>
      </c>
    </row>
    <row r="924" spans="1:16" x14ac:dyDescent="0.25">
      <c r="A924" s="1" t="s">
        <v>1302</v>
      </c>
      <c r="B924" s="1" t="s">
        <v>1303</v>
      </c>
      <c r="C924" s="1" t="s">
        <v>2186</v>
      </c>
      <c r="D924" s="1" t="s">
        <v>2528</v>
      </c>
      <c r="E924">
        <v>10099</v>
      </c>
      <c r="F924">
        <v>19110</v>
      </c>
      <c r="G924">
        <v>50125530</v>
      </c>
      <c r="H924">
        <v>0.47</v>
      </c>
      <c r="I924">
        <v>4.3</v>
      </c>
      <c r="J924">
        <v>2623</v>
      </c>
      <c r="K924" t="s">
        <v>2923</v>
      </c>
      <c r="L924">
        <v>0</v>
      </c>
      <c r="M924">
        <v>1</v>
      </c>
      <c r="N924">
        <v>0</v>
      </c>
      <c r="O924" t="s">
        <v>3891</v>
      </c>
      <c r="P924" s="1" t="s">
        <v>3188</v>
      </c>
    </row>
    <row r="925" spans="1:16" x14ac:dyDescent="0.25">
      <c r="A925" s="1" t="s">
        <v>1304</v>
      </c>
      <c r="B925" s="1" t="s">
        <v>2647</v>
      </c>
      <c r="C925" s="1" t="s">
        <v>2186</v>
      </c>
      <c r="D925" s="1" t="s">
        <v>2551</v>
      </c>
      <c r="E925">
        <v>449</v>
      </c>
      <c r="F925">
        <v>999</v>
      </c>
      <c r="G925">
        <v>9691299</v>
      </c>
      <c r="H925">
        <v>0.55000000000000004</v>
      </c>
      <c r="I925">
        <v>4.3</v>
      </c>
      <c r="J925">
        <v>9701</v>
      </c>
      <c r="K925" t="s">
        <v>2923</v>
      </c>
      <c r="L925">
        <v>0</v>
      </c>
      <c r="M925">
        <v>0</v>
      </c>
      <c r="N925">
        <v>1</v>
      </c>
      <c r="O925" t="s">
        <v>3891</v>
      </c>
      <c r="P925" s="1" t="s">
        <v>3482</v>
      </c>
    </row>
    <row r="926" spans="1:16" x14ac:dyDescent="0.25">
      <c r="A926" s="1" t="s">
        <v>1305</v>
      </c>
      <c r="B926" s="1" t="s">
        <v>1306</v>
      </c>
      <c r="C926" s="1" t="s">
        <v>2648</v>
      </c>
      <c r="D926" s="1" t="s">
        <v>2649</v>
      </c>
      <c r="E926">
        <v>150</v>
      </c>
      <c r="F926">
        <v>150</v>
      </c>
      <c r="G926">
        <v>2380050</v>
      </c>
      <c r="H926">
        <v>0</v>
      </c>
      <c r="I926">
        <v>4.3</v>
      </c>
      <c r="J926">
        <v>15867</v>
      </c>
      <c r="K926" t="s">
        <v>2914</v>
      </c>
      <c r="L926">
        <v>0</v>
      </c>
      <c r="M926">
        <v>1</v>
      </c>
      <c r="N926">
        <v>0</v>
      </c>
      <c r="O926" t="s">
        <v>3898</v>
      </c>
      <c r="P926" s="1" t="s">
        <v>3483</v>
      </c>
    </row>
    <row r="927" spans="1:16" x14ac:dyDescent="0.25">
      <c r="A927" s="1" t="s">
        <v>87</v>
      </c>
      <c r="B927" s="1" t="s">
        <v>2222</v>
      </c>
      <c r="C927" s="1" t="s">
        <v>2186</v>
      </c>
      <c r="D927" s="1" t="s">
        <v>2187</v>
      </c>
      <c r="E927">
        <v>348</v>
      </c>
      <c r="F927">
        <v>1499</v>
      </c>
      <c r="G927">
        <v>983344</v>
      </c>
      <c r="H927">
        <v>0.77</v>
      </c>
      <c r="I927">
        <v>4.2</v>
      </c>
      <c r="J927">
        <v>656</v>
      </c>
      <c r="K927" t="s">
        <v>2923</v>
      </c>
      <c r="L927">
        <v>0</v>
      </c>
      <c r="M927">
        <v>0</v>
      </c>
      <c r="N927">
        <v>1</v>
      </c>
      <c r="O927" t="s">
        <v>3891</v>
      </c>
      <c r="P927" s="1" t="s">
        <v>2953</v>
      </c>
    </row>
    <row r="928" spans="1:16" x14ac:dyDescent="0.25">
      <c r="A928" s="1" t="s">
        <v>1307</v>
      </c>
      <c r="B928" s="1" t="s">
        <v>2650</v>
      </c>
      <c r="C928" s="1" t="s">
        <v>2186</v>
      </c>
      <c r="D928" s="1" t="s">
        <v>2505</v>
      </c>
      <c r="E928">
        <v>1199</v>
      </c>
      <c r="F928">
        <v>2999</v>
      </c>
      <c r="G928">
        <v>32164275</v>
      </c>
      <c r="H928">
        <v>0.6</v>
      </c>
      <c r="I928">
        <v>4.0999999999999996</v>
      </c>
      <c r="J928">
        <v>10725</v>
      </c>
      <c r="K928" t="s">
        <v>2923</v>
      </c>
      <c r="L928">
        <v>0</v>
      </c>
      <c r="M928">
        <v>0</v>
      </c>
      <c r="N928">
        <v>1</v>
      </c>
      <c r="O928" t="s">
        <v>3891</v>
      </c>
      <c r="P928" s="1" t="s">
        <v>3484</v>
      </c>
    </row>
    <row r="929" spans="1:16" x14ac:dyDescent="0.25">
      <c r="A929" s="1" t="s">
        <v>1308</v>
      </c>
      <c r="B929" s="1" t="s">
        <v>2651</v>
      </c>
      <c r="C929" s="1" t="s">
        <v>2186</v>
      </c>
      <c r="D929" s="1" t="s">
        <v>2500</v>
      </c>
      <c r="E929">
        <v>397</v>
      </c>
      <c r="F929">
        <v>899</v>
      </c>
      <c r="G929">
        <v>2719475</v>
      </c>
      <c r="H929">
        <v>0.56000000000000005</v>
      </c>
      <c r="I929">
        <v>4</v>
      </c>
      <c r="J929">
        <v>3025</v>
      </c>
      <c r="K929" t="s">
        <v>2923</v>
      </c>
      <c r="L929">
        <v>0</v>
      </c>
      <c r="M929">
        <v>0</v>
      </c>
      <c r="N929">
        <v>1</v>
      </c>
      <c r="O929" t="s">
        <v>3891</v>
      </c>
      <c r="P929" s="1" t="s">
        <v>3485</v>
      </c>
    </row>
    <row r="930" spans="1:16" x14ac:dyDescent="0.25">
      <c r="A930" s="1" t="s">
        <v>88</v>
      </c>
      <c r="B930" s="1" t="s">
        <v>89</v>
      </c>
      <c r="C930" s="1" t="s">
        <v>2186</v>
      </c>
      <c r="D930" s="1" t="s">
        <v>2187</v>
      </c>
      <c r="E930">
        <v>154</v>
      </c>
      <c r="F930">
        <v>349</v>
      </c>
      <c r="G930">
        <v>2465336</v>
      </c>
      <c r="H930">
        <v>0.56000000000000005</v>
      </c>
      <c r="I930">
        <v>4.3</v>
      </c>
      <c r="J930">
        <v>7064</v>
      </c>
      <c r="K930" t="s">
        <v>2914</v>
      </c>
      <c r="L930">
        <v>0</v>
      </c>
      <c r="M930">
        <v>0</v>
      </c>
      <c r="N930">
        <v>1</v>
      </c>
      <c r="O930" t="s">
        <v>3891</v>
      </c>
      <c r="P930" s="1" t="s">
        <v>2970</v>
      </c>
    </row>
    <row r="931" spans="1:16" x14ac:dyDescent="0.25">
      <c r="A931" s="1" t="s">
        <v>1309</v>
      </c>
      <c r="B931" s="1" t="s">
        <v>2652</v>
      </c>
      <c r="C931" s="1" t="s">
        <v>2186</v>
      </c>
      <c r="D931" s="1" t="s">
        <v>2538</v>
      </c>
      <c r="E931">
        <v>699</v>
      </c>
      <c r="F931">
        <v>1490</v>
      </c>
      <c r="G931">
        <v>8546640</v>
      </c>
      <c r="H931">
        <v>0.53</v>
      </c>
      <c r="I931">
        <v>4</v>
      </c>
      <c r="J931">
        <v>5736</v>
      </c>
      <c r="K931" t="s">
        <v>2923</v>
      </c>
      <c r="L931">
        <v>0</v>
      </c>
      <c r="M931">
        <v>0</v>
      </c>
      <c r="N931">
        <v>1</v>
      </c>
      <c r="O931" t="s">
        <v>3891</v>
      </c>
      <c r="P931" s="1" t="s">
        <v>3486</v>
      </c>
    </row>
    <row r="932" spans="1:16" x14ac:dyDescent="0.25">
      <c r="A932" s="1" t="s">
        <v>1310</v>
      </c>
      <c r="B932" s="1" t="s">
        <v>1311</v>
      </c>
      <c r="C932" s="1" t="s">
        <v>2196</v>
      </c>
      <c r="D932" s="1" t="s">
        <v>2363</v>
      </c>
      <c r="E932">
        <v>1679</v>
      </c>
      <c r="F932">
        <v>1999</v>
      </c>
      <c r="G932">
        <v>145053437</v>
      </c>
      <c r="H932">
        <v>0.16</v>
      </c>
      <c r="I932">
        <v>4.0999999999999996</v>
      </c>
      <c r="J932">
        <v>72563</v>
      </c>
      <c r="K932" t="s">
        <v>2923</v>
      </c>
      <c r="L932">
        <v>0</v>
      </c>
      <c r="M932">
        <v>1</v>
      </c>
      <c r="N932">
        <v>0</v>
      </c>
      <c r="O932" t="s">
        <v>3897</v>
      </c>
      <c r="P932" s="1" t="s">
        <v>3487</v>
      </c>
    </row>
    <row r="933" spans="1:16" x14ac:dyDescent="0.25">
      <c r="A933" s="1" t="s">
        <v>1312</v>
      </c>
      <c r="B933" s="1" t="s">
        <v>2653</v>
      </c>
      <c r="C933" s="1" t="s">
        <v>2186</v>
      </c>
      <c r="D933" s="1" t="s">
        <v>2463</v>
      </c>
      <c r="E933">
        <v>354</v>
      </c>
      <c r="F933">
        <v>1500</v>
      </c>
      <c r="G933">
        <v>1539000</v>
      </c>
      <c r="H933">
        <v>0.76</v>
      </c>
      <c r="I933">
        <v>4</v>
      </c>
      <c r="J933">
        <v>1026</v>
      </c>
      <c r="K933" t="s">
        <v>2923</v>
      </c>
      <c r="L933">
        <v>0</v>
      </c>
      <c r="M933">
        <v>0</v>
      </c>
      <c r="N933">
        <v>1</v>
      </c>
      <c r="O933" t="s">
        <v>3891</v>
      </c>
      <c r="P933" s="1" t="s">
        <v>3488</v>
      </c>
    </row>
    <row r="934" spans="1:16" x14ac:dyDescent="0.25">
      <c r="A934" s="1" t="s">
        <v>1313</v>
      </c>
      <c r="B934" s="1" t="s">
        <v>1314</v>
      </c>
      <c r="C934" s="1" t="s">
        <v>2186</v>
      </c>
      <c r="D934" s="1" t="s">
        <v>2654</v>
      </c>
      <c r="E934">
        <v>1199</v>
      </c>
      <c r="F934">
        <v>5499</v>
      </c>
      <c r="G934">
        <v>11234457</v>
      </c>
      <c r="H934">
        <v>0.78</v>
      </c>
      <c r="I934">
        <v>3.8</v>
      </c>
      <c r="J934">
        <v>2043</v>
      </c>
      <c r="K934" t="s">
        <v>2923</v>
      </c>
      <c r="L934">
        <v>0</v>
      </c>
      <c r="M934">
        <v>0</v>
      </c>
      <c r="N934">
        <v>1</v>
      </c>
      <c r="O934" t="s">
        <v>3891</v>
      </c>
      <c r="P934" s="1" t="s">
        <v>3489</v>
      </c>
    </row>
    <row r="935" spans="1:16" x14ac:dyDescent="0.25">
      <c r="A935" s="1" t="s">
        <v>1315</v>
      </c>
      <c r="B935" s="1" t="s">
        <v>2655</v>
      </c>
      <c r="C935" s="1" t="s">
        <v>2186</v>
      </c>
      <c r="D935" s="1" t="s">
        <v>2536</v>
      </c>
      <c r="E935">
        <v>379</v>
      </c>
      <c r="F935">
        <v>1499</v>
      </c>
      <c r="G935">
        <v>6219351</v>
      </c>
      <c r="H935">
        <v>0.75</v>
      </c>
      <c r="I935">
        <v>4.2</v>
      </c>
      <c r="J935">
        <v>4149</v>
      </c>
      <c r="K935" t="s">
        <v>2923</v>
      </c>
      <c r="L935">
        <v>0</v>
      </c>
      <c r="M935">
        <v>0</v>
      </c>
      <c r="N935">
        <v>1</v>
      </c>
      <c r="O935" t="s">
        <v>3891</v>
      </c>
      <c r="P935" s="1" t="s">
        <v>3490</v>
      </c>
    </row>
    <row r="936" spans="1:16" x14ac:dyDescent="0.25">
      <c r="A936" s="1" t="s">
        <v>1316</v>
      </c>
      <c r="B936" s="1" t="s">
        <v>2656</v>
      </c>
      <c r="C936" s="1" t="s">
        <v>2186</v>
      </c>
      <c r="D936" s="1" t="s">
        <v>2481</v>
      </c>
      <c r="E936">
        <v>499</v>
      </c>
      <c r="F936">
        <v>775</v>
      </c>
      <c r="G936">
        <v>57350</v>
      </c>
      <c r="H936">
        <v>0.36</v>
      </c>
      <c r="I936">
        <v>4.3</v>
      </c>
      <c r="J936">
        <v>74</v>
      </c>
      <c r="K936" t="s">
        <v>2923</v>
      </c>
      <c r="L936">
        <v>0</v>
      </c>
      <c r="M936">
        <v>1</v>
      </c>
      <c r="N936">
        <v>0</v>
      </c>
      <c r="O936" t="s">
        <v>3891</v>
      </c>
      <c r="P936" s="1" t="s">
        <v>3491</v>
      </c>
    </row>
    <row r="937" spans="1:16" x14ac:dyDescent="0.25">
      <c r="A937" s="1" t="s">
        <v>1317</v>
      </c>
      <c r="B937" s="1" t="s">
        <v>1318</v>
      </c>
      <c r="C937" s="1" t="s">
        <v>2186</v>
      </c>
      <c r="D937" s="1" t="s">
        <v>2657</v>
      </c>
      <c r="E937">
        <v>10389</v>
      </c>
      <c r="F937">
        <v>32000</v>
      </c>
      <c r="G937">
        <v>1324736000</v>
      </c>
      <c r="H937">
        <v>0.68</v>
      </c>
      <c r="I937">
        <v>4.4000000000000004</v>
      </c>
      <c r="J937">
        <v>41398</v>
      </c>
      <c r="K937" t="s">
        <v>2923</v>
      </c>
      <c r="L937">
        <v>0</v>
      </c>
      <c r="M937">
        <v>0</v>
      </c>
      <c r="N937">
        <v>1</v>
      </c>
      <c r="O937" t="s">
        <v>3891</v>
      </c>
      <c r="P937" s="1" t="s">
        <v>3492</v>
      </c>
    </row>
    <row r="938" spans="1:16" x14ac:dyDescent="0.25">
      <c r="A938" s="1" t="s">
        <v>1319</v>
      </c>
      <c r="B938" s="1" t="s">
        <v>2658</v>
      </c>
      <c r="C938" s="1" t="s">
        <v>2186</v>
      </c>
      <c r="D938" s="1" t="s">
        <v>2608</v>
      </c>
      <c r="E938">
        <v>649</v>
      </c>
      <c r="F938">
        <v>1300</v>
      </c>
      <c r="G938">
        <v>6753500</v>
      </c>
      <c r="H938">
        <v>0.5</v>
      </c>
      <c r="I938">
        <v>4.0999999999999996</v>
      </c>
      <c r="J938">
        <v>5195</v>
      </c>
      <c r="K938" t="s">
        <v>2923</v>
      </c>
      <c r="L938">
        <v>1</v>
      </c>
      <c r="M938">
        <v>0</v>
      </c>
      <c r="N938">
        <v>0</v>
      </c>
      <c r="O938" t="s">
        <v>3891</v>
      </c>
      <c r="P938" s="1" t="s">
        <v>3493</v>
      </c>
    </row>
    <row r="939" spans="1:16" x14ac:dyDescent="0.25">
      <c r="A939" s="1" t="s">
        <v>1320</v>
      </c>
      <c r="B939" s="1" t="s">
        <v>2659</v>
      </c>
      <c r="C939" s="1" t="s">
        <v>2186</v>
      </c>
      <c r="D939" s="1" t="s">
        <v>2660</v>
      </c>
      <c r="E939">
        <v>1199</v>
      </c>
      <c r="F939">
        <v>1999</v>
      </c>
      <c r="G939">
        <v>44817580</v>
      </c>
      <c r="H939">
        <v>0.4</v>
      </c>
      <c r="I939">
        <v>4.5</v>
      </c>
      <c r="J939">
        <v>22420</v>
      </c>
      <c r="K939" t="s">
        <v>2923</v>
      </c>
      <c r="L939">
        <v>0</v>
      </c>
      <c r="M939">
        <v>1</v>
      </c>
      <c r="N939">
        <v>0</v>
      </c>
      <c r="O939" t="s">
        <v>3891</v>
      </c>
      <c r="P939" s="1" t="s">
        <v>2996</v>
      </c>
    </row>
    <row r="940" spans="1:16" x14ac:dyDescent="0.25">
      <c r="A940" s="1" t="s">
        <v>93</v>
      </c>
      <c r="B940" s="1" t="s">
        <v>2224</v>
      </c>
      <c r="C940" s="1" t="s">
        <v>2186</v>
      </c>
      <c r="D940" s="1" t="s">
        <v>2187</v>
      </c>
      <c r="E940">
        <v>139</v>
      </c>
      <c r="F940">
        <v>999</v>
      </c>
      <c r="G940">
        <v>1311687</v>
      </c>
      <c r="H940">
        <v>0.86</v>
      </c>
      <c r="I940">
        <v>4</v>
      </c>
      <c r="J940">
        <v>1313</v>
      </c>
      <c r="K940" t="s">
        <v>2914</v>
      </c>
      <c r="L940">
        <v>0</v>
      </c>
      <c r="M940">
        <v>0</v>
      </c>
      <c r="N940">
        <v>1</v>
      </c>
      <c r="O940" t="s">
        <v>3891</v>
      </c>
      <c r="P940" s="1" t="s">
        <v>2973</v>
      </c>
    </row>
    <row r="941" spans="1:16" x14ac:dyDescent="0.25">
      <c r="A941" s="1" t="s">
        <v>1321</v>
      </c>
      <c r="B941" s="1" t="s">
        <v>2661</v>
      </c>
      <c r="C941" s="1" t="s">
        <v>2196</v>
      </c>
      <c r="D941" s="1" t="s">
        <v>2363</v>
      </c>
      <c r="E941">
        <v>889</v>
      </c>
      <c r="F941">
        <v>1999</v>
      </c>
      <c r="G941">
        <v>4565716</v>
      </c>
      <c r="H941">
        <v>0.56000000000000005</v>
      </c>
      <c r="I941">
        <v>4.2</v>
      </c>
      <c r="J941">
        <v>2284</v>
      </c>
      <c r="K941" t="s">
        <v>2923</v>
      </c>
      <c r="L941">
        <v>0</v>
      </c>
      <c r="M941">
        <v>0</v>
      </c>
      <c r="N941">
        <v>1</v>
      </c>
      <c r="O941" t="s">
        <v>3897</v>
      </c>
      <c r="P941" s="1" t="s">
        <v>3494</v>
      </c>
    </row>
    <row r="942" spans="1:16" x14ac:dyDescent="0.25">
      <c r="A942" s="1" t="s">
        <v>1322</v>
      </c>
      <c r="B942" s="1" t="s">
        <v>1323</v>
      </c>
      <c r="C942" s="1" t="s">
        <v>2186</v>
      </c>
      <c r="D942" s="1" t="s">
        <v>2479</v>
      </c>
      <c r="E942">
        <v>1409</v>
      </c>
      <c r="F942">
        <v>2199</v>
      </c>
      <c r="G942">
        <v>938973</v>
      </c>
      <c r="H942">
        <v>0.36</v>
      </c>
      <c r="I942">
        <v>3.9</v>
      </c>
      <c r="J942">
        <v>427</v>
      </c>
      <c r="K942" t="s">
        <v>2923</v>
      </c>
      <c r="L942">
        <v>0</v>
      </c>
      <c r="M942">
        <v>1</v>
      </c>
      <c r="N942">
        <v>0</v>
      </c>
      <c r="O942" t="s">
        <v>3891</v>
      </c>
      <c r="P942" s="1" t="s">
        <v>2945</v>
      </c>
    </row>
    <row r="943" spans="1:16" x14ac:dyDescent="0.25">
      <c r="A943" s="1" t="s">
        <v>1324</v>
      </c>
      <c r="B943" s="1" t="s">
        <v>2662</v>
      </c>
      <c r="C943" s="1" t="s">
        <v>2186</v>
      </c>
      <c r="D943" s="1" t="s">
        <v>2663</v>
      </c>
      <c r="E943">
        <v>549</v>
      </c>
      <c r="F943">
        <v>1999</v>
      </c>
      <c r="G943">
        <v>2732633</v>
      </c>
      <c r="H943">
        <v>0.73</v>
      </c>
      <c r="I943">
        <v>4.3</v>
      </c>
      <c r="J943">
        <v>1367</v>
      </c>
      <c r="K943" t="s">
        <v>2923</v>
      </c>
      <c r="L943">
        <v>0</v>
      </c>
      <c r="M943">
        <v>0</v>
      </c>
      <c r="N943">
        <v>1</v>
      </c>
      <c r="O943" t="s">
        <v>3891</v>
      </c>
      <c r="P943" s="1" t="s">
        <v>2985</v>
      </c>
    </row>
    <row r="944" spans="1:16" x14ac:dyDescent="0.25">
      <c r="A944" s="1" t="s">
        <v>1325</v>
      </c>
      <c r="B944" s="1" t="s">
        <v>2664</v>
      </c>
      <c r="C944" s="1" t="s">
        <v>2186</v>
      </c>
      <c r="D944" s="1" t="s">
        <v>2654</v>
      </c>
      <c r="E944">
        <v>749</v>
      </c>
      <c r="F944">
        <v>1799</v>
      </c>
      <c r="G944">
        <v>23745001</v>
      </c>
      <c r="H944">
        <v>0.57999999999999996</v>
      </c>
      <c r="I944">
        <v>4</v>
      </c>
      <c r="J944">
        <v>13199</v>
      </c>
      <c r="K944" t="s">
        <v>2923</v>
      </c>
      <c r="L944">
        <v>0</v>
      </c>
      <c r="M944">
        <v>0</v>
      </c>
      <c r="N944">
        <v>1</v>
      </c>
      <c r="O944" t="s">
        <v>3891</v>
      </c>
      <c r="P944" s="1" t="s">
        <v>3495</v>
      </c>
    </row>
    <row r="945" spans="1:16" x14ac:dyDescent="0.25">
      <c r="A945" s="1" t="s">
        <v>94</v>
      </c>
      <c r="B945" s="1" t="s">
        <v>95</v>
      </c>
      <c r="C945" s="1" t="s">
        <v>2186</v>
      </c>
      <c r="D945" s="1" t="s">
        <v>2187</v>
      </c>
      <c r="E945">
        <v>329</v>
      </c>
      <c r="F945">
        <v>845</v>
      </c>
      <c r="G945">
        <v>25135370</v>
      </c>
      <c r="H945">
        <v>0.61</v>
      </c>
      <c r="I945">
        <v>4.2</v>
      </c>
      <c r="J945">
        <v>29746</v>
      </c>
      <c r="K945" t="s">
        <v>2923</v>
      </c>
      <c r="L945">
        <v>0</v>
      </c>
      <c r="M945">
        <v>0</v>
      </c>
      <c r="N945">
        <v>1</v>
      </c>
      <c r="O945" t="s">
        <v>3891</v>
      </c>
      <c r="P945" s="1" t="s">
        <v>2974</v>
      </c>
    </row>
    <row r="946" spans="1:16" x14ac:dyDescent="0.25">
      <c r="A946" s="1" t="s">
        <v>1326</v>
      </c>
      <c r="B946" s="1" t="s">
        <v>1327</v>
      </c>
      <c r="C946" s="1" t="s">
        <v>2186</v>
      </c>
      <c r="D946" s="1" t="s">
        <v>2187</v>
      </c>
      <c r="E946">
        <v>379</v>
      </c>
      <c r="F946">
        <v>1099</v>
      </c>
      <c r="G946">
        <v>3083794</v>
      </c>
      <c r="H946">
        <v>0.66</v>
      </c>
      <c r="I946">
        <v>4.3</v>
      </c>
      <c r="J946">
        <v>2806</v>
      </c>
      <c r="K946" t="s">
        <v>2923</v>
      </c>
      <c r="L946">
        <v>0</v>
      </c>
      <c r="M946">
        <v>0</v>
      </c>
      <c r="N946">
        <v>1</v>
      </c>
      <c r="O946" t="s">
        <v>3891</v>
      </c>
      <c r="P946" s="1" t="s">
        <v>3000</v>
      </c>
    </row>
    <row r="947" spans="1:16" x14ac:dyDescent="0.25">
      <c r="A947" s="1" t="s">
        <v>1328</v>
      </c>
      <c r="B947" s="1" t="s">
        <v>1329</v>
      </c>
      <c r="C947" s="1" t="s">
        <v>2196</v>
      </c>
      <c r="D947" s="1" t="s">
        <v>2353</v>
      </c>
      <c r="E947">
        <v>5998</v>
      </c>
      <c r="F947">
        <v>7999</v>
      </c>
      <c r="G947">
        <v>242809645</v>
      </c>
      <c r="H947">
        <v>0.25</v>
      </c>
      <c r="I947">
        <v>4.2</v>
      </c>
      <c r="J947">
        <v>30355</v>
      </c>
      <c r="K947" t="s">
        <v>2923</v>
      </c>
      <c r="L947">
        <v>0</v>
      </c>
      <c r="M947">
        <v>1</v>
      </c>
      <c r="N947">
        <v>0</v>
      </c>
      <c r="O947" t="s">
        <v>3897</v>
      </c>
      <c r="P947" s="1" t="s">
        <v>3496</v>
      </c>
    </row>
    <row r="948" spans="1:16" x14ac:dyDescent="0.25">
      <c r="A948" s="1" t="s">
        <v>1330</v>
      </c>
      <c r="B948" s="1" t="s">
        <v>2665</v>
      </c>
      <c r="C948" s="1" t="s">
        <v>2186</v>
      </c>
      <c r="D948" s="1" t="s">
        <v>2551</v>
      </c>
      <c r="E948">
        <v>299</v>
      </c>
      <c r="F948">
        <v>1499</v>
      </c>
      <c r="G948">
        <v>4299132</v>
      </c>
      <c r="H948">
        <v>0.8</v>
      </c>
      <c r="I948">
        <v>4.2</v>
      </c>
      <c r="J948">
        <v>2868</v>
      </c>
      <c r="K948" t="s">
        <v>2923</v>
      </c>
      <c r="L948">
        <v>0</v>
      </c>
      <c r="M948">
        <v>0</v>
      </c>
      <c r="N948">
        <v>1</v>
      </c>
      <c r="O948" t="s">
        <v>3891</v>
      </c>
      <c r="P948" s="1" t="s">
        <v>3497</v>
      </c>
    </row>
    <row r="949" spans="1:16" x14ac:dyDescent="0.25">
      <c r="A949" s="1" t="s">
        <v>1331</v>
      </c>
      <c r="B949" s="1" t="s">
        <v>2666</v>
      </c>
      <c r="C949" s="1" t="s">
        <v>2186</v>
      </c>
      <c r="D949" s="1" t="s">
        <v>2536</v>
      </c>
      <c r="E949">
        <v>379</v>
      </c>
      <c r="F949">
        <v>1499</v>
      </c>
      <c r="G949">
        <v>1004330</v>
      </c>
      <c r="H949">
        <v>0.75</v>
      </c>
      <c r="I949">
        <v>4.0999999999999996</v>
      </c>
      <c r="J949">
        <v>670</v>
      </c>
      <c r="K949" t="s">
        <v>2923</v>
      </c>
      <c r="L949">
        <v>0</v>
      </c>
      <c r="M949">
        <v>0</v>
      </c>
      <c r="N949">
        <v>1</v>
      </c>
      <c r="O949" t="s">
        <v>3891</v>
      </c>
      <c r="P949" s="1" t="s">
        <v>3498</v>
      </c>
    </row>
    <row r="950" spans="1:16" x14ac:dyDescent="0.25">
      <c r="A950" s="1" t="s">
        <v>1332</v>
      </c>
      <c r="B950" s="1" t="s">
        <v>2667</v>
      </c>
      <c r="C950" s="1" t="s">
        <v>2474</v>
      </c>
      <c r="D950" s="1" t="s">
        <v>2668</v>
      </c>
      <c r="E950">
        <v>1399</v>
      </c>
      <c r="F950">
        <v>2999</v>
      </c>
      <c r="G950">
        <v>10586470</v>
      </c>
      <c r="H950">
        <v>0.53</v>
      </c>
      <c r="I950">
        <v>4.3</v>
      </c>
      <c r="J950">
        <v>3530</v>
      </c>
      <c r="K950" t="s">
        <v>2923</v>
      </c>
      <c r="L950">
        <v>0</v>
      </c>
      <c r="M950">
        <v>0</v>
      </c>
      <c r="N950">
        <v>1</v>
      </c>
      <c r="O950" t="s">
        <v>3899</v>
      </c>
      <c r="P950" s="1" t="s">
        <v>3499</v>
      </c>
    </row>
    <row r="951" spans="1:16" x14ac:dyDescent="0.25">
      <c r="A951" s="1" t="s">
        <v>1333</v>
      </c>
      <c r="B951" s="1" t="s">
        <v>2669</v>
      </c>
      <c r="C951" s="1" t="s">
        <v>2196</v>
      </c>
      <c r="D951" s="1" t="s">
        <v>2670</v>
      </c>
      <c r="E951">
        <v>699</v>
      </c>
      <c r="F951">
        <v>1299</v>
      </c>
      <c r="G951">
        <v>8031717</v>
      </c>
      <c r="H951">
        <v>0.46</v>
      </c>
      <c r="I951">
        <v>4.3</v>
      </c>
      <c r="J951">
        <v>6183</v>
      </c>
      <c r="K951" t="s">
        <v>2923</v>
      </c>
      <c r="L951">
        <v>0</v>
      </c>
      <c r="M951">
        <v>1</v>
      </c>
      <c r="N951">
        <v>0</v>
      </c>
      <c r="O951" t="s">
        <v>3897</v>
      </c>
      <c r="P951" s="1" t="s">
        <v>2945</v>
      </c>
    </row>
    <row r="952" spans="1:16" x14ac:dyDescent="0.25">
      <c r="A952" s="1" t="s">
        <v>1334</v>
      </c>
      <c r="B952" s="1" t="s">
        <v>1335</v>
      </c>
      <c r="C952" s="1" t="s">
        <v>2474</v>
      </c>
      <c r="D952" s="1" t="s">
        <v>2557</v>
      </c>
      <c r="E952">
        <v>300</v>
      </c>
      <c r="F952">
        <v>300</v>
      </c>
      <c r="G952">
        <v>125700</v>
      </c>
      <c r="H952">
        <v>0</v>
      </c>
      <c r="I952">
        <v>4.2</v>
      </c>
      <c r="J952">
        <v>419</v>
      </c>
      <c r="K952" t="s">
        <v>2923</v>
      </c>
      <c r="L952">
        <v>0</v>
      </c>
      <c r="M952">
        <v>1</v>
      </c>
      <c r="N952">
        <v>0</v>
      </c>
      <c r="O952" t="s">
        <v>3899</v>
      </c>
      <c r="P952" s="1" t="s">
        <v>3500</v>
      </c>
    </row>
    <row r="953" spans="1:16" x14ac:dyDescent="0.25">
      <c r="A953" s="1" t="s">
        <v>1336</v>
      </c>
      <c r="B953" s="1" t="s">
        <v>2671</v>
      </c>
      <c r="C953" s="1" t="s">
        <v>2186</v>
      </c>
      <c r="D953" s="1" t="s">
        <v>2498</v>
      </c>
      <c r="E953">
        <v>999</v>
      </c>
      <c r="F953">
        <v>1995</v>
      </c>
      <c r="G953">
        <v>14597415</v>
      </c>
      <c r="H953">
        <v>0.5</v>
      </c>
      <c r="I953">
        <v>4.5</v>
      </c>
      <c r="J953">
        <v>7317</v>
      </c>
      <c r="K953" t="s">
        <v>2923</v>
      </c>
      <c r="L953">
        <v>1</v>
      </c>
      <c r="M953">
        <v>0</v>
      </c>
      <c r="N953">
        <v>0</v>
      </c>
      <c r="O953" t="s">
        <v>3891</v>
      </c>
      <c r="P953" s="1" t="s">
        <v>3501</v>
      </c>
    </row>
    <row r="954" spans="1:16" x14ac:dyDescent="0.25">
      <c r="A954" s="1" t="s">
        <v>1337</v>
      </c>
      <c r="B954" s="1" t="s">
        <v>1338</v>
      </c>
      <c r="C954" s="1" t="s">
        <v>2474</v>
      </c>
      <c r="D954" s="1" t="s">
        <v>2672</v>
      </c>
      <c r="E954">
        <v>535</v>
      </c>
      <c r="F954">
        <v>535</v>
      </c>
      <c r="G954">
        <v>2367910</v>
      </c>
      <c r="H954">
        <v>0</v>
      </c>
      <c r="I954">
        <v>4.4000000000000004</v>
      </c>
      <c r="J954">
        <v>4426</v>
      </c>
      <c r="K954" t="s">
        <v>2923</v>
      </c>
      <c r="L954">
        <v>0</v>
      </c>
      <c r="M954">
        <v>1</v>
      </c>
      <c r="N954">
        <v>0</v>
      </c>
      <c r="O954" t="s">
        <v>3899</v>
      </c>
      <c r="P954" s="1" t="s">
        <v>3502</v>
      </c>
    </row>
    <row r="955" spans="1:16" x14ac:dyDescent="0.25">
      <c r="A955" s="1" t="s">
        <v>96</v>
      </c>
      <c r="B955" s="1" t="s">
        <v>97</v>
      </c>
      <c r="C955" s="1" t="s">
        <v>2196</v>
      </c>
      <c r="D955" s="1" t="s">
        <v>2200</v>
      </c>
      <c r="E955">
        <v>13999</v>
      </c>
      <c r="F955">
        <v>24999</v>
      </c>
      <c r="G955">
        <v>1130879763</v>
      </c>
      <c r="H955">
        <v>0.44</v>
      </c>
      <c r="I955">
        <v>4.2</v>
      </c>
      <c r="J955">
        <v>45237</v>
      </c>
      <c r="K955" t="s">
        <v>2923</v>
      </c>
      <c r="L955">
        <v>0</v>
      </c>
      <c r="M955">
        <v>1</v>
      </c>
      <c r="N955">
        <v>0</v>
      </c>
      <c r="O955" t="s">
        <v>3897</v>
      </c>
      <c r="P955" s="1" t="s">
        <v>2975</v>
      </c>
    </row>
    <row r="956" spans="1:16" x14ac:dyDescent="0.25">
      <c r="A956" s="1" t="s">
        <v>1339</v>
      </c>
      <c r="B956" s="1" t="s">
        <v>2673</v>
      </c>
      <c r="C956" s="1" t="s">
        <v>2186</v>
      </c>
      <c r="D956" s="1" t="s">
        <v>2551</v>
      </c>
      <c r="E956">
        <v>269</v>
      </c>
      <c r="F956">
        <v>1099</v>
      </c>
      <c r="G956">
        <v>1200108</v>
      </c>
      <c r="H956">
        <v>0.76</v>
      </c>
      <c r="I956">
        <v>4.0999999999999996</v>
      </c>
      <c r="J956">
        <v>1092</v>
      </c>
      <c r="K956" t="s">
        <v>2923</v>
      </c>
      <c r="L956">
        <v>0</v>
      </c>
      <c r="M956">
        <v>0</v>
      </c>
      <c r="N956">
        <v>1</v>
      </c>
      <c r="O956" t="s">
        <v>3891</v>
      </c>
      <c r="P956" s="1" t="s">
        <v>3179</v>
      </c>
    </row>
    <row r="957" spans="1:16" x14ac:dyDescent="0.25">
      <c r="A957" s="1" t="s">
        <v>1340</v>
      </c>
      <c r="B957" s="1" t="s">
        <v>1341</v>
      </c>
      <c r="C957" s="1" t="s">
        <v>2474</v>
      </c>
      <c r="D957" s="1" t="s">
        <v>2613</v>
      </c>
      <c r="E957">
        <v>341</v>
      </c>
      <c r="F957">
        <v>450</v>
      </c>
      <c r="G957">
        <v>1121850</v>
      </c>
      <c r="H957">
        <v>0.24</v>
      </c>
      <c r="I957">
        <v>4.3</v>
      </c>
      <c r="J957">
        <v>2493</v>
      </c>
      <c r="K957" t="s">
        <v>2923</v>
      </c>
      <c r="L957">
        <v>0</v>
      </c>
      <c r="M957">
        <v>1</v>
      </c>
      <c r="N957">
        <v>0</v>
      </c>
      <c r="O957" t="s">
        <v>3899</v>
      </c>
      <c r="P957" s="1" t="s">
        <v>2945</v>
      </c>
    </row>
    <row r="958" spans="1:16" x14ac:dyDescent="0.25">
      <c r="A958" s="1" t="s">
        <v>1342</v>
      </c>
      <c r="B958" s="1" t="s">
        <v>1343</v>
      </c>
      <c r="C958" s="1" t="s">
        <v>2186</v>
      </c>
      <c r="D958" s="1" t="s">
        <v>2505</v>
      </c>
      <c r="E958">
        <v>2499</v>
      </c>
      <c r="F958">
        <v>3999</v>
      </c>
      <c r="G958">
        <v>50703321</v>
      </c>
      <c r="H958">
        <v>0.38</v>
      </c>
      <c r="I958">
        <v>4.4000000000000004</v>
      </c>
      <c r="J958">
        <v>12679</v>
      </c>
      <c r="K958" t="s">
        <v>2923</v>
      </c>
      <c r="L958">
        <v>0</v>
      </c>
      <c r="M958">
        <v>1</v>
      </c>
      <c r="N958">
        <v>0</v>
      </c>
      <c r="O958" t="s">
        <v>3891</v>
      </c>
      <c r="P958" s="1" t="s">
        <v>3503</v>
      </c>
    </row>
    <row r="959" spans="1:16" x14ac:dyDescent="0.25">
      <c r="A959" s="1" t="s">
        <v>108</v>
      </c>
      <c r="B959" s="1" t="s">
        <v>2228</v>
      </c>
      <c r="C959" s="1" t="s">
        <v>2186</v>
      </c>
      <c r="D959" s="1" t="s">
        <v>2187</v>
      </c>
      <c r="E959">
        <v>349</v>
      </c>
      <c r="F959">
        <v>599</v>
      </c>
      <c r="G959">
        <v>125790</v>
      </c>
      <c r="H959">
        <v>0.42</v>
      </c>
      <c r="I959">
        <v>4.0999999999999996</v>
      </c>
      <c r="J959">
        <v>210</v>
      </c>
      <c r="K959" t="s">
        <v>2923</v>
      </c>
      <c r="L959">
        <v>0</v>
      </c>
      <c r="M959">
        <v>1</v>
      </c>
      <c r="N959">
        <v>0</v>
      </c>
      <c r="O959" t="s">
        <v>3891</v>
      </c>
      <c r="P959" s="1" t="s">
        <v>2981</v>
      </c>
    </row>
    <row r="960" spans="1:16" x14ac:dyDescent="0.25">
      <c r="A960" s="1" t="s">
        <v>1344</v>
      </c>
      <c r="B960" s="1" t="s">
        <v>2674</v>
      </c>
      <c r="C960" s="1" t="s">
        <v>2186</v>
      </c>
      <c r="D960" s="1" t="s">
        <v>2627</v>
      </c>
      <c r="E960">
        <v>5899</v>
      </c>
      <c r="F960">
        <v>7005</v>
      </c>
      <c r="G960">
        <v>29413995</v>
      </c>
      <c r="H960">
        <v>0.16</v>
      </c>
      <c r="I960">
        <v>3.6</v>
      </c>
      <c r="J960">
        <v>4199</v>
      </c>
      <c r="K960" t="s">
        <v>2923</v>
      </c>
      <c r="L960">
        <v>0</v>
      </c>
      <c r="M960">
        <v>1</v>
      </c>
      <c r="N960">
        <v>0</v>
      </c>
      <c r="O960" t="s">
        <v>3891</v>
      </c>
      <c r="P960" s="1" t="s">
        <v>3504</v>
      </c>
    </row>
    <row r="961" spans="1:16" x14ac:dyDescent="0.25">
      <c r="A961" s="1" t="s">
        <v>829</v>
      </c>
      <c r="B961" s="1" t="s">
        <v>2444</v>
      </c>
      <c r="C961" s="1" t="s">
        <v>2196</v>
      </c>
      <c r="D961" s="1" t="s">
        <v>2369</v>
      </c>
      <c r="E961">
        <v>699</v>
      </c>
      <c r="F961">
        <v>1199</v>
      </c>
      <c r="G961">
        <v>17269197</v>
      </c>
      <c r="H961">
        <v>0.42</v>
      </c>
      <c r="I961">
        <v>4</v>
      </c>
      <c r="J961">
        <v>14403</v>
      </c>
      <c r="K961" t="s">
        <v>2923</v>
      </c>
      <c r="L961">
        <v>0</v>
      </c>
      <c r="M961">
        <v>1</v>
      </c>
      <c r="N961">
        <v>0</v>
      </c>
      <c r="O961" t="s">
        <v>3897</v>
      </c>
      <c r="P961" s="1" t="s">
        <v>2945</v>
      </c>
    </row>
    <row r="962" spans="1:16" x14ac:dyDescent="0.25">
      <c r="A962" s="1" t="s">
        <v>1345</v>
      </c>
      <c r="B962" s="1" t="s">
        <v>1346</v>
      </c>
      <c r="C962" s="1" t="s">
        <v>2186</v>
      </c>
      <c r="D962" s="1" t="s">
        <v>2505</v>
      </c>
      <c r="E962">
        <v>1565</v>
      </c>
      <c r="F962">
        <v>2999</v>
      </c>
      <c r="G962">
        <v>33327887</v>
      </c>
      <c r="H962">
        <v>0.48</v>
      </c>
      <c r="I962">
        <v>4</v>
      </c>
      <c r="J962">
        <v>11113</v>
      </c>
      <c r="K962" t="s">
        <v>2923</v>
      </c>
      <c r="L962">
        <v>0</v>
      </c>
      <c r="M962">
        <v>1</v>
      </c>
      <c r="N962">
        <v>0</v>
      </c>
      <c r="O962" t="s">
        <v>3891</v>
      </c>
      <c r="P962" s="1" t="s">
        <v>3505</v>
      </c>
    </row>
    <row r="963" spans="1:16" x14ac:dyDescent="0.25">
      <c r="A963" s="1" t="s">
        <v>1347</v>
      </c>
      <c r="B963" s="1" t="s">
        <v>2675</v>
      </c>
      <c r="C963" s="1" t="s">
        <v>2196</v>
      </c>
      <c r="D963" s="1" t="s">
        <v>2485</v>
      </c>
      <c r="E963">
        <v>326</v>
      </c>
      <c r="F963">
        <v>799</v>
      </c>
      <c r="G963">
        <v>8607627</v>
      </c>
      <c r="H963">
        <v>0.59</v>
      </c>
      <c r="I963">
        <v>4.4000000000000004</v>
      </c>
      <c r="J963">
        <v>10773</v>
      </c>
      <c r="K963" t="s">
        <v>2923</v>
      </c>
      <c r="L963">
        <v>0</v>
      </c>
      <c r="M963">
        <v>0</v>
      </c>
      <c r="N963">
        <v>1</v>
      </c>
      <c r="O963" t="s">
        <v>3897</v>
      </c>
      <c r="P963" s="1" t="s">
        <v>3506</v>
      </c>
    </row>
    <row r="964" spans="1:16" x14ac:dyDescent="0.25">
      <c r="A964" s="1" t="s">
        <v>824</v>
      </c>
      <c r="B964" s="1" t="s">
        <v>2441</v>
      </c>
      <c r="C964" s="1" t="s">
        <v>2196</v>
      </c>
      <c r="D964" s="1" t="s">
        <v>2442</v>
      </c>
      <c r="E964">
        <v>120</v>
      </c>
      <c r="F964">
        <v>999</v>
      </c>
      <c r="G964">
        <v>6484509</v>
      </c>
      <c r="H964">
        <v>0.88</v>
      </c>
      <c r="I964">
        <v>3.9</v>
      </c>
      <c r="J964">
        <v>6491</v>
      </c>
      <c r="K964" t="s">
        <v>2914</v>
      </c>
      <c r="L964">
        <v>0</v>
      </c>
      <c r="M964">
        <v>0</v>
      </c>
      <c r="N964">
        <v>1</v>
      </c>
      <c r="O964" t="s">
        <v>3897</v>
      </c>
      <c r="P964" s="1" t="s">
        <v>3247</v>
      </c>
    </row>
    <row r="965" spans="1:16" x14ac:dyDescent="0.25">
      <c r="A965" s="1" t="s">
        <v>1348</v>
      </c>
      <c r="B965" s="1" t="s">
        <v>2676</v>
      </c>
      <c r="C965" s="1" t="s">
        <v>2186</v>
      </c>
      <c r="D965" s="1" t="s">
        <v>2481</v>
      </c>
      <c r="E965">
        <v>657</v>
      </c>
      <c r="F965">
        <v>999</v>
      </c>
      <c r="G965">
        <v>13930056</v>
      </c>
      <c r="H965">
        <v>0.34</v>
      </c>
      <c r="I965">
        <v>4.3</v>
      </c>
      <c r="J965">
        <v>13944</v>
      </c>
      <c r="K965" t="s">
        <v>2923</v>
      </c>
      <c r="L965">
        <v>0</v>
      </c>
      <c r="M965">
        <v>1</v>
      </c>
      <c r="N965">
        <v>0</v>
      </c>
      <c r="O965" t="s">
        <v>3891</v>
      </c>
      <c r="P965" s="1" t="s">
        <v>3507</v>
      </c>
    </row>
    <row r="966" spans="1:16" x14ac:dyDescent="0.25">
      <c r="A966" s="1" t="s">
        <v>1349</v>
      </c>
      <c r="B966" s="1" t="s">
        <v>2677</v>
      </c>
      <c r="C966" s="1" t="s">
        <v>2186</v>
      </c>
      <c r="D966" s="1" t="s">
        <v>2495</v>
      </c>
      <c r="E966">
        <v>1995</v>
      </c>
      <c r="F966">
        <v>2895</v>
      </c>
      <c r="G966">
        <v>31150200</v>
      </c>
      <c r="H966">
        <v>0.31</v>
      </c>
      <c r="I966">
        <v>4.5999999999999996</v>
      </c>
      <c r="J966">
        <v>10760</v>
      </c>
      <c r="K966" t="s">
        <v>2923</v>
      </c>
      <c r="L966">
        <v>0</v>
      </c>
      <c r="M966">
        <v>1</v>
      </c>
      <c r="N966">
        <v>0</v>
      </c>
      <c r="O966" t="s">
        <v>3891</v>
      </c>
      <c r="P966" s="1" t="s">
        <v>3508</v>
      </c>
    </row>
    <row r="967" spans="1:16" x14ac:dyDescent="0.25">
      <c r="A967" s="1" t="s">
        <v>1350</v>
      </c>
      <c r="B967" s="1" t="s">
        <v>2678</v>
      </c>
      <c r="C967" s="1" t="s">
        <v>2196</v>
      </c>
      <c r="D967" s="1" t="s">
        <v>2509</v>
      </c>
      <c r="E967">
        <v>1500</v>
      </c>
      <c r="F967">
        <v>1500</v>
      </c>
      <c r="G967">
        <v>38994000</v>
      </c>
      <c r="H967">
        <v>0</v>
      </c>
      <c r="I967">
        <v>4.4000000000000004</v>
      </c>
      <c r="J967">
        <v>25996</v>
      </c>
      <c r="K967" t="s">
        <v>2923</v>
      </c>
      <c r="L967">
        <v>0</v>
      </c>
      <c r="M967">
        <v>1</v>
      </c>
      <c r="N967">
        <v>0</v>
      </c>
      <c r="O967" t="s">
        <v>3897</v>
      </c>
      <c r="P967" s="1" t="s">
        <v>3509</v>
      </c>
    </row>
    <row r="968" spans="1:16" x14ac:dyDescent="0.25">
      <c r="A968" s="1" t="s">
        <v>1351</v>
      </c>
      <c r="B968" s="1" t="s">
        <v>2679</v>
      </c>
      <c r="C968" s="1" t="s">
        <v>2186</v>
      </c>
      <c r="D968" s="1" t="s">
        <v>2469</v>
      </c>
      <c r="E968">
        <v>2640</v>
      </c>
      <c r="F968">
        <v>3195</v>
      </c>
      <c r="G968">
        <v>51586470</v>
      </c>
      <c r="H968">
        <v>0.17</v>
      </c>
      <c r="I968">
        <v>4.5</v>
      </c>
      <c r="J968">
        <v>16146</v>
      </c>
      <c r="K968" t="s">
        <v>2923</v>
      </c>
      <c r="L968">
        <v>0</v>
      </c>
      <c r="M968">
        <v>1</v>
      </c>
      <c r="N968">
        <v>0</v>
      </c>
      <c r="O968" t="s">
        <v>3891</v>
      </c>
      <c r="P968" s="1" t="s">
        <v>3510</v>
      </c>
    </row>
    <row r="969" spans="1:16" x14ac:dyDescent="0.25">
      <c r="A969" s="1" t="s">
        <v>1352</v>
      </c>
      <c r="B969" s="1" t="s">
        <v>1353</v>
      </c>
      <c r="C969" s="1" t="s">
        <v>2186</v>
      </c>
      <c r="D969" s="1" t="s">
        <v>2627</v>
      </c>
      <c r="E969">
        <v>5299</v>
      </c>
      <c r="F969">
        <v>6355</v>
      </c>
      <c r="G969">
        <v>52619400</v>
      </c>
      <c r="H969">
        <v>0.17</v>
      </c>
      <c r="I969">
        <v>3.9</v>
      </c>
      <c r="J969">
        <v>8280</v>
      </c>
      <c r="K969" t="s">
        <v>2923</v>
      </c>
      <c r="L969">
        <v>0</v>
      </c>
      <c r="M969">
        <v>1</v>
      </c>
      <c r="N969">
        <v>0</v>
      </c>
      <c r="O969" t="s">
        <v>3891</v>
      </c>
      <c r="P969" s="1" t="s">
        <v>3511</v>
      </c>
    </row>
    <row r="970" spans="1:16" x14ac:dyDescent="0.25">
      <c r="A970" s="1" t="s">
        <v>100</v>
      </c>
      <c r="B970" s="1" t="s">
        <v>101</v>
      </c>
      <c r="C970" s="1" t="s">
        <v>2186</v>
      </c>
      <c r="D970" s="1" t="s">
        <v>2187</v>
      </c>
      <c r="E970">
        <v>263</v>
      </c>
      <c r="F970">
        <v>699</v>
      </c>
      <c r="G970">
        <v>314550</v>
      </c>
      <c r="H970">
        <v>0.62</v>
      </c>
      <c r="I970">
        <v>4.0999999999999996</v>
      </c>
      <c r="J970">
        <v>450</v>
      </c>
      <c r="K970" t="s">
        <v>2923</v>
      </c>
      <c r="L970">
        <v>0</v>
      </c>
      <c r="M970">
        <v>0</v>
      </c>
      <c r="N970">
        <v>1</v>
      </c>
      <c r="O970" t="s">
        <v>3891</v>
      </c>
      <c r="P970" s="1" t="s">
        <v>2976</v>
      </c>
    </row>
    <row r="971" spans="1:16" x14ac:dyDescent="0.25">
      <c r="A971" s="1" t="s">
        <v>1354</v>
      </c>
      <c r="B971" s="1" t="s">
        <v>1355</v>
      </c>
      <c r="C971" s="1" t="s">
        <v>2186</v>
      </c>
      <c r="D971" s="1" t="s">
        <v>2654</v>
      </c>
      <c r="E971">
        <v>1990</v>
      </c>
      <c r="F971">
        <v>2999</v>
      </c>
      <c r="G971">
        <v>42696763</v>
      </c>
      <c r="H971">
        <v>0.34</v>
      </c>
      <c r="I971">
        <v>4.3</v>
      </c>
      <c r="J971">
        <v>14237</v>
      </c>
      <c r="K971" t="s">
        <v>2923</v>
      </c>
      <c r="L971">
        <v>0</v>
      </c>
      <c r="M971">
        <v>1</v>
      </c>
      <c r="N971">
        <v>0</v>
      </c>
      <c r="O971" t="s">
        <v>3891</v>
      </c>
      <c r="P971" s="1" t="s">
        <v>3512</v>
      </c>
    </row>
    <row r="972" spans="1:16" x14ac:dyDescent="0.25">
      <c r="A972" s="1" t="s">
        <v>1356</v>
      </c>
      <c r="B972" s="1" t="s">
        <v>1357</v>
      </c>
      <c r="C972" s="1" t="s">
        <v>2196</v>
      </c>
      <c r="D972" s="1" t="s">
        <v>2680</v>
      </c>
      <c r="E972">
        <v>1289</v>
      </c>
      <c r="F972">
        <v>1499</v>
      </c>
      <c r="G972">
        <v>30981332</v>
      </c>
      <c r="H972">
        <v>0.14000000000000001</v>
      </c>
      <c r="I972">
        <v>4.5</v>
      </c>
      <c r="J972">
        <v>20668</v>
      </c>
      <c r="K972" t="s">
        <v>2923</v>
      </c>
      <c r="L972">
        <v>0</v>
      </c>
      <c r="M972">
        <v>1</v>
      </c>
      <c r="N972">
        <v>0</v>
      </c>
      <c r="O972" t="s">
        <v>3897</v>
      </c>
      <c r="P972" s="1" t="s">
        <v>3513</v>
      </c>
    </row>
    <row r="973" spans="1:16" x14ac:dyDescent="0.25">
      <c r="A973" s="1" t="s">
        <v>1358</v>
      </c>
      <c r="B973" s="1" t="s">
        <v>1359</v>
      </c>
      <c r="C973" s="1" t="s">
        <v>2474</v>
      </c>
      <c r="D973" s="1" t="s">
        <v>2557</v>
      </c>
      <c r="E973">
        <v>165</v>
      </c>
      <c r="F973">
        <v>165</v>
      </c>
      <c r="G973">
        <v>276210</v>
      </c>
      <c r="H973">
        <v>0</v>
      </c>
      <c r="I973">
        <v>4.5</v>
      </c>
      <c r="J973">
        <v>1674</v>
      </c>
      <c r="K973" t="s">
        <v>2914</v>
      </c>
      <c r="L973">
        <v>0</v>
      </c>
      <c r="M973">
        <v>1</v>
      </c>
      <c r="N973">
        <v>0</v>
      </c>
      <c r="O973" t="s">
        <v>3899</v>
      </c>
      <c r="P973" s="1" t="s">
        <v>3514</v>
      </c>
    </row>
    <row r="974" spans="1:16" x14ac:dyDescent="0.25">
      <c r="A974" s="1" t="s">
        <v>1360</v>
      </c>
      <c r="B974" s="1" t="s">
        <v>1361</v>
      </c>
      <c r="C974" s="1" t="s">
        <v>2186</v>
      </c>
      <c r="D974" s="1" t="s">
        <v>2603</v>
      </c>
      <c r="E974">
        <v>1699</v>
      </c>
      <c r="F974">
        <v>3499</v>
      </c>
      <c r="G974">
        <v>26903811</v>
      </c>
      <c r="H974">
        <v>0.51</v>
      </c>
      <c r="I974">
        <v>3.6</v>
      </c>
      <c r="J974">
        <v>7689</v>
      </c>
      <c r="K974" t="s">
        <v>2923</v>
      </c>
      <c r="L974">
        <v>0</v>
      </c>
      <c r="M974">
        <v>0</v>
      </c>
      <c r="N974">
        <v>1</v>
      </c>
      <c r="O974" t="s">
        <v>3891</v>
      </c>
      <c r="P974" s="1" t="s">
        <v>3515</v>
      </c>
    </row>
    <row r="975" spans="1:16" x14ac:dyDescent="0.25">
      <c r="A975" s="1" t="s">
        <v>1362</v>
      </c>
      <c r="B975" s="1" t="s">
        <v>1363</v>
      </c>
      <c r="C975" s="1" t="s">
        <v>2196</v>
      </c>
      <c r="D975" s="1" t="s">
        <v>2532</v>
      </c>
      <c r="E975">
        <v>2299</v>
      </c>
      <c r="F975">
        <v>7500</v>
      </c>
      <c r="G975">
        <v>41655000</v>
      </c>
      <c r="H975">
        <v>0.69</v>
      </c>
      <c r="I975">
        <v>4.0999999999999996</v>
      </c>
      <c r="J975">
        <v>5554</v>
      </c>
      <c r="K975" t="s">
        <v>2923</v>
      </c>
      <c r="L975">
        <v>0</v>
      </c>
      <c r="M975">
        <v>0</v>
      </c>
      <c r="N975">
        <v>1</v>
      </c>
      <c r="O975" t="s">
        <v>3897</v>
      </c>
      <c r="P975" s="1" t="s">
        <v>3516</v>
      </c>
    </row>
    <row r="976" spans="1:16" x14ac:dyDescent="0.25">
      <c r="A976" s="1" t="s">
        <v>105</v>
      </c>
      <c r="B976" s="1" t="s">
        <v>2227</v>
      </c>
      <c r="C976" s="1" t="s">
        <v>2186</v>
      </c>
      <c r="D976" s="1" t="s">
        <v>2187</v>
      </c>
      <c r="E976">
        <v>219</v>
      </c>
      <c r="F976">
        <v>700</v>
      </c>
      <c r="G976">
        <v>14037100</v>
      </c>
      <c r="H976">
        <v>0.69</v>
      </c>
      <c r="I976">
        <v>4.3</v>
      </c>
      <c r="J976">
        <v>20053</v>
      </c>
      <c r="K976" t="s">
        <v>2923</v>
      </c>
      <c r="L976">
        <v>0</v>
      </c>
      <c r="M976">
        <v>0</v>
      </c>
      <c r="N976">
        <v>1</v>
      </c>
      <c r="O976" t="s">
        <v>3891</v>
      </c>
      <c r="P976" s="1" t="s">
        <v>2979</v>
      </c>
    </row>
    <row r="977" spans="1:16" x14ac:dyDescent="0.25">
      <c r="A977" s="1" t="s">
        <v>1364</v>
      </c>
      <c r="B977" s="1" t="s">
        <v>1365</v>
      </c>
      <c r="C977" s="1" t="s">
        <v>2186</v>
      </c>
      <c r="D977" s="1" t="s">
        <v>2529</v>
      </c>
      <c r="E977">
        <v>39</v>
      </c>
      <c r="F977">
        <v>39</v>
      </c>
      <c r="G977">
        <v>130416</v>
      </c>
      <c r="H977">
        <v>0</v>
      </c>
      <c r="I977">
        <v>3.8</v>
      </c>
      <c r="J977">
        <v>3344</v>
      </c>
      <c r="K977" t="s">
        <v>2914</v>
      </c>
      <c r="L977">
        <v>0</v>
      </c>
      <c r="M977">
        <v>1</v>
      </c>
      <c r="N977">
        <v>0</v>
      </c>
      <c r="O977" t="s">
        <v>3891</v>
      </c>
      <c r="P977" s="1" t="s">
        <v>3517</v>
      </c>
    </row>
    <row r="978" spans="1:16" x14ac:dyDescent="0.25">
      <c r="A978" s="1" t="s">
        <v>1366</v>
      </c>
      <c r="B978" s="1" t="s">
        <v>1367</v>
      </c>
      <c r="C978" s="1" t="s">
        <v>2186</v>
      </c>
      <c r="D978" s="1" t="s">
        <v>2681</v>
      </c>
      <c r="E978">
        <v>26999</v>
      </c>
      <c r="F978">
        <v>37999</v>
      </c>
      <c r="G978">
        <v>109665114</v>
      </c>
      <c r="H978">
        <v>0.28999999999999998</v>
      </c>
      <c r="I978">
        <v>4.5999999999999996</v>
      </c>
      <c r="J978">
        <v>2886</v>
      </c>
      <c r="K978" t="s">
        <v>2923</v>
      </c>
      <c r="L978">
        <v>0</v>
      </c>
      <c r="M978">
        <v>1</v>
      </c>
      <c r="N978">
        <v>0</v>
      </c>
      <c r="O978" t="s">
        <v>3891</v>
      </c>
      <c r="P978" s="1" t="s">
        <v>3518</v>
      </c>
    </row>
    <row r="979" spans="1:16" x14ac:dyDescent="0.25">
      <c r="A979" s="1" t="s">
        <v>1368</v>
      </c>
      <c r="B979" s="1" t="s">
        <v>1369</v>
      </c>
      <c r="C979" s="1" t="s">
        <v>2196</v>
      </c>
      <c r="D979" s="1" t="s">
        <v>2363</v>
      </c>
      <c r="E979">
        <v>1490</v>
      </c>
      <c r="F979">
        <v>1990</v>
      </c>
      <c r="G979">
        <v>195517500</v>
      </c>
      <c r="H979">
        <v>0.25</v>
      </c>
      <c r="I979">
        <v>4.0999999999999996</v>
      </c>
      <c r="J979">
        <v>98250</v>
      </c>
      <c r="K979" t="s">
        <v>2923</v>
      </c>
      <c r="L979">
        <v>0</v>
      </c>
      <c r="M979">
        <v>1</v>
      </c>
      <c r="N979">
        <v>0</v>
      </c>
      <c r="O979" t="s">
        <v>3897</v>
      </c>
      <c r="P979" s="1" t="s">
        <v>3519</v>
      </c>
    </row>
    <row r="980" spans="1:16" x14ac:dyDescent="0.25">
      <c r="A980" s="1" t="s">
        <v>1370</v>
      </c>
      <c r="B980" s="1" t="s">
        <v>1371</v>
      </c>
      <c r="C980" s="1" t="s">
        <v>2186</v>
      </c>
      <c r="D980" s="1" t="s">
        <v>2465</v>
      </c>
      <c r="E980">
        <v>398</v>
      </c>
      <c r="F980">
        <v>1949</v>
      </c>
      <c r="G980">
        <v>146175</v>
      </c>
      <c r="H980">
        <v>0.8</v>
      </c>
      <c r="I980">
        <v>4</v>
      </c>
      <c r="J980">
        <v>75</v>
      </c>
      <c r="K980" t="s">
        <v>2923</v>
      </c>
      <c r="L980">
        <v>0</v>
      </c>
      <c r="M980">
        <v>0</v>
      </c>
      <c r="N980">
        <v>1</v>
      </c>
      <c r="O980" t="s">
        <v>3891</v>
      </c>
      <c r="P980" s="1" t="s">
        <v>3520</v>
      </c>
    </row>
    <row r="981" spans="1:16" x14ac:dyDescent="0.25">
      <c r="A981" s="1" t="s">
        <v>106</v>
      </c>
      <c r="B981" s="1" t="s">
        <v>107</v>
      </c>
      <c r="C981" s="1" t="s">
        <v>2186</v>
      </c>
      <c r="D981" s="1" t="s">
        <v>2187</v>
      </c>
      <c r="E981">
        <v>349</v>
      </c>
      <c r="F981">
        <v>899</v>
      </c>
      <c r="G981">
        <v>133951</v>
      </c>
      <c r="H981">
        <v>0.61</v>
      </c>
      <c r="I981">
        <v>4.5</v>
      </c>
      <c r="J981">
        <v>149</v>
      </c>
      <c r="K981" t="s">
        <v>2923</v>
      </c>
      <c r="L981">
        <v>0</v>
      </c>
      <c r="M981">
        <v>0</v>
      </c>
      <c r="N981">
        <v>1</v>
      </c>
      <c r="O981" t="s">
        <v>3891</v>
      </c>
      <c r="P981" s="1" t="s">
        <v>2980</v>
      </c>
    </row>
    <row r="982" spans="1:16" x14ac:dyDescent="0.25">
      <c r="A982" s="1" t="s">
        <v>1372</v>
      </c>
      <c r="B982" s="1" t="s">
        <v>2682</v>
      </c>
      <c r="C982" s="1" t="s">
        <v>2186</v>
      </c>
      <c r="D982" s="1" t="s">
        <v>2603</v>
      </c>
      <c r="E982">
        <v>770</v>
      </c>
      <c r="F982">
        <v>1547</v>
      </c>
      <c r="G982">
        <v>3998995</v>
      </c>
      <c r="H982">
        <v>0.5</v>
      </c>
      <c r="I982">
        <v>4.3</v>
      </c>
      <c r="J982">
        <v>2585</v>
      </c>
      <c r="K982" t="s">
        <v>2923</v>
      </c>
      <c r="L982">
        <v>1</v>
      </c>
      <c r="M982">
        <v>0</v>
      </c>
      <c r="N982">
        <v>0</v>
      </c>
      <c r="O982" t="s">
        <v>3891</v>
      </c>
      <c r="P982" s="1" t="s">
        <v>3521</v>
      </c>
    </row>
    <row r="983" spans="1:16" x14ac:dyDescent="0.25">
      <c r="A983" s="1" t="s">
        <v>1373</v>
      </c>
      <c r="B983" s="1" t="s">
        <v>2683</v>
      </c>
      <c r="C983" s="1" t="s">
        <v>2196</v>
      </c>
      <c r="D983" s="1" t="s">
        <v>2383</v>
      </c>
      <c r="E983">
        <v>279</v>
      </c>
      <c r="F983">
        <v>1299</v>
      </c>
      <c r="G983">
        <v>6588528</v>
      </c>
      <c r="H983">
        <v>0.79</v>
      </c>
      <c r="I983">
        <v>4</v>
      </c>
      <c r="J983">
        <v>5072</v>
      </c>
      <c r="K983" t="s">
        <v>2923</v>
      </c>
      <c r="L983">
        <v>0</v>
      </c>
      <c r="M983">
        <v>0</v>
      </c>
      <c r="N983">
        <v>1</v>
      </c>
      <c r="O983" t="s">
        <v>3897</v>
      </c>
      <c r="P983" s="1" t="s">
        <v>2930</v>
      </c>
    </row>
    <row r="984" spans="1:16" x14ac:dyDescent="0.25">
      <c r="A984" s="1" t="s">
        <v>1374</v>
      </c>
      <c r="B984" s="1" t="s">
        <v>2684</v>
      </c>
      <c r="C984" s="1" t="s">
        <v>2586</v>
      </c>
      <c r="D984" s="1" t="s">
        <v>2685</v>
      </c>
      <c r="E984">
        <v>249</v>
      </c>
      <c r="F984">
        <v>599</v>
      </c>
      <c r="G984">
        <v>3585015</v>
      </c>
      <c r="H984">
        <v>0.57999999999999996</v>
      </c>
      <c r="I984">
        <v>4.5</v>
      </c>
      <c r="J984">
        <v>5985</v>
      </c>
      <c r="K984" t="s">
        <v>2923</v>
      </c>
      <c r="L984">
        <v>0</v>
      </c>
      <c r="M984">
        <v>0</v>
      </c>
      <c r="N984">
        <v>1</v>
      </c>
      <c r="O984" t="s">
        <v>3898</v>
      </c>
      <c r="P984" s="1" t="s">
        <v>3522</v>
      </c>
    </row>
    <row r="985" spans="1:16" x14ac:dyDescent="0.25">
      <c r="A985" s="1" t="s">
        <v>111</v>
      </c>
      <c r="B985" s="1" t="s">
        <v>2229</v>
      </c>
      <c r="C985" s="1" t="s">
        <v>2186</v>
      </c>
      <c r="D985" s="1" t="s">
        <v>2187</v>
      </c>
      <c r="E985">
        <v>115</v>
      </c>
      <c r="F985">
        <v>499</v>
      </c>
      <c r="G985">
        <v>3858268</v>
      </c>
      <c r="H985">
        <v>0.77</v>
      </c>
      <c r="I985">
        <v>4</v>
      </c>
      <c r="J985">
        <v>7732</v>
      </c>
      <c r="K985" t="s">
        <v>2914</v>
      </c>
      <c r="L985">
        <v>0</v>
      </c>
      <c r="M985">
        <v>0</v>
      </c>
      <c r="N985">
        <v>1</v>
      </c>
      <c r="O985" t="s">
        <v>3891</v>
      </c>
      <c r="P985" s="1" t="s">
        <v>2982</v>
      </c>
    </row>
    <row r="986" spans="1:16" x14ac:dyDescent="0.25">
      <c r="A986" s="1" t="s">
        <v>1375</v>
      </c>
      <c r="B986" s="1" t="s">
        <v>1376</v>
      </c>
      <c r="C986" s="1" t="s">
        <v>2477</v>
      </c>
      <c r="D986" s="1" t="s">
        <v>2686</v>
      </c>
      <c r="E986">
        <v>230</v>
      </c>
      <c r="F986">
        <v>230</v>
      </c>
      <c r="G986">
        <v>2168210</v>
      </c>
      <c r="H986">
        <v>0</v>
      </c>
      <c r="I986">
        <v>4.5</v>
      </c>
      <c r="J986">
        <v>9427</v>
      </c>
      <c r="K986" t="s">
        <v>2923</v>
      </c>
      <c r="L986">
        <v>0</v>
      </c>
      <c r="M986">
        <v>1</v>
      </c>
      <c r="N986">
        <v>0</v>
      </c>
      <c r="O986" t="s">
        <v>3900</v>
      </c>
      <c r="P986" s="1" t="s">
        <v>2930</v>
      </c>
    </row>
    <row r="987" spans="1:16" x14ac:dyDescent="0.25">
      <c r="A987" s="1" t="s">
        <v>112</v>
      </c>
      <c r="B987" s="1" t="s">
        <v>113</v>
      </c>
      <c r="C987" s="1" t="s">
        <v>2186</v>
      </c>
      <c r="D987" s="1" t="s">
        <v>2187</v>
      </c>
      <c r="E987">
        <v>399</v>
      </c>
      <c r="F987">
        <v>999</v>
      </c>
      <c r="G987">
        <v>1778220</v>
      </c>
      <c r="H987">
        <v>0.6</v>
      </c>
      <c r="I987">
        <v>4.0999999999999996</v>
      </c>
      <c r="J987">
        <v>1780</v>
      </c>
      <c r="K987" t="s">
        <v>2923</v>
      </c>
      <c r="L987">
        <v>0</v>
      </c>
      <c r="M987">
        <v>0</v>
      </c>
      <c r="N987">
        <v>1</v>
      </c>
      <c r="O987" t="s">
        <v>3891</v>
      </c>
      <c r="P987" s="1" t="s">
        <v>2983</v>
      </c>
    </row>
    <row r="988" spans="1:16" x14ac:dyDescent="0.25">
      <c r="A988" s="1" t="s">
        <v>1377</v>
      </c>
      <c r="B988" s="1" t="s">
        <v>1378</v>
      </c>
      <c r="C988" s="1" t="s">
        <v>2186</v>
      </c>
      <c r="D988" s="1" t="s">
        <v>2495</v>
      </c>
      <c r="E988">
        <v>599</v>
      </c>
      <c r="F988">
        <v>700</v>
      </c>
      <c r="G988">
        <v>1610700</v>
      </c>
      <c r="H988">
        <v>0.14000000000000001</v>
      </c>
      <c r="I988">
        <v>4.3</v>
      </c>
      <c r="J988">
        <v>2301</v>
      </c>
      <c r="K988" t="s">
        <v>2923</v>
      </c>
      <c r="L988">
        <v>0</v>
      </c>
      <c r="M988">
        <v>1</v>
      </c>
      <c r="N988">
        <v>0</v>
      </c>
      <c r="O988" t="s">
        <v>3891</v>
      </c>
      <c r="P988" s="1" t="s">
        <v>3523</v>
      </c>
    </row>
    <row r="989" spans="1:16" x14ac:dyDescent="0.25">
      <c r="A989" s="1" t="s">
        <v>1379</v>
      </c>
      <c r="B989" s="1" t="s">
        <v>1380</v>
      </c>
      <c r="C989" s="1" t="s">
        <v>2186</v>
      </c>
      <c r="D989" s="1" t="s">
        <v>2687</v>
      </c>
      <c r="E989">
        <v>598</v>
      </c>
      <c r="F989">
        <v>1150</v>
      </c>
      <c r="G989">
        <v>2915250</v>
      </c>
      <c r="H989">
        <v>0.48</v>
      </c>
      <c r="I989">
        <v>4.0999999999999996</v>
      </c>
      <c r="J989">
        <v>2535</v>
      </c>
      <c r="K989" t="s">
        <v>2923</v>
      </c>
      <c r="L989">
        <v>0</v>
      </c>
      <c r="M989">
        <v>1</v>
      </c>
      <c r="N989">
        <v>0</v>
      </c>
      <c r="O989" t="s">
        <v>3891</v>
      </c>
      <c r="P989" s="1" t="s">
        <v>3524</v>
      </c>
    </row>
    <row r="990" spans="1:16" x14ac:dyDescent="0.25">
      <c r="A990" s="1" t="s">
        <v>1381</v>
      </c>
      <c r="B990" s="1" t="s">
        <v>2688</v>
      </c>
      <c r="C990" s="1" t="s">
        <v>2186</v>
      </c>
      <c r="D990" s="1" t="s">
        <v>2536</v>
      </c>
      <c r="E990">
        <v>399</v>
      </c>
      <c r="F990">
        <v>1499</v>
      </c>
      <c r="G990">
        <v>1035809</v>
      </c>
      <c r="H990">
        <v>0.73</v>
      </c>
      <c r="I990">
        <v>4</v>
      </c>
      <c r="J990">
        <v>691</v>
      </c>
      <c r="K990" t="s">
        <v>2923</v>
      </c>
      <c r="L990">
        <v>0</v>
      </c>
      <c r="M990">
        <v>0</v>
      </c>
      <c r="N990">
        <v>1</v>
      </c>
      <c r="O990" t="s">
        <v>3891</v>
      </c>
      <c r="P990" s="1" t="s">
        <v>2945</v>
      </c>
    </row>
    <row r="991" spans="1:16" x14ac:dyDescent="0.25">
      <c r="A991" s="1" t="s">
        <v>1382</v>
      </c>
      <c r="B991" s="1" t="s">
        <v>1383</v>
      </c>
      <c r="C991" s="1" t="s">
        <v>2186</v>
      </c>
      <c r="D991" s="1" t="s">
        <v>2465</v>
      </c>
      <c r="E991">
        <v>499</v>
      </c>
      <c r="F991">
        <v>1299</v>
      </c>
      <c r="G991">
        <v>3559260</v>
      </c>
      <c r="H991">
        <v>0.62</v>
      </c>
      <c r="I991">
        <v>4.0999999999999996</v>
      </c>
      <c r="J991">
        <v>2740</v>
      </c>
      <c r="K991" t="s">
        <v>2923</v>
      </c>
      <c r="L991">
        <v>0</v>
      </c>
      <c r="M991">
        <v>0</v>
      </c>
      <c r="N991">
        <v>1</v>
      </c>
      <c r="O991" t="s">
        <v>3891</v>
      </c>
      <c r="P991" s="1" t="s">
        <v>2930</v>
      </c>
    </row>
    <row r="992" spans="1:16" x14ac:dyDescent="0.25">
      <c r="A992" s="1" t="s">
        <v>114</v>
      </c>
      <c r="B992" s="1" t="s">
        <v>115</v>
      </c>
      <c r="C992" s="1" t="s">
        <v>2186</v>
      </c>
      <c r="D992" s="1" t="s">
        <v>2187</v>
      </c>
      <c r="E992">
        <v>199</v>
      </c>
      <c r="F992">
        <v>499</v>
      </c>
      <c r="G992">
        <v>300398</v>
      </c>
      <c r="H992">
        <v>0.6</v>
      </c>
      <c r="I992">
        <v>4.0999999999999996</v>
      </c>
      <c r="J992">
        <v>602</v>
      </c>
      <c r="K992" t="s">
        <v>2914</v>
      </c>
      <c r="L992">
        <v>0</v>
      </c>
      <c r="M992">
        <v>0</v>
      </c>
      <c r="N992">
        <v>1</v>
      </c>
      <c r="O992" t="s">
        <v>3891</v>
      </c>
      <c r="P992" s="1" t="s">
        <v>2930</v>
      </c>
    </row>
    <row r="993" spans="1:16" x14ac:dyDescent="0.25">
      <c r="A993" s="1" t="s">
        <v>1384</v>
      </c>
      <c r="B993" s="1" t="s">
        <v>1385</v>
      </c>
      <c r="C993" s="1" t="s">
        <v>2186</v>
      </c>
      <c r="D993" s="1" t="s">
        <v>2461</v>
      </c>
      <c r="E993">
        <v>579</v>
      </c>
      <c r="F993">
        <v>1090</v>
      </c>
      <c r="G993">
        <v>3795380</v>
      </c>
      <c r="H993">
        <v>0.47</v>
      </c>
      <c r="I993">
        <v>4.4000000000000004</v>
      </c>
      <c r="J993">
        <v>3482</v>
      </c>
      <c r="K993" t="s">
        <v>2923</v>
      </c>
      <c r="L993">
        <v>0</v>
      </c>
      <c r="M993">
        <v>1</v>
      </c>
      <c r="N993">
        <v>0</v>
      </c>
      <c r="O993" t="s">
        <v>3891</v>
      </c>
      <c r="P993" s="1" t="s">
        <v>3525</v>
      </c>
    </row>
    <row r="994" spans="1:16" x14ac:dyDescent="0.25">
      <c r="A994" s="1" t="s">
        <v>116</v>
      </c>
      <c r="B994" s="1" t="s">
        <v>2230</v>
      </c>
      <c r="C994" s="1" t="s">
        <v>2186</v>
      </c>
      <c r="D994" s="1" t="s">
        <v>2187</v>
      </c>
      <c r="E994">
        <v>179</v>
      </c>
      <c r="F994">
        <v>399</v>
      </c>
      <c r="G994">
        <v>567777</v>
      </c>
      <c r="H994">
        <v>0.55000000000000004</v>
      </c>
      <c r="I994">
        <v>4</v>
      </c>
      <c r="J994">
        <v>1423</v>
      </c>
      <c r="K994" t="s">
        <v>2914</v>
      </c>
      <c r="L994">
        <v>0</v>
      </c>
      <c r="M994">
        <v>0</v>
      </c>
      <c r="N994">
        <v>1</v>
      </c>
      <c r="O994" t="s">
        <v>3891</v>
      </c>
      <c r="P994" s="1" t="s">
        <v>2984</v>
      </c>
    </row>
    <row r="995" spans="1:16" x14ac:dyDescent="0.25">
      <c r="A995" s="1" t="s">
        <v>1386</v>
      </c>
      <c r="B995" s="1" t="s">
        <v>1387</v>
      </c>
      <c r="C995" s="1" t="s">
        <v>2474</v>
      </c>
      <c r="D995" s="1" t="s">
        <v>2689</v>
      </c>
      <c r="E995">
        <v>90</v>
      </c>
      <c r="F995">
        <v>100</v>
      </c>
      <c r="G995">
        <v>619900</v>
      </c>
      <c r="H995">
        <v>0.1</v>
      </c>
      <c r="I995">
        <v>4.0999999999999996</v>
      </c>
      <c r="J995">
        <v>6199</v>
      </c>
      <c r="K995" t="s">
        <v>2914</v>
      </c>
      <c r="L995">
        <v>0</v>
      </c>
      <c r="M995">
        <v>1</v>
      </c>
      <c r="N995">
        <v>0</v>
      </c>
      <c r="O995" t="s">
        <v>3899</v>
      </c>
      <c r="P995" s="1" t="s">
        <v>3526</v>
      </c>
    </row>
    <row r="996" spans="1:16" x14ac:dyDescent="0.25">
      <c r="A996" s="1" t="s">
        <v>1388</v>
      </c>
      <c r="B996" s="1" t="s">
        <v>1389</v>
      </c>
      <c r="C996" s="1" t="s">
        <v>2186</v>
      </c>
      <c r="D996" s="1" t="s">
        <v>2465</v>
      </c>
      <c r="E996">
        <v>899</v>
      </c>
      <c r="F996">
        <v>1999</v>
      </c>
      <c r="G996">
        <v>3332333</v>
      </c>
      <c r="H996">
        <v>0.55000000000000004</v>
      </c>
      <c r="I996">
        <v>4.4000000000000004</v>
      </c>
      <c r="J996">
        <v>1667</v>
      </c>
      <c r="K996" t="s">
        <v>2923</v>
      </c>
      <c r="L996">
        <v>0</v>
      </c>
      <c r="M996">
        <v>0</v>
      </c>
      <c r="N996">
        <v>1</v>
      </c>
      <c r="O996" t="s">
        <v>3891</v>
      </c>
      <c r="P996" s="1" t="s">
        <v>3527</v>
      </c>
    </row>
    <row r="997" spans="1:16" x14ac:dyDescent="0.25">
      <c r="A997" s="1" t="s">
        <v>1390</v>
      </c>
      <c r="B997" s="1" t="s">
        <v>1391</v>
      </c>
      <c r="C997" s="1" t="s">
        <v>2186</v>
      </c>
      <c r="D997" s="1" t="s">
        <v>2639</v>
      </c>
      <c r="E997">
        <v>1149</v>
      </c>
      <c r="F997">
        <v>1800</v>
      </c>
      <c r="G997">
        <v>8501400</v>
      </c>
      <c r="H997">
        <v>0.36</v>
      </c>
      <c r="I997">
        <v>4.3</v>
      </c>
      <c r="J997">
        <v>4723</v>
      </c>
      <c r="K997" t="s">
        <v>2923</v>
      </c>
      <c r="L997">
        <v>0</v>
      </c>
      <c r="M997">
        <v>1</v>
      </c>
      <c r="N997">
        <v>0</v>
      </c>
      <c r="O997" t="s">
        <v>3891</v>
      </c>
      <c r="P997" s="1" t="s">
        <v>3528</v>
      </c>
    </row>
    <row r="998" spans="1:16" x14ac:dyDescent="0.25">
      <c r="A998" s="1" t="s">
        <v>1392</v>
      </c>
      <c r="B998" s="1" t="s">
        <v>2690</v>
      </c>
      <c r="C998" s="1" t="s">
        <v>2186</v>
      </c>
      <c r="D998" s="1" t="s">
        <v>2551</v>
      </c>
      <c r="E998">
        <v>249</v>
      </c>
      <c r="F998">
        <v>499</v>
      </c>
      <c r="G998">
        <v>11407140</v>
      </c>
      <c r="H998">
        <v>0.5</v>
      </c>
      <c r="I998">
        <v>4.2</v>
      </c>
      <c r="J998">
        <v>22860</v>
      </c>
      <c r="K998" t="s">
        <v>2923</v>
      </c>
      <c r="L998">
        <v>1</v>
      </c>
      <c r="M998">
        <v>0</v>
      </c>
      <c r="N998">
        <v>0</v>
      </c>
      <c r="O998" t="s">
        <v>3891</v>
      </c>
      <c r="P998" s="1" t="s">
        <v>3529</v>
      </c>
    </row>
    <row r="999" spans="1:16" x14ac:dyDescent="0.25">
      <c r="A999" s="1" t="s">
        <v>1393</v>
      </c>
      <c r="B999" s="1" t="s">
        <v>1394</v>
      </c>
      <c r="C999" s="1" t="s">
        <v>2186</v>
      </c>
      <c r="D999" s="1" t="s">
        <v>2529</v>
      </c>
      <c r="E999">
        <v>39</v>
      </c>
      <c r="F999">
        <v>39</v>
      </c>
      <c r="G999">
        <v>529308</v>
      </c>
      <c r="H999">
        <v>0</v>
      </c>
      <c r="I999">
        <v>3.6</v>
      </c>
      <c r="J999">
        <v>13572</v>
      </c>
      <c r="K999" t="s">
        <v>2914</v>
      </c>
      <c r="L999">
        <v>0</v>
      </c>
      <c r="M999">
        <v>1</v>
      </c>
      <c r="N999">
        <v>0</v>
      </c>
      <c r="O999" t="s">
        <v>3891</v>
      </c>
      <c r="P999" s="1" t="s">
        <v>3530</v>
      </c>
    </row>
    <row r="1000" spans="1:16" x14ac:dyDescent="0.25">
      <c r="A1000" s="1" t="s">
        <v>1395</v>
      </c>
      <c r="B1000" s="1" t="s">
        <v>1396</v>
      </c>
      <c r="C1000" s="1" t="s">
        <v>2186</v>
      </c>
      <c r="D1000" s="1" t="s">
        <v>2487</v>
      </c>
      <c r="E1000">
        <v>1599</v>
      </c>
      <c r="F1000">
        <v>3599</v>
      </c>
      <c r="G1000">
        <v>58239018</v>
      </c>
      <c r="H1000">
        <v>0.56000000000000005</v>
      </c>
      <c r="I1000">
        <v>4.2</v>
      </c>
      <c r="J1000">
        <v>16182</v>
      </c>
      <c r="K1000" t="s">
        <v>2923</v>
      </c>
      <c r="L1000">
        <v>0</v>
      </c>
      <c r="M1000">
        <v>0</v>
      </c>
      <c r="N1000">
        <v>1</v>
      </c>
      <c r="O1000" t="s">
        <v>3891</v>
      </c>
      <c r="P1000" s="1" t="s">
        <v>3531</v>
      </c>
    </row>
    <row r="1001" spans="1:16" x14ac:dyDescent="0.25">
      <c r="A1001" s="1" t="s">
        <v>1397</v>
      </c>
      <c r="B1001" s="1" t="s">
        <v>1398</v>
      </c>
      <c r="C1001" s="1" t="s">
        <v>2196</v>
      </c>
      <c r="D1001" s="1" t="s">
        <v>2508</v>
      </c>
      <c r="E1001">
        <v>1199</v>
      </c>
      <c r="F1001">
        <v>3990</v>
      </c>
      <c r="G1001">
        <v>11602920</v>
      </c>
      <c r="H1001">
        <v>0.7</v>
      </c>
      <c r="I1001">
        <v>4.2</v>
      </c>
      <c r="J1001">
        <v>2908</v>
      </c>
      <c r="K1001" t="s">
        <v>2923</v>
      </c>
      <c r="L1001">
        <v>0</v>
      </c>
      <c r="M1001">
        <v>0</v>
      </c>
      <c r="N1001">
        <v>1</v>
      </c>
      <c r="O1001" t="s">
        <v>3897</v>
      </c>
      <c r="P1001" s="1" t="s">
        <v>3532</v>
      </c>
    </row>
    <row r="1002" spans="1:16" x14ac:dyDescent="0.25">
      <c r="A1002" s="1" t="s">
        <v>119</v>
      </c>
      <c r="B1002" s="1" t="s">
        <v>2231</v>
      </c>
      <c r="C1002" s="1" t="s">
        <v>2186</v>
      </c>
      <c r="D1002" s="1" t="s">
        <v>2187</v>
      </c>
      <c r="E1002">
        <v>209</v>
      </c>
      <c r="F1002">
        <v>499</v>
      </c>
      <c r="G1002">
        <v>267464</v>
      </c>
      <c r="H1002">
        <v>0.57999999999999996</v>
      </c>
      <c r="I1002">
        <v>3.9</v>
      </c>
      <c r="J1002">
        <v>536</v>
      </c>
      <c r="K1002" t="s">
        <v>2923</v>
      </c>
      <c r="L1002">
        <v>0</v>
      </c>
      <c r="M1002">
        <v>0</v>
      </c>
      <c r="N1002">
        <v>1</v>
      </c>
      <c r="O1002" t="s">
        <v>3891</v>
      </c>
      <c r="P1002" s="1" t="s">
        <v>2985</v>
      </c>
    </row>
    <row r="1003" spans="1:16" x14ac:dyDescent="0.25">
      <c r="A1003" s="1" t="s">
        <v>1399</v>
      </c>
      <c r="B1003" s="1" t="s">
        <v>2691</v>
      </c>
      <c r="C1003" s="1" t="s">
        <v>2186</v>
      </c>
      <c r="D1003" s="1" t="s">
        <v>2461</v>
      </c>
      <c r="E1003">
        <v>1099</v>
      </c>
      <c r="F1003">
        <v>1499</v>
      </c>
      <c r="G1003">
        <v>3560125</v>
      </c>
      <c r="H1003">
        <v>0.27</v>
      </c>
      <c r="I1003">
        <v>4.2</v>
      </c>
      <c r="J1003">
        <v>2375</v>
      </c>
      <c r="K1003" t="s">
        <v>2923</v>
      </c>
      <c r="L1003">
        <v>0</v>
      </c>
      <c r="M1003">
        <v>1</v>
      </c>
      <c r="N1003">
        <v>0</v>
      </c>
      <c r="O1003" t="s">
        <v>3891</v>
      </c>
      <c r="P1003" s="1" t="s">
        <v>3533</v>
      </c>
    </row>
    <row r="1004" spans="1:16" x14ac:dyDescent="0.25">
      <c r="A1004" s="1" t="s">
        <v>1400</v>
      </c>
      <c r="B1004" s="1" t="s">
        <v>1401</v>
      </c>
      <c r="C1004" s="1" t="s">
        <v>2474</v>
      </c>
      <c r="D1004" s="1" t="s">
        <v>2557</v>
      </c>
      <c r="E1004">
        <v>120</v>
      </c>
      <c r="F1004">
        <v>120</v>
      </c>
      <c r="G1004">
        <v>594120</v>
      </c>
      <c r="H1004">
        <v>0</v>
      </c>
      <c r="I1004">
        <v>4.5</v>
      </c>
      <c r="J1004">
        <v>4951</v>
      </c>
      <c r="K1004" t="s">
        <v>2914</v>
      </c>
      <c r="L1004">
        <v>0</v>
      </c>
      <c r="M1004">
        <v>1</v>
      </c>
      <c r="N1004">
        <v>0</v>
      </c>
      <c r="O1004" t="s">
        <v>3899</v>
      </c>
      <c r="P1004" s="1" t="s">
        <v>3534</v>
      </c>
    </row>
    <row r="1005" spans="1:16" x14ac:dyDescent="0.25">
      <c r="A1005" s="1" t="s">
        <v>1402</v>
      </c>
      <c r="B1005" s="1" t="s">
        <v>1403</v>
      </c>
      <c r="C1005" s="1" t="s">
        <v>2186</v>
      </c>
      <c r="D1005" s="1" t="s">
        <v>2639</v>
      </c>
      <c r="E1005">
        <v>1519</v>
      </c>
      <c r="F1005">
        <v>3499</v>
      </c>
      <c r="G1005">
        <v>1427592</v>
      </c>
      <c r="H1005">
        <v>0.56999999999999995</v>
      </c>
      <c r="I1005">
        <v>4.3</v>
      </c>
      <c r="J1005">
        <v>408</v>
      </c>
      <c r="K1005" t="s">
        <v>2923</v>
      </c>
      <c r="L1005">
        <v>0</v>
      </c>
      <c r="M1005">
        <v>0</v>
      </c>
      <c r="N1005">
        <v>1</v>
      </c>
      <c r="O1005" t="s">
        <v>3891</v>
      </c>
      <c r="P1005" s="1" t="s">
        <v>3535</v>
      </c>
    </row>
    <row r="1006" spans="1:16" x14ac:dyDescent="0.25">
      <c r="A1006" s="1" t="s">
        <v>1404</v>
      </c>
      <c r="B1006" s="1" t="s">
        <v>1405</v>
      </c>
      <c r="C1006" s="1" t="s">
        <v>2474</v>
      </c>
      <c r="D1006" s="1" t="s">
        <v>2689</v>
      </c>
      <c r="E1006">
        <v>420</v>
      </c>
      <c r="F1006">
        <v>420</v>
      </c>
      <c r="G1006">
        <v>808920</v>
      </c>
      <c r="H1006">
        <v>0</v>
      </c>
      <c r="I1006">
        <v>4.2</v>
      </c>
      <c r="J1006">
        <v>1926</v>
      </c>
      <c r="K1006" t="s">
        <v>2923</v>
      </c>
      <c r="L1006">
        <v>0</v>
      </c>
      <c r="M1006">
        <v>1</v>
      </c>
      <c r="N1006">
        <v>0</v>
      </c>
      <c r="O1006" t="s">
        <v>3899</v>
      </c>
      <c r="P1006" s="1" t="s">
        <v>3536</v>
      </c>
    </row>
    <row r="1007" spans="1:16" x14ac:dyDescent="0.25">
      <c r="A1007" s="1" t="s">
        <v>1406</v>
      </c>
      <c r="B1007" s="1" t="s">
        <v>1407</v>
      </c>
      <c r="C1007" s="1" t="s">
        <v>2474</v>
      </c>
      <c r="D1007" s="1" t="s">
        <v>2692</v>
      </c>
      <c r="E1007">
        <v>225</v>
      </c>
      <c r="F1007">
        <v>225</v>
      </c>
      <c r="G1007">
        <v>1079550</v>
      </c>
      <c r="H1007">
        <v>0</v>
      </c>
      <c r="I1007">
        <v>4.0999999999999996</v>
      </c>
      <c r="J1007">
        <v>4798</v>
      </c>
      <c r="K1007" t="s">
        <v>2923</v>
      </c>
      <c r="L1007">
        <v>0</v>
      </c>
      <c r="M1007">
        <v>1</v>
      </c>
      <c r="N1007">
        <v>0</v>
      </c>
      <c r="O1007" t="s">
        <v>3899</v>
      </c>
      <c r="P1007" s="1" t="s">
        <v>3537</v>
      </c>
    </row>
    <row r="1008" spans="1:16" x14ac:dyDescent="0.25">
      <c r="A1008" s="1" t="s">
        <v>1408</v>
      </c>
      <c r="B1008" s="1" t="s">
        <v>2693</v>
      </c>
      <c r="C1008" s="1" t="s">
        <v>2186</v>
      </c>
      <c r="D1008" s="1" t="s">
        <v>2694</v>
      </c>
      <c r="E1008">
        <v>199</v>
      </c>
      <c r="F1008">
        <v>799</v>
      </c>
      <c r="G1008">
        <v>5859067</v>
      </c>
      <c r="H1008">
        <v>0.75</v>
      </c>
      <c r="I1008">
        <v>4.0999999999999996</v>
      </c>
      <c r="J1008">
        <v>7333</v>
      </c>
      <c r="K1008" t="s">
        <v>2914</v>
      </c>
      <c r="L1008">
        <v>0</v>
      </c>
      <c r="M1008">
        <v>0</v>
      </c>
      <c r="N1008">
        <v>1</v>
      </c>
      <c r="O1008" t="s">
        <v>3891</v>
      </c>
      <c r="P1008" s="1" t="s">
        <v>3538</v>
      </c>
    </row>
    <row r="1009" spans="1:16" x14ac:dyDescent="0.25">
      <c r="A1009" s="1" t="s">
        <v>845</v>
      </c>
      <c r="B1009" s="1" t="s">
        <v>2450</v>
      </c>
      <c r="C1009" s="1" t="s">
        <v>2196</v>
      </c>
      <c r="D1009" s="1" t="s">
        <v>2378</v>
      </c>
      <c r="E1009">
        <v>1799</v>
      </c>
      <c r="F1009">
        <v>3999</v>
      </c>
      <c r="G1009">
        <v>979755</v>
      </c>
      <c r="H1009">
        <v>0.55000000000000004</v>
      </c>
      <c r="I1009">
        <v>4.5999999999999996</v>
      </c>
      <c r="J1009">
        <v>245</v>
      </c>
      <c r="K1009" t="s">
        <v>2923</v>
      </c>
      <c r="L1009">
        <v>0</v>
      </c>
      <c r="M1009">
        <v>0</v>
      </c>
      <c r="N1009">
        <v>1</v>
      </c>
      <c r="O1009" t="s">
        <v>3897</v>
      </c>
      <c r="P1009" s="1" t="s">
        <v>2945</v>
      </c>
    </row>
    <row r="1010" spans="1:16" x14ac:dyDescent="0.25">
      <c r="A1010" s="1" t="s">
        <v>1409</v>
      </c>
      <c r="B1010" s="1" t="s">
        <v>1410</v>
      </c>
      <c r="C1010" s="1" t="s">
        <v>2186</v>
      </c>
      <c r="D1010" s="1" t="s">
        <v>2646</v>
      </c>
      <c r="E1010">
        <v>8349</v>
      </c>
      <c r="F1010">
        <v>9625</v>
      </c>
      <c r="G1010">
        <v>35150500</v>
      </c>
      <c r="H1010">
        <v>0.13</v>
      </c>
      <c r="I1010">
        <v>3.8</v>
      </c>
      <c r="J1010">
        <v>3652</v>
      </c>
      <c r="K1010" t="s">
        <v>2923</v>
      </c>
      <c r="L1010">
        <v>0</v>
      </c>
      <c r="M1010">
        <v>1</v>
      </c>
      <c r="N1010">
        <v>0</v>
      </c>
      <c r="O1010" t="s">
        <v>3891</v>
      </c>
      <c r="P1010" s="1" t="s">
        <v>3539</v>
      </c>
    </row>
    <row r="1011" spans="1:16" x14ac:dyDescent="0.25">
      <c r="A1011" s="1" t="s">
        <v>1411</v>
      </c>
      <c r="B1011" s="1" t="s">
        <v>1412</v>
      </c>
      <c r="C1011" s="1" t="s">
        <v>2186</v>
      </c>
      <c r="D1011" s="1" t="s">
        <v>2593</v>
      </c>
      <c r="E1011">
        <v>3307</v>
      </c>
      <c r="F1011">
        <v>6100</v>
      </c>
      <c r="G1011">
        <v>15341500</v>
      </c>
      <c r="H1011">
        <v>0.46</v>
      </c>
      <c r="I1011">
        <v>4.3</v>
      </c>
      <c r="J1011">
        <v>2515</v>
      </c>
      <c r="K1011" t="s">
        <v>2923</v>
      </c>
      <c r="L1011">
        <v>0</v>
      </c>
      <c r="M1011">
        <v>1</v>
      </c>
      <c r="N1011">
        <v>0</v>
      </c>
      <c r="O1011" t="s">
        <v>3891</v>
      </c>
      <c r="P1011" s="1" t="s">
        <v>3540</v>
      </c>
    </row>
    <row r="1012" spans="1:16" x14ac:dyDescent="0.25">
      <c r="A1012" s="1" t="s">
        <v>129</v>
      </c>
      <c r="B1012" s="1" t="s">
        <v>130</v>
      </c>
      <c r="C1012" s="1" t="s">
        <v>2186</v>
      </c>
      <c r="D1012" s="1" t="s">
        <v>2187</v>
      </c>
      <c r="E1012">
        <v>325</v>
      </c>
      <c r="F1012">
        <v>1299</v>
      </c>
      <c r="G1012">
        <v>13738224</v>
      </c>
      <c r="H1012">
        <v>0.75</v>
      </c>
      <c r="I1012">
        <v>4.2</v>
      </c>
      <c r="J1012">
        <v>10576</v>
      </c>
      <c r="K1012" t="s">
        <v>2923</v>
      </c>
      <c r="L1012">
        <v>0</v>
      </c>
      <c r="M1012">
        <v>0</v>
      </c>
      <c r="N1012">
        <v>1</v>
      </c>
      <c r="O1012" t="s">
        <v>3891</v>
      </c>
      <c r="P1012" s="1" t="s">
        <v>2989</v>
      </c>
    </row>
    <row r="1013" spans="1:16" x14ac:dyDescent="0.25">
      <c r="A1013" s="1" t="s">
        <v>1413</v>
      </c>
      <c r="B1013" s="1" t="s">
        <v>1414</v>
      </c>
      <c r="C1013" s="1" t="s">
        <v>2186</v>
      </c>
      <c r="D1013" s="1" t="s">
        <v>2460</v>
      </c>
      <c r="E1013">
        <v>449</v>
      </c>
      <c r="F1013">
        <v>1300</v>
      </c>
      <c r="G1013">
        <v>6446700</v>
      </c>
      <c r="H1013">
        <v>0.65</v>
      </c>
      <c r="I1013">
        <v>4.2</v>
      </c>
      <c r="J1013">
        <v>4959</v>
      </c>
      <c r="K1013" t="s">
        <v>2923</v>
      </c>
      <c r="L1013">
        <v>0</v>
      </c>
      <c r="M1013">
        <v>0</v>
      </c>
      <c r="N1013">
        <v>1</v>
      </c>
      <c r="O1013" t="s">
        <v>3891</v>
      </c>
      <c r="P1013" s="1" t="s">
        <v>3541</v>
      </c>
    </row>
    <row r="1014" spans="1:16" x14ac:dyDescent="0.25">
      <c r="A1014" s="1" t="s">
        <v>1415</v>
      </c>
      <c r="B1014" s="1" t="s">
        <v>1416</v>
      </c>
      <c r="C1014" s="1" t="s">
        <v>2196</v>
      </c>
      <c r="D1014" s="1" t="s">
        <v>2472</v>
      </c>
      <c r="E1014">
        <v>380</v>
      </c>
      <c r="F1014">
        <v>400</v>
      </c>
      <c r="G1014">
        <v>844400</v>
      </c>
      <c r="H1014">
        <v>0.05</v>
      </c>
      <c r="I1014">
        <v>4.4000000000000004</v>
      </c>
      <c r="J1014">
        <v>2111</v>
      </c>
      <c r="K1014" t="s">
        <v>2923</v>
      </c>
      <c r="L1014">
        <v>0</v>
      </c>
      <c r="M1014">
        <v>1</v>
      </c>
      <c r="N1014">
        <v>0</v>
      </c>
      <c r="O1014" t="s">
        <v>3897</v>
      </c>
      <c r="P1014" s="1" t="s">
        <v>3542</v>
      </c>
    </row>
    <row r="1015" spans="1:16" x14ac:dyDescent="0.25">
      <c r="A1015" s="1" t="s">
        <v>1417</v>
      </c>
      <c r="B1015" s="1" t="s">
        <v>2695</v>
      </c>
      <c r="C1015" s="1" t="s">
        <v>2186</v>
      </c>
      <c r="D1015" s="1" t="s">
        <v>2463</v>
      </c>
      <c r="E1015">
        <v>499</v>
      </c>
      <c r="F1015">
        <v>1399</v>
      </c>
      <c r="G1015">
        <v>2045338</v>
      </c>
      <c r="H1015">
        <v>0.64</v>
      </c>
      <c r="I1015">
        <v>3.9</v>
      </c>
      <c r="J1015">
        <v>1462</v>
      </c>
      <c r="K1015" t="s">
        <v>2923</v>
      </c>
      <c r="L1015">
        <v>0</v>
      </c>
      <c r="M1015">
        <v>0</v>
      </c>
      <c r="N1015">
        <v>1</v>
      </c>
      <c r="O1015" t="s">
        <v>3891</v>
      </c>
      <c r="P1015" s="1" t="s">
        <v>3543</v>
      </c>
    </row>
    <row r="1016" spans="1:16" x14ac:dyDescent="0.25">
      <c r="A1016" s="1" t="s">
        <v>1418</v>
      </c>
      <c r="B1016" s="1" t="s">
        <v>2696</v>
      </c>
      <c r="C1016" s="1" t="s">
        <v>2186</v>
      </c>
      <c r="D1016" s="1" t="s">
        <v>2697</v>
      </c>
      <c r="E1016">
        <v>37247</v>
      </c>
      <c r="F1016">
        <v>59890</v>
      </c>
      <c r="G1016">
        <v>19344470</v>
      </c>
      <c r="H1016">
        <v>0.38</v>
      </c>
      <c r="I1016">
        <v>4</v>
      </c>
      <c r="J1016">
        <v>323</v>
      </c>
      <c r="K1016" t="s">
        <v>2923</v>
      </c>
      <c r="L1016">
        <v>0</v>
      </c>
      <c r="M1016">
        <v>1</v>
      </c>
      <c r="N1016">
        <v>0</v>
      </c>
      <c r="O1016" t="s">
        <v>3891</v>
      </c>
      <c r="P1016" s="1" t="s">
        <v>3544</v>
      </c>
    </row>
    <row r="1017" spans="1:16" x14ac:dyDescent="0.25">
      <c r="A1017" s="1" t="s">
        <v>1419</v>
      </c>
      <c r="B1017" s="1" t="s">
        <v>1420</v>
      </c>
      <c r="C1017" s="1" t="s">
        <v>2196</v>
      </c>
      <c r="D1017" s="1" t="s">
        <v>2435</v>
      </c>
      <c r="E1017">
        <v>849</v>
      </c>
      <c r="F1017">
        <v>2490</v>
      </c>
      <c r="G1017">
        <v>227058120</v>
      </c>
      <c r="H1017">
        <v>0.66</v>
      </c>
      <c r="I1017">
        <v>4.2</v>
      </c>
      <c r="J1017">
        <v>91188</v>
      </c>
      <c r="K1017" t="s">
        <v>2923</v>
      </c>
      <c r="L1017">
        <v>0</v>
      </c>
      <c r="M1017">
        <v>0</v>
      </c>
      <c r="N1017">
        <v>1</v>
      </c>
      <c r="O1017" t="s">
        <v>3897</v>
      </c>
      <c r="P1017" s="1" t="s">
        <v>3545</v>
      </c>
    </row>
    <row r="1018" spans="1:16" x14ac:dyDescent="0.25">
      <c r="A1018" s="1" t="s">
        <v>1421</v>
      </c>
      <c r="B1018" s="1" t="s">
        <v>2698</v>
      </c>
      <c r="C1018" s="1" t="s">
        <v>2196</v>
      </c>
      <c r="D1018" s="1" t="s">
        <v>2549</v>
      </c>
      <c r="E1018">
        <v>799</v>
      </c>
      <c r="F1018">
        <v>1999</v>
      </c>
      <c r="G1018">
        <v>835582</v>
      </c>
      <c r="H1018">
        <v>0.6</v>
      </c>
      <c r="I1018">
        <v>3.7</v>
      </c>
      <c r="J1018">
        <v>418</v>
      </c>
      <c r="K1018" t="s">
        <v>2923</v>
      </c>
      <c r="L1018">
        <v>0</v>
      </c>
      <c r="M1018">
        <v>0</v>
      </c>
      <c r="N1018">
        <v>1</v>
      </c>
      <c r="O1018" t="s">
        <v>3897</v>
      </c>
      <c r="P1018" s="1" t="s">
        <v>3546</v>
      </c>
    </row>
    <row r="1019" spans="1:16" x14ac:dyDescent="0.25">
      <c r="A1019" s="1" t="s">
        <v>861</v>
      </c>
      <c r="B1019" s="1" t="s">
        <v>2458</v>
      </c>
      <c r="C1019" s="1" t="s">
        <v>2196</v>
      </c>
      <c r="D1019" s="1" t="s">
        <v>2401</v>
      </c>
      <c r="E1019">
        <v>2599</v>
      </c>
      <c r="F1019">
        <v>6999</v>
      </c>
      <c r="G1019">
        <v>10680474</v>
      </c>
      <c r="H1019">
        <v>0.63</v>
      </c>
      <c r="I1019">
        <v>4.5</v>
      </c>
      <c r="J1019">
        <v>1526</v>
      </c>
      <c r="K1019" t="s">
        <v>2923</v>
      </c>
      <c r="L1019">
        <v>0</v>
      </c>
      <c r="M1019">
        <v>0</v>
      </c>
      <c r="N1019">
        <v>1</v>
      </c>
      <c r="O1019" t="s">
        <v>3897</v>
      </c>
      <c r="P1019" s="1" t="s">
        <v>3260</v>
      </c>
    </row>
    <row r="1020" spans="1:16" x14ac:dyDescent="0.25">
      <c r="A1020" s="1" t="s">
        <v>137</v>
      </c>
      <c r="B1020" s="1" t="s">
        <v>2233</v>
      </c>
      <c r="C1020" s="1" t="s">
        <v>2186</v>
      </c>
      <c r="D1020" s="1" t="s">
        <v>2187</v>
      </c>
      <c r="E1020">
        <v>199</v>
      </c>
      <c r="F1020">
        <v>999</v>
      </c>
      <c r="G1020">
        <v>126873</v>
      </c>
      <c r="H1020">
        <v>0.8</v>
      </c>
      <c r="I1020">
        <v>4.5</v>
      </c>
      <c r="J1020">
        <v>127</v>
      </c>
      <c r="K1020" t="s">
        <v>2914</v>
      </c>
      <c r="L1020">
        <v>0</v>
      </c>
      <c r="M1020">
        <v>0</v>
      </c>
      <c r="N1020">
        <v>1</v>
      </c>
      <c r="O1020" t="s">
        <v>3891</v>
      </c>
      <c r="P1020" s="1" t="s">
        <v>2990</v>
      </c>
    </row>
    <row r="1021" spans="1:16" x14ac:dyDescent="0.25">
      <c r="A1021" s="1" t="s">
        <v>140</v>
      </c>
      <c r="B1021" s="1" t="s">
        <v>2234</v>
      </c>
      <c r="C1021" s="1" t="s">
        <v>2186</v>
      </c>
      <c r="D1021" s="1" t="s">
        <v>2193</v>
      </c>
      <c r="E1021">
        <v>269</v>
      </c>
      <c r="F1021">
        <v>800</v>
      </c>
      <c r="G1021">
        <v>8107200</v>
      </c>
      <c r="H1021">
        <v>0.66</v>
      </c>
      <c r="I1021">
        <v>3.6</v>
      </c>
      <c r="J1021">
        <v>10134</v>
      </c>
      <c r="K1021" t="s">
        <v>2923</v>
      </c>
      <c r="L1021">
        <v>0</v>
      </c>
      <c r="M1021">
        <v>0</v>
      </c>
      <c r="N1021">
        <v>1</v>
      </c>
      <c r="O1021" t="s">
        <v>3891</v>
      </c>
      <c r="P1021" s="1" t="s">
        <v>2991</v>
      </c>
    </row>
    <row r="1022" spans="1:16" x14ac:dyDescent="0.25">
      <c r="A1022" s="1" t="s">
        <v>1422</v>
      </c>
      <c r="B1022" s="1" t="s">
        <v>2699</v>
      </c>
      <c r="C1022" s="1" t="s">
        <v>2186</v>
      </c>
      <c r="D1022" s="1" t="s">
        <v>2529</v>
      </c>
      <c r="E1022">
        <v>298</v>
      </c>
      <c r="F1022">
        <v>999</v>
      </c>
      <c r="G1022">
        <v>1550448</v>
      </c>
      <c r="H1022">
        <v>0.7</v>
      </c>
      <c r="I1022">
        <v>4.3</v>
      </c>
      <c r="J1022">
        <v>1552</v>
      </c>
      <c r="K1022" t="s">
        <v>2923</v>
      </c>
      <c r="L1022">
        <v>0</v>
      </c>
      <c r="M1022">
        <v>0</v>
      </c>
      <c r="N1022">
        <v>1</v>
      </c>
      <c r="O1022" t="s">
        <v>3891</v>
      </c>
      <c r="P1022" s="1" t="s">
        <v>3547</v>
      </c>
    </row>
    <row r="1023" spans="1:16" x14ac:dyDescent="0.25">
      <c r="A1023" s="1" t="s">
        <v>1423</v>
      </c>
      <c r="B1023" s="1" t="s">
        <v>1424</v>
      </c>
      <c r="C1023" s="1" t="s">
        <v>2196</v>
      </c>
      <c r="D1023" s="1" t="s">
        <v>2549</v>
      </c>
      <c r="E1023">
        <v>1499</v>
      </c>
      <c r="F1023">
        <v>2999</v>
      </c>
      <c r="G1023">
        <v>75760738</v>
      </c>
      <c r="H1023">
        <v>0.5</v>
      </c>
      <c r="I1023">
        <v>4.0999999999999996</v>
      </c>
      <c r="J1023">
        <v>25262</v>
      </c>
      <c r="K1023" t="s">
        <v>2923</v>
      </c>
      <c r="L1023">
        <v>1</v>
      </c>
      <c r="M1023">
        <v>0</v>
      </c>
      <c r="N1023">
        <v>0</v>
      </c>
      <c r="O1023" t="s">
        <v>3897</v>
      </c>
      <c r="P1023" s="1" t="s">
        <v>3548</v>
      </c>
    </row>
    <row r="1024" spans="1:16" x14ac:dyDescent="0.25">
      <c r="A1024" s="1" t="s">
        <v>1425</v>
      </c>
      <c r="B1024" s="1" t="s">
        <v>2700</v>
      </c>
      <c r="C1024" s="1" t="s">
        <v>2477</v>
      </c>
      <c r="D1024" s="1" t="s">
        <v>2701</v>
      </c>
      <c r="E1024">
        <v>649</v>
      </c>
      <c r="F1024">
        <v>1245</v>
      </c>
      <c r="G1024">
        <v>153589425</v>
      </c>
      <c r="H1024">
        <v>0.48</v>
      </c>
      <c r="I1024">
        <v>3.9</v>
      </c>
      <c r="J1024">
        <v>123365</v>
      </c>
      <c r="K1024" t="s">
        <v>2923</v>
      </c>
      <c r="L1024">
        <v>0</v>
      </c>
      <c r="M1024">
        <v>1</v>
      </c>
      <c r="N1024">
        <v>0</v>
      </c>
      <c r="O1024" t="s">
        <v>3900</v>
      </c>
      <c r="P1024" s="1" t="s">
        <v>3549</v>
      </c>
    </row>
    <row r="1025" spans="1:16" x14ac:dyDescent="0.25">
      <c r="A1025" s="1" t="s">
        <v>1426</v>
      </c>
      <c r="B1025" s="1" t="s">
        <v>1427</v>
      </c>
      <c r="C1025" s="1" t="s">
        <v>2477</v>
      </c>
      <c r="D1025" s="1" t="s">
        <v>2702</v>
      </c>
      <c r="E1025">
        <v>1199</v>
      </c>
      <c r="F1025">
        <v>1695</v>
      </c>
      <c r="G1025">
        <v>22543500</v>
      </c>
      <c r="H1025">
        <v>0.28999999999999998</v>
      </c>
      <c r="I1025">
        <v>3.6</v>
      </c>
      <c r="J1025">
        <v>13300</v>
      </c>
      <c r="K1025" t="s">
        <v>2923</v>
      </c>
      <c r="L1025">
        <v>0</v>
      </c>
      <c r="M1025">
        <v>1</v>
      </c>
      <c r="N1025">
        <v>0</v>
      </c>
      <c r="O1025" t="s">
        <v>3900</v>
      </c>
      <c r="P1025" s="1" t="s">
        <v>3550</v>
      </c>
    </row>
    <row r="1026" spans="1:16" x14ac:dyDescent="0.25">
      <c r="A1026" s="1" t="s">
        <v>1428</v>
      </c>
      <c r="B1026" s="1" t="s">
        <v>2703</v>
      </c>
      <c r="C1026" s="1" t="s">
        <v>2477</v>
      </c>
      <c r="D1026" s="1" t="s">
        <v>2704</v>
      </c>
      <c r="E1026">
        <v>1199</v>
      </c>
      <c r="F1026">
        <v>2000</v>
      </c>
      <c r="G1026">
        <v>37086000</v>
      </c>
      <c r="H1026">
        <v>0.4</v>
      </c>
      <c r="I1026">
        <v>4</v>
      </c>
      <c r="J1026">
        <v>18543</v>
      </c>
      <c r="K1026" t="s">
        <v>2923</v>
      </c>
      <c r="L1026">
        <v>0</v>
      </c>
      <c r="M1026">
        <v>1</v>
      </c>
      <c r="N1026">
        <v>0</v>
      </c>
      <c r="O1026" t="s">
        <v>3900</v>
      </c>
      <c r="P1026" s="1" t="s">
        <v>3551</v>
      </c>
    </row>
    <row r="1027" spans="1:16" x14ac:dyDescent="0.25">
      <c r="A1027" s="1" t="s">
        <v>1429</v>
      </c>
      <c r="B1027" s="1" t="s">
        <v>2705</v>
      </c>
      <c r="C1027" s="1" t="s">
        <v>2477</v>
      </c>
      <c r="D1027" s="1" t="s">
        <v>2706</v>
      </c>
      <c r="E1027">
        <v>455</v>
      </c>
      <c r="F1027">
        <v>999</v>
      </c>
      <c r="G1027">
        <v>3574422</v>
      </c>
      <c r="H1027">
        <v>0.54</v>
      </c>
      <c r="I1027">
        <v>4.0999999999999996</v>
      </c>
      <c r="J1027">
        <v>3578</v>
      </c>
      <c r="K1027" t="s">
        <v>2923</v>
      </c>
      <c r="L1027">
        <v>0</v>
      </c>
      <c r="M1027">
        <v>0</v>
      </c>
      <c r="N1027">
        <v>1</v>
      </c>
      <c r="O1027" t="s">
        <v>3900</v>
      </c>
      <c r="P1027" s="1" t="s">
        <v>2986</v>
      </c>
    </row>
    <row r="1028" spans="1:16" x14ac:dyDescent="0.25">
      <c r="A1028" s="1" t="s">
        <v>1430</v>
      </c>
      <c r="B1028" s="1" t="s">
        <v>1431</v>
      </c>
      <c r="C1028" s="1" t="s">
        <v>2477</v>
      </c>
      <c r="D1028" s="1" t="s">
        <v>2707</v>
      </c>
      <c r="E1028">
        <v>199</v>
      </c>
      <c r="F1028">
        <v>1999</v>
      </c>
      <c r="G1028">
        <v>4059969</v>
      </c>
      <c r="H1028">
        <v>0.9</v>
      </c>
      <c r="I1028">
        <v>3.7</v>
      </c>
      <c r="J1028">
        <v>2031</v>
      </c>
      <c r="K1028" t="s">
        <v>2914</v>
      </c>
      <c r="L1028">
        <v>0</v>
      </c>
      <c r="M1028">
        <v>0</v>
      </c>
      <c r="N1028">
        <v>1</v>
      </c>
      <c r="O1028" t="s">
        <v>3900</v>
      </c>
      <c r="P1028" s="1" t="s">
        <v>3552</v>
      </c>
    </row>
    <row r="1029" spans="1:16" x14ac:dyDescent="0.25">
      <c r="A1029" s="1" t="s">
        <v>1432</v>
      </c>
      <c r="B1029" s="1" t="s">
        <v>1433</v>
      </c>
      <c r="C1029" s="1" t="s">
        <v>2477</v>
      </c>
      <c r="D1029" s="1" t="s">
        <v>2707</v>
      </c>
      <c r="E1029">
        <v>293</v>
      </c>
      <c r="F1029">
        <v>499</v>
      </c>
      <c r="G1029">
        <v>22452006</v>
      </c>
      <c r="H1029">
        <v>0.41</v>
      </c>
      <c r="I1029">
        <v>3.9</v>
      </c>
      <c r="J1029">
        <v>44994</v>
      </c>
      <c r="K1029" t="s">
        <v>2923</v>
      </c>
      <c r="L1029">
        <v>0</v>
      </c>
      <c r="M1029">
        <v>1</v>
      </c>
      <c r="N1029">
        <v>0</v>
      </c>
      <c r="O1029" t="s">
        <v>3900</v>
      </c>
      <c r="P1029" s="1" t="s">
        <v>3553</v>
      </c>
    </row>
    <row r="1030" spans="1:16" x14ac:dyDescent="0.25">
      <c r="A1030" s="1" t="s">
        <v>1434</v>
      </c>
      <c r="B1030" s="1" t="s">
        <v>2708</v>
      </c>
      <c r="C1030" s="1" t="s">
        <v>2477</v>
      </c>
      <c r="D1030" s="1" t="s">
        <v>2709</v>
      </c>
      <c r="E1030">
        <v>199</v>
      </c>
      <c r="F1030">
        <v>495</v>
      </c>
      <c r="G1030">
        <v>133928685</v>
      </c>
      <c r="H1030">
        <v>0.6</v>
      </c>
      <c r="I1030">
        <v>4.0999999999999996</v>
      </c>
      <c r="J1030">
        <v>270563</v>
      </c>
      <c r="K1030" t="s">
        <v>2914</v>
      </c>
      <c r="L1030">
        <v>0</v>
      </c>
      <c r="M1030">
        <v>0</v>
      </c>
      <c r="N1030">
        <v>1</v>
      </c>
      <c r="O1030" t="s">
        <v>3900</v>
      </c>
      <c r="P1030" s="1" t="s">
        <v>3554</v>
      </c>
    </row>
    <row r="1031" spans="1:16" x14ac:dyDescent="0.25">
      <c r="A1031" s="1" t="s">
        <v>1435</v>
      </c>
      <c r="B1031" s="1" t="s">
        <v>1436</v>
      </c>
      <c r="C1031" s="1" t="s">
        <v>2477</v>
      </c>
      <c r="D1031" s="1" t="s">
        <v>2701</v>
      </c>
      <c r="E1031">
        <v>749</v>
      </c>
      <c r="F1031">
        <v>1245</v>
      </c>
      <c r="G1031">
        <v>39569835</v>
      </c>
      <c r="H1031">
        <v>0.4</v>
      </c>
      <c r="I1031">
        <v>3.9</v>
      </c>
      <c r="J1031">
        <v>31783</v>
      </c>
      <c r="K1031" t="s">
        <v>2923</v>
      </c>
      <c r="L1031">
        <v>0</v>
      </c>
      <c r="M1031">
        <v>1</v>
      </c>
      <c r="N1031">
        <v>0</v>
      </c>
      <c r="O1031" t="s">
        <v>3900</v>
      </c>
      <c r="P1031" s="1" t="s">
        <v>3555</v>
      </c>
    </row>
    <row r="1032" spans="1:16" x14ac:dyDescent="0.25">
      <c r="A1032" s="1" t="s">
        <v>1437</v>
      </c>
      <c r="B1032" s="1" t="s">
        <v>1438</v>
      </c>
      <c r="C1032" s="1" t="s">
        <v>2477</v>
      </c>
      <c r="D1032" s="1" t="s">
        <v>2702</v>
      </c>
      <c r="E1032">
        <v>1399</v>
      </c>
      <c r="F1032">
        <v>1549</v>
      </c>
      <c r="G1032">
        <v>4030498</v>
      </c>
      <c r="H1032">
        <v>0.1</v>
      </c>
      <c r="I1032">
        <v>3.9</v>
      </c>
      <c r="J1032">
        <v>2602</v>
      </c>
      <c r="K1032" t="s">
        <v>2923</v>
      </c>
      <c r="L1032">
        <v>0</v>
      </c>
      <c r="M1032">
        <v>1</v>
      </c>
      <c r="N1032">
        <v>0</v>
      </c>
      <c r="O1032" t="s">
        <v>3900</v>
      </c>
      <c r="P1032" s="1" t="s">
        <v>3556</v>
      </c>
    </row>
    <row r="1033" spans="1:16" x14ac:dyDescent="0.25">
      <c r="A1033" s="1" t="s">
        <v>1439</v>
      </c>
      <c r="B1033" s="1" t="s">
        <v>1440</v>
      </c>
      <c r="C1033" s="1" t="s">
        <v>2477</v>
      </c>
      <c r="D1033" s="1" t="s">
        <v>2701</v>
      </c>
      <c r="E1033">
        <v>749</v>
      </c>
      <c r="F1033">
        <v>1445</v>
      </c>
      <c r="G1033">
        <v>91540750</v>
      </c>
      <c r="H1033">
        <v>0.48</v>
      </c>
      <c r="I1033">
        <v>3.9</v>
      </c>
      <c r="J1033">
        <v>63350</v>
      </c>
      <c r="K1033" t="s">
        <v>2923</v>
      </c>
      <c r="L1033">
        <v>0</v>
      </c>
      <c r="M1033">
        <v>1</v>
      </c>
      <c r="N1033">
        <v>0</v>
      </c>
      <c r="O1033" t="s">
        <v>3900</v>
      </c>
      <c r="P1033" s="1" t="s">
        <v>3557</v>
      </c>
    </row>
    <row r="1034" spans="1:16" x14ac:dyDescent="0.25">
      <c r="A1034" s="1" t="s">
        <v>1441</v>
      </c>
      <c r="B1034" s="1" t="s">
        <v>1442</v>
      </c>
      <c r="C1034" s="1" t="s">
        <v>2477</v>
      </c>
      <c r="D1034" s="1" t="s">
        <v>2710</v>
      </c>
      <c r="E1034">
        <v>1699</v>
      </c>
      <c r="F1034">
        <v>3193</v>
      </c>
      <c r="G1034">
        <v>172524176</v>
      </c>
      <c r="H1034">
        <v>0.47</v>
      </c>
      <c r="I1034">
        <v>3.8</v>
      </c>
      <c r="J1034">
        <v>54032</v>
      </c>
      <c r="K1034" t="s">
        <v>2923</v>
      </c>
      <c r="L1034">
        <v>0</v>
      </c>
      <c r="M1034">
        <v>1</v>
      </c>
      <c r="N1034">
        <v>0</v>
      </c>
      <c r="O1034" t="s">
        <v>3900</v>
      </c>
      <c r="P1034" s="1" t="s">
        <v>3558</v>
      </c>
    </row>
    <row r="1035" spans="1:16" x14ac:dyDescent="0.25">
      <c r="A1035" s="1" t="s">
        <v>1443</v>
      </c>
      <c r="B1035" s="1" t="s">
        <v>1444</v>
      </c>
      <c r="C1035" s="1" t="s">
        <v>2477</v>
      </c>
      <c r="D1035" s="1" t="s">
        <v>2701</v>
      </c>
      <c r="E1035">
        <v>1043</v>
      </c>
      <c r="F1035">
        <v>1345</v>
      </c>
      <c r="G1035">
        <v>20971240</v>
      </c>
      <c r="H1035">
        <v>0.22</v>
      </c>
      <c r="I1035">
        <v>3.8</v>
      </c>
      <c r="J1035">
        <v>15592</v>
      </c>
      <c r="K1035" t="s">
        <v>2923</v>
      </c>
      <c r="L1035">
        <v>0</v>
      </c>
      <c r="M1035">
        <v>1</v>
      </c>
      <c r="N1035">
        <v>0</v>
      </c>
      <c r="O1035" t="s">
        <v>3900</v>
      </c>
      <c r="P1035" s="1" t="s">
        <v>3559</v>
      </c>
    </row>
    <row r="1036" spans="1:16" x14ac:dyDescent="0.25">
      <c r="A1036" s="1" t="s">
        <v>1445</v>
      </c>
      <c r="B1036" s="1" t="s">
        <v>2711</v>
      </c>
      <c r="C1036" s="1" t="s">
        <v>2477</v>
      </c>
      <c r="D1036" s="1" t="s">
        <v>2706</v>
      </c>
      <c r="E1036">
        <v>499</v>
      </c>
      <c r="F1036">
        <v>999</v>
      </c>
      <c r="G1036">
        <v>4854141</v>
      </c>
      <c r="H1036">
        <v>0.5</v>
      </c>
      <c r="I1036">
        <v>4.0999999999999996</v>
      </c>
      <c r="J1036">
        <v>4859</v>
      </c>
      <c r="K1036" t="s">
        <v>2923</v>
      </c>
      <c r="L1036">
        <v>1</v>
      </c>
      <c r="M1036">
        <v>0</v>
      </c>
      <c r="N1036">
        <v>0</v>
      </c>
      <c r="O1036" t="s">
        <v>3900</v>
      </c>
      <c r="P1036" s="1" t="s">
        <v>3560</v>
      </c>
    </row>
    <row r="1037" spans="1:16" x14ac:dyDescent="0.25">
      <c r="A1037" s="1" t="s">
        <v>1446</v>
      </c>
      <c r="B1037" s="1" t="s">
        <v>1447</v>
      </c>
      <c r="C1037" s="1" t="s">
        <v>2477</v>
      </c>
      <c r="D1037" s="1" t="s">
        <v>2704</v>
      </c>
      <c r="E1037">
        <v>1464</v>
      </c>
      <c r="F1037">
        <v>1650</v>
      </c>
      <c r="G1037">
        <v>23298000</v>
      </c>
      <c r="H1037">
        <v>0.11</v>
      </c>
      <c r="I1037">
        <v>4.0999999999999996</v>
      </c>
      <c r="J1037">
        <v>14120</v>
      </c>
      <c r="K1037" t="s">
        <v>2923</v>
      </c>
      <c r="L1037">
        <v>0</v>
      </c>
      <c r="M1037">
        <v>1</v>
      </c>
      <c r="N1037">
        <v>0</v>
      </c>
      <c r="O1037" t="s">
        <v>3900</v>
      </c>
      <c r="P1037" s="1" t="s">
        <v>3561</v>
      </c>
    </row>
    <row r="1038" spans="1:16" x14ac:dyDescent="0.25">
      <c r="A1038" s="1" t="s">
        <v>1448</v>
      </c>
      <c r="B1038" s="1" t="s">
        <v>1449</v>
      </c>
      <c r="C1038" s="1" t="s">
        <v>2477</v>
      </c>
      <c r="D1038" s="1" t="s">
        <v>2712</v>
      </c>
      <c r="E1038">
        <v>249</v>
      </c>
      <c r="F1038">
        <v>499</v>
      </c>
      <c r="G1038">
        <v>4205073</v>
      </c>
      <c r="H1038">
        <v>0.5</v>
      </c>
      <c r="I1038">
        <v>3.3</v>
      </c>
      <c r="J1038">
        <v>8427</v>
      </c>
      <c r="K1038" t="s">
        <v>2923</v>
      </c>
      <c r="L1038">
        <v>1</v>
      </c>
      <c r="M1038">
        <v>0</v>
      </c>
      <c r="N1038">
        <v>0</v>
      </c>
      <c r="O1038" t="s">
        <v>3900</v>
      </c>
      <c r="P1038" s="1" t="s">
        <v>3562</v>
      </c>
    </row>
    <row r="1039" spans="1:16" x14ac:dyDescent="0.25">
      <c r="A1039" s="1" t="s">
        <v>1450</v>
      </c>
      <c r="B1039" s="1" t="s">
        <v>1451</v>
      </c>
      <c r="C1039" s="1" t="s">
        <v>2477</v>
      </c>
      <c r="D1039" s="1" t="s">
        <v>2713</v>
      </c>
      <c r="E1039">
        <v>625</v>
      </c>
      <c r="F1039">
        <v>1400</v>
      </c>
      <c r="G1039">
        <v>32642400</v>
      </c>
      <c r="H1039">
        <v>0.55000000000000004</v>
      </c>
      <c r="I1039">
        <v>4.2</v>
      </c>
      <c r="J1039">
        <v>23316</v>
      </c>
      <c r="K1039" t="s">
        <v>2923</v>
      </c>
      <c r="L1039">
        <v>0</v>
      </c>
      <c r="M1039">
        <v>0</v>
      </c>
      <c r="N1039">
        <v>1</v>
      </c>
      <c r="O1039" t="s">
        <v>3900</v>
      </c>
      <c r="P1039" s="1" t="s">
        <v>3563</v>
      </c>
    </row>
    <row r="1040" spans="1:16" x14ac:dyDescent="0.25">
      <c r="A1040" s="1" t="s">
        <v>1452</v>
      </c>
      <c r="B1040" s="1" t="s">
        <v>1453</v>
      </c>
      <c r="C1040" s="1" t="s">
        <v>2477</v>
      </c>
      <c r="D1040" s="1" t="s">
        <v>2714</v>
      </c>
      <c r="E1040">
        <v>1290</v>
      </c>
      <c r="F1040">
        <v>2500</v>
      </c>
      <c r="G1040">
        <v>16325000</v>
      </c>
      <c r="H1040">
        <v>0.48</v>
      </c>
      <c r="I1040">
        <v>4</v>
      </c>
      <c r="J1040">
        <v>6530</v>
      </c>
      <c r="K1040" t="s">
        <v>2923</v>
      </c>
      <c r="L1040">
        <v>0</v>
      </c>
      <c r="M1040">
        <v>1</v>
      </c>
      <c r="N1040">
        <v>0</v>
      </c>
      <c r="O1040" t="s">
        <v>3900</v>
      </c>
      <c r="P1040" s="1" t="s">
        <v>3564</v>
      </c>
    </row>
    <row r="1041" spans="1:16" x14ac:dyDescent="0.25">
      <c r="A1041" s="1" t="s">
        <v>1454</v>
      </c>
      <c r="B1041" s="1" t="s">
        <v>1455</v>
      </c>
      <c r="C1041" s="1" t="s">
        <v>2477</v>
      </c>
      <c r="D1041" s="1" t="s">
        <v>2715</v>
      </c>
      <c r="E1041">
        <v>3600</v>
      </c>
      <c r="F1041">
        <v>6190</v>
      </c>
      <c r="G1041">
        <v>73809560</v>
      </c>
      <c r="H1041">
        <v>0.42</v>
      </c>
      <c r="I1041">
        <v>4.3</v>
      </c>
      <c r="J1041">
        <v>11924</v>
      </c>
      <c r="K1041" t="s">
        <v>2923</v>
      </c>
      <c r="L1041">
        <v>0</v>
      </c>
      <c r="M1041">
        <v>1</v>
      </c>
      <c r="N1041">
        <v>0</v>
      </c>
      <c r="O1041" t="s">
        <v>3900</v>
      </c>
      <c r="P1041" s="1" t="s">
        <v>3565</v>
      </c>
    </row>
    <row r="1042" spans="1:16" x14ac:dyDescent="0.25">
      <c r="A1042" s="1" t="s">
        <v>1456</v>
      </c>
      <c r="B1042" s="1" t="s">
        <v>1457</v>
      </c>
      <c r="C1042" s="1" t="s">
        <v>2477</v>
      </c>
      <c r="D1042" s="1" t="s">
        <v>2716</v>
      </c>
      <c r="E1042">
        <v>6549</v>
      </c>
      <c r="F1042">
        <v>13999</v>
      </c>
      <c r="G1042">
        <v>41451039</v>
      </c>
      <c r="H1042">
        <v>0.53</v>
      </c>
      <c r="I1042">
        <v>4</v>
      </c>
      <c r="J1042">
        <v>2961</v>
      </c>
      <c r="K1042" t="s">
        <v>2923</v>
      </c>
      <c r="L1042">
        <v>0</v>
      </c>
      <c r="M1042">
        <v>0</v>
      </c>
      <c r="N1042">
        <v>1</v>
      </c>
      <c r="O1042" t="s">
        <v>3900</v>
      </c>
      <c r="P1042" s="1" t="s">
        <v>3566</v>
      </c>
    </row>
    <row r="1043" spans="1:16" x14ac:dyDescent="0.25">
      <c r="A1043" s="1" t="s">
        <v>1458</v>
      </c>
      <c r="B1043" s="1" t="s">
        <v>1459</v>
      </c>
      <c r="C1043" s="1" t="s">
        <v>2477</v>
      </c>
      <c r="D1043" s="1" t="s">
        <v>2701</v>
      </c>
      <c r="E1043">
        <v>1625</v>
      </c>
      <c r="F1043">
        <v>2995</v>
      </c>
      <c r="G1043">
        <v>70334580</v>
      </c>
      <c r="H1043">
        <v>0.46</v>
      </c>
      <c r="I1043">
        <v>4.5</v>
      </c>
      <c r="J1043">
        <v>23484</v>
      </c>
      <c r="K1043" t="s">
        <v>2923</v>
      </c>
      <c r="L1043">
        <v>0</v>
      </c>
      <c r="M1043">
        <v>1</v>
      </c>
      <c r="N1043">
        <v>0</v>
      </c>
      <c r="O1043" t="s">
        <v>3900</v>
      </c>
      <c r="P1043" s="1" t="s">
        <v>2930</v>
      </c>
    </row>
    <row r="1044" spans="1:16" x14ac:dyDescent="0.25">
      <c r="A1044" s="1" t="s">
        <v>1460</v>
      </c>
      <c r="B1044" s="1" t="s">
        <v>1461</v>
      </c>
      <c r="C1044" s="1" t="s">
        <v>2477</v>
      </c>
      <c r="D1044" s="1" t="s">
        <v>2715</v>
      </c>
      <c r="E1044">
        <v>2599</v>
      </c>
      <c r="F1044">
        <v>5890</v>
      </c>
      <c r="G1044">
        <v>128301870</v>
      </c>
      <c r="H1044">
        <v>0.56000000000000005</v>
      </c>
      <c r="I1044">
        <v>4.0999999999999996</v>
      </c>
      <c r="J1044">
        <v>21783</v>
      </c>
      <c r="K1044" t="s">
        <v>2923</v>
      </c>
      <c r="L1044">
        <v>0</v>
      </c>
      <c r="M1044">
        <v>0</v>
      </c>
      <c r="N1044">
        <v>1</v>
      </c>
      <c r="O1044" t="s">
        <v>3900</v>
      </c>
      <c r="P1044" s="1" t="s">
        <v>3567</v>
      </c>
    </row>
    <row r="1045" spans="1:16" x14ac:dyDescent="0.25">
      <c r="A1045" s="1" t="s">
        <v>1462</v>
      </c>
      <c r="B1045" s="1" t="s">
        <v>1463</v>
      </c>
      <c r="C1045" s="1" t="s">
        <v>2477</v>
      </c>
      <c r="D1045" s="1" t="s">
        <v>2717</v>
      </c>
      <c r="E1045">
        <v>1199</v>
      </c>
      <c r="F1045">
        <v>2000</v>
      </c>
      <c r="G1045">
        <v>28060000</v>
      </c>
      <c r="H1045">
        <v>0.4</v>
      </c>
      <c r="I1045">
        <v>4</v>
      </c>
      <c r="J1045">
        <v>14030</v>
      </c>
      <c r="K1045" t="s">
        <v>2923</v>
      </c>
      <c r="L1045">
        <v>0</v>
      </c>
      <c r="M1045">
        <v>1</v>
      </c>
      <c r="N1045">
        <v>0</v>
      </c>
      <c r="O1045" t="s">
        <v>3900</v>
      </c>
      <c r="P1045" s="1" t="s">
        <v>3568</v>
      </c>
    </row>
    <row r="1046" spans="1:16" x14ac:dyDescent="0.25">
      <c r="A1046" s="1" t="s">
        <v>1464</v>
      </c>
      <c r="B1046" s="1" t="s">
        <v>1465</v>
      </c>
      <c r="C1046" s="1" t="s">
        <v>2477</v>
      </c>
      <c r="D1046" s="1" t="s">
        <v>2718</v>
      </c>
      <c r="E1046">
        <v>5499</v>
      </c>
      <c r="F1046">
        <v>13150</v>
      </c>
      <c r="G1046">
        <v>84133700</v>
      </c>
      <c r="H1046">
        <v>0.57999999999999996</v>
      </c>
      <c r="I1046">
        <v>4.2</v>
      </c>
      <c r="J1046">
        <v>6398</v>
      </c>
      <c r="K1046" t="s">
        <v>2923</v>
      </c>
      <c r="L1046">
        <v>0</v>
      </c>
      <c r="M1046">
        <v>0</v>
      </c>
      <c r="N1046">
        <v>1</v>
      </c>
      <c r="O1046" t="s">
        <v>3900</v>
      </c>
      <c r="P1046" s="1" t="s">
        <v>3569</v>
      </c>
    </row>
    <row r="1047" spans="1:16" x14ac:dyDescent="0.25">
      <c r="A1047" s="1" t="s">
        <v>1466</v>
      </c>
      <c r="B1047" s="1" t="s">
        <v>1467</v>
      </c>
      <c r="C1047" s="1" t="s">
        <v>2477</v>
      </c>
      <c r="D1047" s="1" t="s">
        <v>2714</v>
      </c>
      <c r="E1047">
        <v>1299</v>
      </c>
      <c r="F1047">
        <v>3500</v>
      </c>
      <c r="G1047">
        <v>154175000</v>
      </c>
      <c r="H1047">
        <v>0.63</v>
      </c>
      <c r="I1047">
        <v>3.8</v>
      </c>
      <c r="J1047">
        <v>44050</v>
      </c>
      <c r="K1047" t="s">
        <v>2923</v>
      </c>
      <c r="L1047">
        <v>0</v>
      </c>
      <c r="M1047">
        <v>0</v>
      </c>
      <c r="N1047">
        <v>1</v>
      </c>
      <c r="O1047" t="s">
        <v>3900</v>
      </c>
      <c r="P1047" s="1" t="s">
        <v>3570</v>
      </c>
    </row>
    <row r="1048" spans="1:16" x14ac:dyDescent="0.25">
      <c r="A1048" s="1" t="s">
        <v>1468</v>
      </c>
      <c r="B1048" s="1" t="s">
        <v>1469</v>
      </c>
      <c r="C1048" s="1" t="s">
        <v>2477</v>
      </c>
      <c r="D1048" s="1" t="s">
        <v>2713</v>
      </c>
      <c r="E1048">
        <v>599</v>
      </c>
      <c r="F1048">
        <v>785</v>
      </c>
      <c r="G1048">
        <v>19033895</v>
      </c>
      <c r="H1048">
        <v>0.24</v>
      </c>
      <c r="I1048">
        <v>4.2</v>
      </c>
      <c r="J1048">
        <v>24247</v>
      </c>
      <c r="K1048" t="s">
        <v>2923</v>
      </c>
      <c r="L1048">
        <v>0</v>
      </c>
      <c r="M1048">
        <v>1</v>
      </c>
      <c r="N1048">
        <v>0</v>
      </c>
      <c r="O1048" t="s">
        <v>3900</v>
      </c>
      <c r="P1048" s="1" t="s">
        <v>3571</v>
      </c>
    </row>
    <row r="1049" spans="1:16" x14ac:dyDescent="0.25">
      <c r="A1049" s="1" t="s">
        <v>1470</v>
      </c>
      <c r="B1049" s="1" t="s">
        <v>1471</v>
      </c>
      <c r="C1049" s="1" t="s">
        <v>2477</v>
      </c>
      <c r="D1049" s="1" t="s">
        <v>2714</v>
      </c>
      <c r="E1049">
        <v>1999</v>
      </c>
      <c r="F1049">
        <v>3210</v>
      </c>
      <c r="G1049">
        <v>132730290</v>
      </c>
      <c r="H1049">
        <v>0.38</v>
      </c>
      <c r="I1049">
        <v>4.2</v>
      </c>
      <c r="J1049">
        <v>41349</v>
      </c>
      <c r="K1049" t="s">
        <v>2923</v>
      </c>
      <c r="L1049">
        <v>0</v>
      </c>
      <c r="M1049">
        <v>1</v>
      </c>
      <c r="N1049">
        <v>0</v>
      </c>
      <c r="O1049" t="s">
        <v>3900</v>
      </c>
      <c r="P1049" s="1" t="s">
        <v>3572</v>
      </c>
    </row>
    <row r="1050" spans="1:16" x14ac:dyDescent="0.25">
      <c r="A1050" s="1" t="s">
        <v>1472</v>
      </c>
      <c r="B1050" s="1" t="s">
        <v>2719</v>
      </c>
      <c r="C1050" s="1" t="s">
        <v>2477</v>
      </c>
      <c r="D1050" s="1" t="s">
        <v>2717</v>
      </c>
      <c r="E1050">
        <v>549</v>
      </c>
      <c r="F1050">
        <v>1000</v>
      </c>
      <c r="G1050">
        <v>1074000</v>
      </c>
      <c r="H1050">
        <v>0.45</v>
      </c>
      <c r="I1050">
        <v>3.6</v>
      </c>
      <c r="J1050">
        <v>1074</v>
      </c>
      <c r="K1050" t="s">
        <v>2923</v>
      </c>
      <c r="L1050">
        <v>0</v>
      </c>
      <c r="M1050">
        <v>1</v>
      </c>
      <c r="N1050">
        <v>0</v>
      </c>
      <c r="O1050" t="s">
        <v>3900</v>
      </c>
      <c r="P1050" s="1" t="s">
        <v>3573</v>
      </c>
    </row>
    <row r="1051" spans="1:16" x14ac:dyDescent="0.25">
      <c r="A1051" s="1" t="s">
        <v>1473</v>
      </c>
      <c r="B1051" s="1" t="s">
        <v>1474</v>
      </c>
      <c r="C1051" s="1" t="s">
        <v>2477</v>
      </c>
      <c r="D1051" s="1" t="s">
        <v>2702</v>
      </c>
      <c r="E1051">
        <v>999</v>
      </c>
      <c r="F1051">
        <v>2000</v>
      </c>
      <c r="G1051">
        <v>2326000</v>
      </c>
      <c r="H1051">
        <v>0.5</v>
      </c>
      <c r="I1051">
        <v>3.8</v>
      </c>
      <c r="J1051">
        <v>1163</v>
      </c>
      <c r="K1051" t="s">
        <v>2923</v>
      </c>
      <c r="L1051">
        <v>1</v>
      </c>
      <c r="M1051">
        <v>0</v>
      </c>
      <c r="N1051">
        <v>0</v>
      </c>
      <c r="O1051" t="s">
        <v>3900</v>
      </c>
      <c r="P1051" s="1" t="s">
        <v>3574</v>
      </c>
    </row>
    <row r="1052" spans="1:16" x14ac:dyDescent="0.25">
      <c r="A1052" s="1" t="s">
        <v>1475</v>
      </c>
      <c r="B1052" s="1" t="s">
        <v>2720</v>
      </c>
      <c r="C1052" s="1" t="s">
        <v>2477</v>
      </c>
      <c r="D1052" s="1" t="s">
        <v>2706</v>
      </c>
      <c r="E1052">
        <v>398</v>
      </c>
      <c r="F1052">
        <v>1999</v>
      </c>
      <c r="G1052">
        <v>513743</v>
      </c>
      <c r="H1052">
        <v>0.8</v>
      </c>
      <c r="I1052">
        <v>4.0999999999999996</v>
      </c>
      <c r="J1052">
        <v>257</v>
      </c>
      <c r="K1052" t="s">
        <v>2923</v>
      </c>
      <c r="L1052">
        <v>0</v>
      </c>
      <c r="M1052">
        <v>0</v>
      </c>
      <c r="N1052">
        <v>1</v>
      </c>
      <c r="O1052" t="s">
        <v>3900</v>
      </c>
      <c r="P1052" s="1" t="s">
        <v>3575</v>
      </c>
    </row>
    <row r="1053" spans="1:16" x14ac:dyDescent="0.25">
      <c r="A1053" s="1" t="s">
        <v>1476</v>
      </c>
      <c r="B1053" s="1" t="s">
        <v>1477</v>
      </c>
      <c r="C1053" s="1" t="s">
        <v>2477</v>
      </c>
      <c r="D1053" s="1" t="s">
        <v>2721</v>
      </c>
      <c r="E1053">
        <v>539</v>
      </c>
      <c r="F1053">
        <v>720</v>
      </c>
      <c r="G1053">
        <v>25932240</v>
      </c>
      <c r="H1053">
        <v>0.25</v>
      </c>
      <c r="I1053">
        <v>4.0999999999999996</v>
      </c>
      <c r="J1053">
        <v>36017</v>
      </c>
      <c r="K1053" t="s">
        <v>2923</v>
      </c>
      <c r="L1053">
        <v>0</v>
      </c>
      <c r="M1053">
        <v>1</v>
      </c>
      <c r="N1053">
        <v>0</v>
      </c>
      <c r="O1053" t="s">
        <v>3900</v>
      </c>
      <c r="P1053" s="1" t="s">
        <v>3576</v>
      </c>
    </row>
    <row r="1054" spans="1:16" x14ac:dyDescent="0.25">
      <c r="A1054" s="1" t="s">
        <v>1478</v>
      </c>
      <c r="B1054" s="1" t="s">
        <v>1479</v>
      </c>
      <c r="C1054" s="1" t="s">
        <v>2477</v>
      </c>
      <c r="D1054" s="1" t="s">
        <v>2701</v>
      </c>
      <c r="E1054">
        <v>699</v>
      </c>
      <c r="F1054">
        <v>1595</v>
      </c>
      <c r="G1054">
        <v>12903550</v>
      </c>
      <c r="H1054">
        <v>0.56000000000000005</v>
      </c>
      <c r="I1054">
        <v>4.0999999999999996</v>
      </c>
      <c r="J1054">
        <v>8090</v>
      </c>
      <c r="K1054" t="s">
        <v>2923</v>
      </c>
      <c r="L1054">
        <v>0</v>
      </c>
      <c r="M1054">
        <v>0</v>
      </c>
      <c r="N1054">
        <v>1</v>
      </c>
      <c r="O1054" t="s">
        <v>3900</v>
      </c>
      <c r="P1054" s="1" t="s">
        <v>3577</v>
      </c>
    </row>
    <row r="1055" spans="1:16" x14ac:dyDescent="0.25">
      <c r="A1055" s="1" t="s">
        <v>1480</v>
      </c>
      <c r="B1055" s="1" t="s">
        <v>1481</v>
      </c>
      <c r="C1055" s="1" t="s">
        <v>2477</v>
      </c>
      <c r="D1055" s="1" t="s">
        <v>2710</v>
      </c>
      <c r="E1055">
        <v>2148</v>
      </c>
      <c r="F1055">
        <v>3645</v>
      </c>
      <c r="G1055">
        <v>114409260</v>
      </c>
      <c r="H1055">
        <v>0.41</v>
      </c>
      <c r="I1055">
        <v>4.0999999999999996</v>
      </c>
      <c r="J1055">
        <v>31388</v>
      </c>
      <c r="K1055" t="s">
        <v>2923</v>
      </c>
      <c r="L1055">
        <v>0</v>
      </c>
      <c r="M1055">
        <v>1</v>
      </c>
      <c r="N1055">
        <v>0</v>
      </c>
      <c r="O1055" t="s">
        <v>3900</v>
      </c>
      <c r="P1055" s="1" t="s">
        <v>3578</v>
      </c>
    </row>
    <row r="1056" spans="1:16" x14ac:dyDescent="0.25">
      <c r="A1056" s="1" t="s">
        <v>1482</v>
      </c>
      <c r="B1056" s="1" t="s">
        <v>1483</v>
      </c>
      <c r="C1056" s="1" t="s">
        <v>2477</v>
      </c>
      <c r="D1056" s="1" t="s">
        <v>2722</v>
      </c>
      <c r="E1056">
        <v>3599</v>
      </c>
      <c r="F1056">
        <v>7950</v>
      </c>
      <c r="G1056">
        <v>1081200</v>
      </c>
      <c r="H1056">
        <v>0.55000000000000004</v>
      </c>
      <c r="I1056">
        <v>4.2</v>
      </c>
      <c r="J1056">
        <v>136</v>
      </c>
      <c r="K1056" t="s">
        <v>2923</v>
      </c>
      <c r="L1056">
        <v>0</v>
      </c>
      <c r="M1056">
        <v>0</v>
      </c>
      <c r="N1056">
        <v>1</v>
      </c>
      <c r="O1056" t="s">
        <v>3900</v>
      </c>
      <c r="P1056" s="1" t="s">
        <v>3579</v>
      </c>
    </row>
    <row r="1057" spans="1:16" x14ac:dyDescent="0.25">
      <c r="A1057" s="1" t="s">
        <v>1484</v>
      </c>
      <c r="B1057" s="1" t="s">
        <v>2723</v>
      </c>
      <c r="C1057" s="1" t="s">
        <v>2477</v>
      </c>
      <c r="D1057" s="1" t="s">
        <v>2724</v>
      </c>
      <c r="E1057">
        <v>351</v>
      </c>
      <c r="F1057">
        <v>999</v>
      </c>
      <c r="G1057">
        <v>5374620</v>
      </c>
      <c r="H1057">
        <v>0.65</v>
      </c>
      <c r="I1057">
        <v>4</v>
      </c>
      <c r="J1057">
        <v>5380</v>
      </c>
      <c r="K1057" t="s">
        <v>2923</v>
      </c>
      <c r="L1057">
        <v>0</v>
      </c>
      <c r="M1057">
        <v>0</v>
      </c>
      <c r="N1057">
        <v>1</v>
      </c>
      <c r="O1057" t="s">
        <v>3900</v>
      </c>
      <c r="P1057" s="1" t="s">
        <v>3580</v>
      </c>
    </row>
    <row r="1058" spans="1:16" x14ac:dyDescent="0.25">
      <c r="A1058" s="1" t="s">
        <v>1485</v>
      </c>
      <c r="B1058" s="1" t="s">
        <v>1486</v>
      </c>
      <c r="C1058" s="1" t="s">
        <v>2477</v>
      </c>
      <c r="D1058" s="1" t="s">
        <v>2725</v>
      </c>
      <c r="E1058">
        <v>1614</v>
      </c>
      <c r="F1058">
        <v>1745</v>
      </c>
      <c r="G1058">
        <v>66264630</v>
      </c>
      <c r="H1058">
        <v>0.08</v>
      </c>
      <c r="I1058">
        <v>4.3</v>
      </c>
      <c r="J1058">
        <v>37974</v>
      </c>
      <c r="K1058" t="s">
        <v>2923</v>
      </c>
      <c r="L1058">
        <v>0</v>
      </c>
      <c r="M1058">
        <v>1</v>
      </c>
      <c r="N1058">
        <v>0</v>
      </c>
      <c r="O1058" t="s">
        <v>3900</v>
      </c>
      <c r="P1058" s="1" t="s">
        <v>3581</v>
      </c>
    </row>
    <row r="1059" spans="1:16" x14ac:dyDescent="0.25">
      <c r="A1059" s="1" t="s">
        <v>1487</v>
      </c>
      <c r="B1059" s="1" t="s">
        <v>1488</v>
      </c>
      <c r="C1059" s="1" t="s">
        <v>2477</v>
      </c>
      <c r="D1059" s="1" t="s">
        <v>2721</v>
      </c>
      <c r="E1059">
        <v>719</v>
      </c>
      <c r="F1059">
        <v>1295</v>
      </c>
      <c r="G1059">
        <v>22297310</v>
      </c>
      <c r="H1059">
        <v>0.44</v>
      </c>
      <c r="I1059">
        <v>4.2</v>
      </c>
      <c r="J1059">
        <v>17218</v>
      </c>
      <c r="K1059" t="s">
        <v>2923</v>
      </c>
      <c r="L1059">
        <v>0</v>
      </c>
      <c r="M1059">
        <v>1</v>
      </c>
      <c r="N1059">
        <v>0</v>
      </c>
      <c r="O1059" t="s">
        <v>3900</v>
      </c>
      <c r="P1059" s="1" t="s">
        <v>3582</v>
      </c>
    </row>
    <row r="1060" spans="1:16" x14ac:dyDescent="0.25">
      <c r="A1060" s="1" t="s">
        <v>1489</v>
      </c>
      <c r="B1060" s="1" t="s">
        <v>2726</v>
      </c>
      <c r="C1060" s="1" t="s">
        <v>2477</v>
      </c>
      <c r="D1060" s="1" t="s">
        <v>2706</v>
      </c>
      <c r="E1060">
        <v>678</v>
      </c>
      <c r="F1060">
        <v>1499</v>
      </c>
      <c r="G1060">
        <v>1349100</v>
      </c>
      <c r="H1060">
        <v>0.55000000000000004</v>
      </c>
      <c r="I1060">
        <v>4.2</v>
      </c>
      <c r="J1060">
        <v>900</v>
      </c>
      <c r="K1060" t="s">
        <v>2923</v>
      </c>
      <c r="L1060">
        <v>0</v>
      </c>
      <c r="M1060">
        <v>0</v>
      </c>
      <c r="N1060">
        <v>1</v>
      </c>
      <c r="O1060" t="s">
        <v>3900</v>
      </c>
      <c r="P1060" s="1" t="s">
        <v>2930</v>
      </c>
    </row>
    <row r="1061" spans="1:16" x14ac:dyDescent="0.25">
      <c r="A1061" s="1" t="s">
        <v>1490</v>
      </c>
      <c r="B1061" s="1" t="s">
        <v>2727</v>
      </c>
      <c r="C1061" s="1" t="s">
        <v>2477</v>
      </c>
      <c r="D1061" s="1" t="s">
        <v>2717</v>
      </c>
      <c r="E1061">
        <v>809</v>
      </c>
      <c r="F1061">
        <v>1545</v>
      </c>
      <c r="G1061">
        <v>1507920</v>
      </c>
      <c r="H1061">
        <v>0.48</v>
      </c>
      <c r="I1061">
        <v>3.7</v>
      </c>
      <c r="J1061">
        <v>976</v>
      </c>
      <c r="K1061" t="s">
        <v>2923</v>
      </c>
      <c r="L1061">
        <v>0</v>
      </c>
      <c r="M1061">
        <v>1</v>
      </c>
      <c r="N1061">
        <v>0</v>
      </c>
      <c r="O1061" t="s">
        <v>3900</v>
      </c>
      <c r="P1061" s="1" t="s">
        <v>3583</v>
      </c>
    </row>
    <row r="1062" spans="1:16" x14ac:dyDescent="0.25">
      <c r="A1062" s="1" t="s">
        <v>1491</v>
      </c>
      <c r="B1062" s="1" t="s">
        <v>1492</v>
      </c>
      <c r="C1062" s="1" t="s">
        <v>2477</v>
      </c>
      <c r="D1062" s="1" t="s">
        <v>2728</v>
      </c>
      <c r="E1062">
        <v>1969</v>
      </c>
      <c r="F1062">
        <v>5000</v>
      </c>
      <c r="G1062">
        <v>24635000</v>
      </c>
      <c r="H1062">
        <v>0.61</v>
      </c>
      <c r="I1062">
        <v>4.0999999999999996</v>
      </c>
      <c r="J1062">
        <v>4927</v>
      </c>
      <c r="K1062" t="s">
        <v>2923</v>
      </c>
      <c r="L1062">
        <v>0</v>
      </c>
      <c r="M1062">
        <v>0</v>
      </c>
      <c r="N1062">
        <v>1</v>
      </c>
      <c r="O1062" t="s">
        <v>3900</v>
      </c>
      <c r="P1062" s="1" t="s">
        <v>3584</v>
      </c>
    </row>
    <row r="1063" spans="1:16" x14ac:dyDescent="0.25">
      <c r="A1063" s="1" t="s">
        <v>1493</v>
      </c>
      <c r="B1063" s="1" t="s">
        <v>2729</v>
      </c>
      <c r="C1063" s="1" t="s">
        <v>2477</v>
      </c>
      <c r="D1063" s="1" t="s">
        <v>2706</v>
      </c>
      <c r="E1063">
        <v>1490</v>
      </c>
      <c r="F1063">
        <v>1695</v>
      </c>
      <c r="G1063">
        <v>6005385</v>
      </c>
      <c r="H1063">
        <v>0.12</v>
      </c>
      <c r="I1063">
        <v>4.4000000000000004</v>
      </c>
      <c r="J1063">
        <v>3543</v>
      </c>
      <c r="K1063" t="s">
        <v>2923</v>
      </c>
      <c r="L1063">
        <v>0</v>
      </c>
      <c r="M1063">
        <v>1</v>
      </c>
      <c r="N1063">
        <v>0</v>
      </c>
      <c r="O1063" t="s">
        <v>3900</v>
      </c>
      <c r="P1063" s="1" t="s">
        <v>3585</v>
      </c>
    </row>
    <row r="1064" spans="1:16" x14ac:dyDescent="0.25">
      <c r="A1064" s="1" t="s">
        <v>1494</v>
      </c>
      <c r="B1064" s="1" t="s">
        <v>1495</v>
      </c>
      <c r="C1064" s="1" t="s">
        <v>2477</v>
      </c>
      <c r="D1064" s="1" t="s">
        <v>2702</v>
      </c>
      <c r="E1064">
        <v>2499</v>
      </c>
      <c r="F1064">
        <v>3945</v>
      </c>
      <c r="G1064">
        <v>10777740</v>
      </c>
      <c r="H1064">
        <v>0.37</v>
      </c>
      <c r="I1064">
        <v>3.8</v>
      </c>
      <c r="J1064">
        <v>2732</v>
      </c>
      <c r="K1064" t="s">
        <v>2923</v>
      </c>
      <c r="L1064">
        <v>0</v>
      </c>
      <c r="M1064">
        <v>1</v>
      </c>
      <c r="N1064">
        <v>0</v>
      </c>
      <c r="O1064" t="s">
        <v>3900</v>
      </c>
      <c r="P1064" s="1" t="s">
        <v>3586</v>
      </c>
    </row>
    <row r="1065" spans="1:16" x14ac:dyDescent="0.25">
      <c r="A1065" s="1" t="s">
        <v>1496</v>
      </c>
      <c r="B1065" s="1" t="s">
        <v>1497</v>
      </c>
      <c r="C1065" s="1" t="s">
        <v>2477</v>
      </c>
      <c r="D1065" s="1" t="s">
        <v>2730</v>
      </c>
      <c r="E1065">
        <v>1665</v>
      </c>
      <c r="F1065">
        <v>2099</v>
      </c>
      <c r="G1065">
        <v>30158432</v>
      </c>
      <c r="H1065">
        <v>0.21</v>
      </c>
      <c r="I1065">
        <v>4</v>
      </c>
      <c r="J1065">
        <v>14368</v>
      </c>
      <c r="K1065" t="s">
        <v>2923</v>
      </c>
      <c r="L1065">
        <v>0</v>
      </c>
      <c r="M1065">
        <v>1</v>
      </c>
      <c r="N1065">
        <v>0</v>
      </c>
      <c r="O1065" t="s">
        <v>3900</v>
      </c>
      <c r="P1065" s="1" t="s">
        <v>3587</v>
      </c>
    </row>
    <row r="1066" spans="1:16" x14ac:dyDescent="0.25">
      <c r="A1066" s="1" t="s">
        <v>1498</v>
      </c>
      <c r="B1066" s="1" t="s">
        <v>1499</v>
      </c>
      <c r="C1066" s="1" t="s">
        <v>2477</v>
      </c>
      <c r="D1066" s="1" t="s">
        <v>2710</v>
      </c>
      <c r="E1066">
        <v>3229</v>
      </c>
      <c r="F1066">
        <v>5295</v>
      </c>
      <c r="G1066">
        <v>210338580</v>
      </c>
      <c r="H1066">
        <v>0.39</v>
      </c>
      <c r="I1066">
        <v>4.2</v>
      </c>
      <c r="J1066">
        <v>39724</v>
      </c>
      <c r="K1066" t="s">
        <v>2923</v>
      </c>
      <c r="L1066">
        <v>0</v>
      </c>
      <c r="M1066">
        <v>1</v>
      </c>
      <c r="N1066">
        <v>0</v>
      </c>
      <c r="O1066" t="s">
        <v>3900</v>
      </c>
      <c r="P1066" s="1" t="s">
        <v>3588</v>
      </c>
    </row>
    <row r="1067" spans="1:16" x14ac:dyDescent="0.25">
      <c r="A1067" s="1" t="s">
        <v>1500</v>
      </c>
      <c r="B1067" s="1" t="s">
        <v>1501</v>
      </c>
      <c r="C1067" s="1" t="s">
        <v>2477</v>
      </c>
      <c r="D1067" s="1" t="s">
        <v>2710</v>
      </c>
      <c r="E1067">
        <v>1799</v>
      </c>
      <c r="F1067">
        <v>3595</v>
      </c>
      <c r="G1067">
        <v>35198645</v>
      </c>
      <c r="H1067">
        <v>0.5</v>
      </c>
      <c r="I1067">
        <v>3.8</v>
      </c>
      <c r="J1067">
        <v>9791</v>
      </c>
      <c r="K1067" t="s">
        <v>2923</v>
      </c>
      <c r="L1067">
        <v>1</v>
      </c>
      <c r="M1067">
        <v>0</v>
      </c>
      <c r="N1067">
        <v>0</v>
      </c>
      <c r="O1067" t="s">
        <v>3900</v>
      </c>
      <c r="P1067" s="1" t="s">
        <v>3589</v>
      </c>
    </row>
    <row r="1068" spans="1:16" x14ac:dyDescent="0.25">
      <c r="A1068" s="1" t="s">
        <v>1502</v>
      </c>
      <c r="B1068" s="1" t="s">
        <v>1503</v>
      </c>
      <c r="C1068" s="1" t="s">
        <v>2477</v>
      </c>
      <c r="D1068" s="1" t="s">
        <v>2701</v>
      </c>
      <c r="E1068">
        <v>1260</v>
      </c>
      <c r="F1068">
        <v>1699</v>
      </c>
      <c r="G1068">
        <v>4911809</v>
      </c>
      <c r="H1068">
        <v>0.26</v>
      </c>
      <c r="I1068">
        <v>4.2</v>
      </c>
      <c r="J1068">
        <v>2891</v>
      </c>
      <c r="K1068" t="s">
        <v>2923</v>
      </c>
      <c r="L1068">
        <v>0</v>
      </c>
      <c r="M1068">
        <v>1</v>
      </c>
      <c r="N1068">
        <v>0</v>
      </c>
      <c r="O1068" t="s">
        <v>3900</v>
      </c>
      <c r="P1068" s="1" t="s">
        <v>3590</v>
      </c>
    </row>
    <row r="1069" spans="1:16" x14ac:dyDescent="0.25">
      <c r="A1069" s="1" t="s">
        <v>1504</v>
      </c>
      <c r="B1069" s="1" t="s">
        <v>1505</v>
      </c>
      <c r="C1069" s="1" t="s">
        <v>2477</v>
      </c>
      <c r="D1069" s="1" t="s">
        <v>2702</v>
      </c>
      <c r="E1069">
        <v>749</v>
      </c>
      <c r="F1069">
        <v>1129</v>
      </c>
      <c r="G1069">
        <v>2761534</v>
      </c>
      <c r="H1069">
        <v>0.34</v>
      </c>
      <c r="I1069">
        <v>4</v>
      </c>
      <c r="J1069">
        <v>2446</v>
      </c>
      <c r="K1069" t="s">
        <v>2923</v>
      </c>
      <c r="L1069">
        <v>0</v>
      </c>
      <c r="M1069">
        <v>1</v>
      </c>
      <c r="N1069">
        <v>0</v>
      </c>
      <c r="O1069" t="s">
        <v>3900</v>
      </c>
      <c r="P1069" s="1" t="s">
        <v>3591</v>
      </c>
    </row>
    <row r="1070" spans="1:16" x14ac:dyDescent="0.25">
      <c r="A1070" s="1" t="s">
        <v>1506</v>
      </c>
      <c r="B1070" s="1" t="s">
        <v>1507</v>
      </c>
      <c r="C1070" s="1" t="s">
        <v>2477</v>
      </c>
      <c r="D1070" s="1" t="s">
        <v>2714</v>
      </c>
      <c r="E1070">
        <v>3499</v>
      </c>
      <c r="F1070">
        <v>5795</v>
      </c>
      <c r="G1070">
        <v>146845300</v>
      </c>
      <c r="H1070">
        <v>0.4</v>
      </c>
      <c r="I1070">
        <v>3.9</v>
      </c>
      <c r="J1070">
        <v>25340</v>
      </c>
      <c r="K1070" t="s">
        <v>2923</v>
      </c>
      <c r="L1070">
        <v>0</v>
      </c>
      <c r="M1070">
        <v>1</v>
      </c>
      <c r="N1070">
        <v>0</v>
      </c>
      <c r="O1070" t="s">
        <v>3900</v>
      </c>
      <c r="P1070" s="1" t="s">
        <v>3592</v>
      </c>
    </row>
    <row r="1071" spans="1:16" x14ac:dyDescent="0.25">
      <c r="A1071" s="1" t="s">
        <v>1508</v>
      </c>
      <c r="B1071" s="1" t="s">
        <v>2731</v>
      </c>
      <c r="C1071" s="1" t="s">
        <v>2477</v>
      </c>
      <c r="D1071" s="1" t="s">
        <v>2732</v>
      </c>
      <c r="E1071">
        <v>379</v>
      </c>
      <c r="F1071">
        <v>999</v>
      </c>
      <c r="G1071">
        <v>3092904</v>
      </c>
      <c r="H1071">
        <v>0.62</v>
      </c>
      <c r="I1071">
        <v>4.3</v>
      </c>
      <c r="J1071">
        <v>3096</v>
      </c>
      <c r="K1071" t="s">
        <v>2923</v>
      </c>
      <c r="L1071">
        <v>0</v>
      </c>
      <c r="M1071">
        <v>0</v>
      </c>
      <c r="N1071">
        <v>1</v>
      </c>
      <c r="O1071" t="s">
        <v>3900</v>
      </c>
      <c r="P1071" s="1" t="s">
        <v>3593</v>
      </c>
    </row>
    <row r="1072" spans="1:16" x14ac:dyDescent="0.25">
      <c r="A1072" s="1" t="s">
        <v>1509</v>
      </c>
      <c r="B1072" s="1" t="s">
        <v>1510</v>
      </c>
      <c r="C1072" s="1" t="s">
        <v>2477</v>
      </c>
      <c r="D1072" s="1" t="s">
        <v>2702</v>
      </c>
      <c r="E1072">
        <v>1099</v>
      </c>
      <c r="F1072">
        <v>2400</v>
      </c>
      <c r="G1072">
        <v>9600</v>
      </c>
      <c r="H1072">
        <v>0.54</v>
      </c>
      <c r="I1072">
        <v>3.8</v>
      </c>
      <c r="J1072">
        <v>4</v>
      </c>
      <c r="K1072" t="s">
        <v>2923</v>
      </c>
      <c r="L1072">
        <v>0</v>
      </c>
      <c r="M1072">
        <v>0</v>
      </c>
      <c r="N1072">
        <v>1</v>
      </c>
      <c r="O1072" t="s">
        <v>3900</v>
      </c>
      <c r="P1072" s="1" t="s">
        <v>3594</v>
      </c>
    </row>
    <row r="1073" spans="1:16" x14ac:dyDescent="0.25">
      <c r="A1073" s="1" t="s">
        <v>1511</v>
      </c>
      <c r="B1073" s="1" t="s">
        <v>1512</v>
      </c>
      <c r="C1073" s="1" t="s">
        <v>2477</v>
      </c>
      <c r="D1073" s="1" t="s">
        <v>2717</v>
      </c>
      <c r="E1073">
        <v>749</v>
      </c>
      <c r="F1073">
        <v>1299</v>
      </c>
      <c r="G1073">
        <v>154581</v>
      </c>
      <c r="H1073">
        <v>0.42</v>
      </c>
      <c r="I1073">
        <v>4</v>
      </c>
      <c r="J1073">
        <v>119</v>
      </c>
      <c r="K1073" t="s">
        <v>2923</v>
      </c>
      <c r="L1073">
        <v>0</v>
      </c>
      <c r="M1073">
        <v>1</v>
      </c>
      <c r="N1073">
        <v>0</v>
      </c>
      <c r="O1073" t="s">
        <v>3900</v>
      </c>
      <c r="P1073" s="1" t="s">
        <v>3595</v>
      </c>
    </row>
    <row r="1074" spans="1:16" x14ac:dyDescent="0.25">
      <c r="A1074" s="1" t="s">
        <v>1513</v>
      </c>
      <c r="B1074" s="1" t="s">
        <v>1514</v>
      </c>
      <c r="C1074" s="1" t="s">
        <v>2477</v>
      </c>
      <c r="D1074" s="1" t="s">
        <v>2733</v>
      </c>
      <c r="E1074">
        <v>1299</v>
      </c>
      <c r="F1074">
        <v>1299</v>
      </c>
      <c r="G1074">
        <v>52097694</v>
      </c>
      <c r="H1074">
        <v>0</v>
      </c>
      <c r="I1074">
        <v>4.2</v>
      </c>
      <c r="J1074">
        <v>40106</v>
      </c>
      <c r="K1074" t="s">
        <v>2923</v>
      </c>
      <c r="L1074">
        <v>0</v>
      </c>
      <c r="M1074">
        <v>1</v>
      </c>
      <c r="N1074">
        <v>0</v>
      </c>
      <c r="O1074" t="s">
        <v>3900</v>
      </c>
      <c r="P1074" s="1" t="s">
        <v>3596</v>
      </c>
    </row>
    <row r="1075" spans="1:16" x14ac:dyDescent="0.25">
      <c r="A1075" s="1" t="s">
        <v>1515</v>
      </c>
      <c r="B1075" s="1" t="s">
        <v>1516</v>
      </c>
      <c r="C1075" s="1" t="s">
        <v>2477</v>
      </c>
      <c r="D1075" s="1" t="s">
        <v>2713</v>
      </c>
      <c r="E1075">
        <v>549</v>
      </c>
      <c r="F1075">
        <v>1090</v>
      </c>
      <c r="G1075">
        <v>14201610</v>
      </c>
      <c r="H1075">
        <v>0.5</v>
      </c>
      <c r="I1075">
        <v>4.2</v>
      </c>
      <c r="J1075">
        <v>13029</v>
      </c>
      <c r="K1075" t="s">
        <v>2923</v>
      </c>
      <c r="L1075">
        <v>1</v>
      </c>
      <c r="M1075">
        <v>0</v>
      </c>
      <c r="N1075">
        <v>0</v>
      </c>
      <c r="O1075" t="s">
        <v>3900</v>
      </c>
      <c r="P1075" s="1" t="s">
        <v>3565</v>
      </c>
    </row>
    <row r="1076" spans="1:16" x14ac:dyDescent="0.25">
      <c r="A1076" s="1" t="s">
        <v>1517</v>
      </c>
      <c r="B1076" s="1" t="s">
        <v>2734</v>
      </c>
      <c r="C1076" s="1" t="s">
        <v>2477</v>
      </c>
      <c r="D1076" s="1" t="s">
        <v>2704</v>
      </c>
      <c r="E1076">
        <v>899</v>
      </c>
      <c r="F1076">
        <v>2000</v>
      </c>
      <c r="G1076">
        <v>582000</v>
      </c>
      <c r="H1076">
        <v>0.55000000000000004</v>
      </c>
      <c r="I1076">
        <v>3.6</v>
      </c>
      <c r="J1076">
        <v>291</v>
      </c>
      <c r="K1076" t="s">
        <v>2923</v>
      </c>
      <c r="L1076">
        <v>0</v>
      </c>
      <c r="M1076">
        <v>0</v>
      </c>
      <c r="N1076">
        <v>1</v>
      </c>
      <c r="O1076" t="s">
        <v>3900</v>
      </c>
      <c r="P1076" s="1" t="s">
        <v>3597</v>
      </c>
    </row>
    <row r="1077" spans="1:16" x14ac:dyDescent="0.25">
      <c r="A1077" s="1" t="s">
        <v>1518</v>
      </c>
      <c r="B1077" s="1" t="s">
        <v>1519</v>
      </c>
      <c r="C1077" s="1" t="s">
        <v>2477</v>
      </c>
      <c r="D1077" s="1" t="s">
        <v>2713</v>
      </c>
      <c r="E1077">
        <v>1321</v>
      </c>
      <c r="F1077">
        <v>1545</v>
      </c>
      <c r="G1077">
        <v>23874885</v>
      </c>
      <c r="H1077">
        <v>0.14000000000000001</v>
      </c>
      <c r="I1077">
        <v>4.3</v>
      </c>
      <c r="J1077">
        <v>15453</v>
      </c>
      <c r="K1077" t="s">
        <v>2923</v>
      </c>
      <c r="L1077">
        <v>0</v>
      </c>
      <c r="M1077">
        <v>1</v>
      </c>
      <c r="N1077">
        <v>0</v>
      </c>
      <c r="O1077" t="s">
        <v>3900</v>
      </c>
      <c r="P1077" s="1" t="s">
        <v>3598</v>
      </c>
    </row>
    <row r="1078" spans="1:16" x14ac:dyDescent="0.25">
      <c r="A1078" s="1" t="s">
        <v>1520</v>
      </c>
      <c r="B1078" s="1" t="s">
        <v>2735</v>
      </c>
      <c r="C1078" s="1" t="s">
        <v>2477</v>
      </c>
      <c r="D1078" s="1" t="s">
        <v>2706</v>
      </c>
      <c r="E1078">
        <v>1099</v>
      </c>
      <c r="F1078">
        <v>1999</v>
      </c>
      <c r="G1078">
        <v>1207396</v>
      </c>
      <c r="H1078">
        <v>0.45</v>
      </c>
      <c r="I1078">
        <v>4</v>
      </c>
      <c r="J1078">
        <v>604</v>
      </c>
      <c r="K1078" t="s">
        <v>2923</v>
      </c>
      <c r="L1078">
        <v>0</v>
      </c>
      <c r="M1078">
        <v>1</v>
      </c>
      <c r="N1078">
        <v>0</v>
      </c>
      <c r="O1078" t="s">
        <v>3900</v>
      </c>
      <c r="P1078" s="1" t="s">
        <v>3599</v>
      </c>
    </row>
    <row r="1079" spans="1:16" x14ac:dyDescent="0.25">
      <c r="A1079" s="1" t="s">
        <v>1521</v>
      </c>
      <c r="B1079" s="1" t="s">
        <v>1522</v>
      </c>
      <c r="C1079" s="1" t="s">
        <v>2477</v>
      </c>
      <c r="D1079" s="1" t="s">
        <v>2713</v>
      </c>
      <c r="E1079">
        <v>775</v>
      </c>
      <c r="F1079">
        <v>875</v>
      </c>
      <c r="G1079">
        <v>40816125</v>
      </c>
      <c r="H1079">
        <v>0.11</v>
      </c>
      <c r="I1079">
        <v>4.2</v>
      </c>
      <c r="J1079">
        <v>46647</v>
      </c>
      <c r="K1079" t="s">
        <v>2923</v>
      </c>
      <c r="L1079">
        <v>0</v>
      </c>
      <c r="M1079">
        <v>1</v>
      </c>
      <c r="N1079">
        <v>0</v>
      </c>
      <c r="O1079" t="s">
        <v>3900</v>
      </c>
      <c r="P1079" s="1" t="s">
        <v>3600</v>
      </c>
    </row>
    <row r="1080" spans="1:16" x14ac:dyDescent="0.25">
      <c r="A1080" s="1" t="s">
        <v>1523</v>
      </c>
      <c r="B1080" s="1" t="s">
        <v>1524</v>
      </c>
      <c r="C1080" s="1" t="s">
        <v>2477</v>
      </c>
      <c r="D1080" s="1" t="s">
        <v>2718</v>
      </c>
      <c r="E1080">
        <v>6299</v>
      </c>
      <c r="F1080">
        <v>15270</v>
      </c>
      <c r="G1080">
        <v>49367910</v>
      </c>
      <c r="H1080">
        <v>0.59</v>
      </c>
      <c r="I1080">
        <v>4.0999999999999996</v>
      </c>
      <c r="J1080">
        <v>3233</v>
      </c>
      <c r="K1080" t="s">
        <v>2923</v>
      </c>
      <c r="L1080">
        <v>0</v>
      </c>
      <c r="M1080">
        <v>0</v>
      </c>
      <c r="N1080">
        <v>1</v>
      </c>
      <c r="O1080" t="s">
        <v>3900</v>
      </c>
      <c r="P1080" s="1" t="s">
        <v>3601</v>
      </c>
    </row>
    <row r="1081" spans="1:16" x14ac:dyDescent="0.25">
      <c r="A1081" s="1" t="s">
        <v>1525</v>
      </c>
      <c r="B1081" s="1" t="s">
        <v>1526</v>
      </c>
      <c r="C1081" s="1" t="s">
        <v>2477</v>
      </c>
      <c r="D1081" s="1" t="s">
        <v>2725</v>
      </c>
      <c r="E1081">
        <v>3190</v>
      </c>
      <c r="F1081">
        <v>4195</v>
      </c>
      <c r="G1081">
        <v>5377990</v>
      </c>
      <c r="H1081">
        <v>0.24</v>
      </c>
      <c r="I1081">
        <v>4</v>
      </c>
      <c r="J1081">
        <v>1282</v>
      </c>
      <c r="K1081" t="s">
        <v>2923</v>
      </c>
      <c r="L1081">
        <v>0</v>
      </c>
      <c r="M1081">
        <v>1</v>
      </c>
      <c r="N1081">
        <v>0</v>
      </c>
      <c r="O1081" t="s">
        <v>3900</v>
      </c>
      <c r="P1081" s="1" t="s">
        <v>3602</v>
      </c>
    </row>
    <row r="1082" spans="1:16" x14ac:dyDescent="0.25">
      <c r="A1082" s="1" t="s">
        <v>1527</v>
      </c>
      <c r="B1082" s="1" t="s">
        <v>2736</v>
      </c>
      <c r="C1082" s="1" t="s">
        <v>2477</v>
      </c>
      <c r="D1082" s="1" t="s">
        <v>2702</v>
      </c>
      <c r="E1082">
        <v>799</v>
      </c>
      <c r="F1082">
        <v>1989</v>
      </c>
      <c r="G1082">
        <v>139230</v>
      </c>
      <c r="H1082">
        <v>0.6</v>
      </c>
      <c r="I1082">
        <v>4.3</v>
      </c>
      <c r="J1082">
        <v>70</v>
      </c>
      <c r="K1082" t="s">
        <v>2923</v>
      </c>
      <c r="L1082">
        <v>0</v>
      </c>
      <c r="M1082">
        <v>0</v>
      </c>
      <c r="N1082">
        <v>1</v>
      </c>
      <c r="O1082" t="s">
        <v>3900</v>
      </c>
      <c r="P1082" s="1" t="s">
        <v>3603</v>
      </c>
    </row>
    <row r="1083" spans="1:16" x14ac:dyDescent="0.25">
      <c r="A1083" s="1" t="s">
        <v>1528</v>
      </c>
      <c r="B1083" s="1" t="s">
        <v>1529</v>
      </c>
      <c r="C1083" s="1" t="s">
        <v>2477</v>
      </c>
      <c r="D1083" s="1" t="s">
        <v>2728</v>
      </c>
      <c r="E1083">
        <v>2699</v>
      </c>
      <c r="F1083">
        <v>5000</v>
      </c>
      <c r="G1083">
        <v>130820000</v>
      </c>
      <c r="H1083">
        <v>0.46</v>
      </c>
      <c r="I1083">
        <v>4</v>
      </c>
      <c r="J1083">
        <v>26164</v>
      </c>
      <c r="K1083" t="s">
        <v>2923</v>
      </c>
      <c r="L1083">
        <v>0</v>
      </c>
      <c r="M1083">
        <v>1</v>
      </c>
      <c r="N1083">
        <v>0</v>
      </c>
      <c r="O1083" t="s">
        <v>3900</v>
      </c>
      <c r="P1083" s="1" t="s">
        <v>3604</v>
      </c>
    </row>
    <row r="1084" spans="1:16" x14ac:dyDescent="0.25">
      <c r="A1084" s="1" t="s">
        <v>1530</v>
      </c>
      <c r="B1084" s="1" t="s">
        <v>1531</v>
      </c>
      <c r="C1084" s="1" t="s">
        <v>2477</v>
      </c>
      <c r="D1084" s="1" t="s">
        <v>2713</v>
      </c>
      <c r="E1084">
        <v>599</v>
      </c>
      <c r="F1084">
        <v>990</v>
      </c>
      <c r="G1084">
        <v>16004340</v>
      </c>
      <c r="H1084">
        <v>0.39</v>
      </c>
      <c r="I1084">
        <v>3.9</v>
      </c>
      <c r="J1084">
        <v>16166</v>
      </c>
      <c r="K1084" t="s">
        <v>2923</v>
      </c>
      <c r="L1084">
        <v>0</v>
      </c>
      <c r="M1084">
        <v>1</v>
      </c>
      <c r="N1084">
        <v>0</v>
      </c>
      <c r="O1084" t="s">
        <v>3900</v>
      </c>
      <c r="P1084" s="1" t="s">
        <v>3605</v>
      </c>
    </row>
    <row r="1085" spans="1:16" x14ac:dyDescent="0.25">
      <c r="A1085" s="1" t="s">
        <v>1532</v>
      </c>
      <c r="B1085" s="1" t="s">
        <v>1533</v>
      </c>
      <c r="C1085" s="1" t="s">
        <v>2477</v>
      </c>
      <c r="D1085" s="1" t="s">
        <v>2717</v>
      </c>
      <c r="E1085">
        <v>749</v>
      </c>
      <c r="F1085">
        <v>1111</v>
      </c>
      <c r="G1085">
        <v>39654923</v>
      </c>
      <c r="H1085">
        <v>0.33</v>
      </c>
      <c r="I1085">
        <v>4.2</v>
      </c>
      <c r="J1085">
        <v>35693</v>
      </c>
      <c r="K1085" t="s">
        <v>2923</v>
      </c>
      <c r="L1085">
        <v>0</v>
      </c>
      <c r="M1085">
        <v>1</v>
      </c>
      <c r="N1085">
        <v>0</v>
      </c>
      <c r="O1085" t="s">
        <v>3900</v>
      </c>
      <c r="P1085" s="1" t="s">
        <v>3029</v>
      </c>
    </row>
    <row r="1086" spans="1:16" x14ac:dyDescent="0.25">
      <c r="A1086" s="1" t="s">
        <v>1534</v>
      </c>
      <c r="B1086" s="1" t="s">
        <v>1535</v>
      </c>
      <c r="C1086" s="1" t="s">
        <v>2477</v>
      </c>
      <c r="D1086" s="1" t="s">
        <v>2718</v>
      </c>
      <c r="E1086">
        <v>6199</v>
      </c>
      <c r="F1086">
        <v>10400</v>
      </c>
      <c r="G1086">
        <v>149666400</v>
      </c>
      <c r="H1086">
        <v>0.4</v>
      </c>
      <c r="I1086">
        <v>4.0999999999999996</v>
      </c>
      <c r="J1086">
        <v>14391</v>
      </c>
      <c r="K1086" t="s">
        <v>2923</v>
      </c>
      <c r="L1086">
        <v>0</v>
      </c>
      <c r="M1086">
        <v>1</v>
      </c>
      <c r="N1086">
        <v>0</v>
      </c>
      <c r="O1086" t="s">
        <v>3900</v>
      </c>
      <c r="P1086" s="1" t="s">
        <v>3606</v>
      </c>
    </row>
    <row r="1087" spans="1:16" x14ac:dyDescent="0.25">
      <c r="A1087" s="1" t="s">
        <v>1536</v>
      </c>
      <c r="B1087" s="1" t="s">
        <v>1537</v>
      </c>
      <c r="C1087" s="1" t="s">
        <v>2477</v>
      </c>
      <c r="D1087" s="1" t="s">
        <v>2737</v>
      </c>
      <c r="E1087">
        <v>1819</v>
      </c>
      <c r="F1087">
        <v>2490</v>
      </c>
      <c r="G1087">
        <v>19785540</v>
      </c>
      <c r="H1087">
        <v>0.27</v>
      </c>
      <c r="I1087">
        <v>4.4000000000000004</v>
      </c>
      <c r="J1087">
        <v>7946</v>
      </c>
      <c r="K1087" t="s">
        <v>2923</v>
      </c>
      <c r="L1087">
        <v>0</v>
      </c>
      <c r="M1087">
        <v>1</v>
      </c>
      <c r="N1087">
        <v>0</v>
      </c>
      <c r="O1087" t="s">
        <v>3900</v>
      </c>
      <c r="P1087" s="1" t="s">
        <v>2930</v>
      </c>
    </row>
    <row r="1088" spans="1:16" x14ac:dyDescent="0.25">
      <c r="A1088" s="1" t="s">
        <v>1538</v>
      </c>
      <c r="B1088" s="1" t="s">
        <v>1539</v>
      </c>
      <c r="C1088" s="1" t="s">
        <v>2477</v>
      </c>
      <c r="D1088" s="1" t="s">
        <v>2717</v>
      </c>
      <c r="E1088">
        <v>1199</v>
      </c>
      <c r="F1088">
        <v>1900</v>
      </c>
      <c r="G1088">
        <v>3353500</v>
      </c>
      <c r="H1088">
        <v>0.37</v>
      </c>
      <c r="I1088">
        <v>4</v>
      </c>
      <c r="J1088">
        <v>1765</v>
      </c>
      <c r="K1088" t="s">
        <v>2923</v>
      </c>
      <c r="L1088">
        <v>0</v>
      </c>
      <c r="M1088">
        <v>1</v>
      </c>
      <c r="N1088">
        <v>0</v>
      </c>
      <c r="O1088" t="s">
        <v>3900</v>
      </c>
      <c r="P1088" s="1" t="s">
        <v>3607</v>
      </c>
    </row>
    <row r="1089" spans="1:16" x14ac:dyDescent="0.25">
      <c r="A1089" s="1" t="s">
        <v>1540</v>
      </c>
      <c r="B1089" s="1" t="s">
        <v>1541</v>
      </c>
      <c r="C1089" s="1" t="s">
        <v>2477</v>
      </c>
      <c r="D1089" s="1" t="s">
        <v>2714</v>
      </c>
      <c r="E1089">
        <v>3249</v>
      </c>
      <c r="F1089">
        <v>6295</v>
      </c>
      <c r="G1089">
        <v>88520290</v>
      </c>
      <c r="H1089">
        <v>0.48</v>
      </c>
      <c r="I1089">
        <v>3.8</v>
      </c>
      <c r="J1089">
        <v>14062</v>
      </c>
      <c r="K1089" t="s">
        <v>2923</v>
      </c>
      <c r="L1089">
        <v>0</v>
      </c>
      <c r="M1089">
        <v>1</v>
      </c>
      <c r="N1089">
        <v>0</v>
      </c>
      <c r="O1089" t="s">
        <v>3900</v>
      </c>
      <c r="P1089" s="1" t="s">
        <v>3608</v>
      </c>
    </row>
    <row r="1090" spans="1:16" x14ac:dyDescent="0.25">
      <c r="A1090" s="1" t="s">
        <v>1542</v>
      </c>
      <c r="B1090" s="1" t="s">
        <v>2738</v>
      </c>
      <c r="C1090" s="1" t="s">
        <v>2477</v>
      </c>
      <c r="D1090" s="1" t="s">
        <v>2732</v>
      </c>
      <c r="E1090">
        <v>349</v>
      </c>
      <c r="F1090">
        <v>999</v>
      </c>
      <c r="G1090">
        <v>15630354</v>
      </c>
      <c r="H1090">
        <v>0.65</v>
      </c>
      <c r="I1090">
        <v>4</v>
      </c>
      <c r="J1090">
        <v>15646</v>
      </c>
      <c r="K1090" t="s">
        <v>2923</v>
      </c>
      <c r="L1090">
        <v>0</v>
      </c>
      <c r="M1090">
        <v>0</v>
      </c>
      <c r="N1090">
        <v>1</v>
      </c>
      <c r="O1090" t="s">
        <v>3900</v>
      </c>
      <c r="P1090" s="1" t="s">
        <v>3609</v>
      </c>
    </row>
    <row r="1091" spans="1:16" x14ac:dyDescent="0.25">
      <c r="A1091" s="1" t="s">
        <v>1543</v>
      </c>
      <c r="B1091" s="1" t="s">
        <v>2739</v>
      </c>
      <c r="C1091" s="1" t="s">
        <v>2477</v>
      </c>
      <c r="D1091" s="1" t="s">
        <v>2704</v>
      </c>
      <c r="E1091">
        <v>1049</v>
      </c>
      <c r="F1091">
        <v>1699</v>
      </c>
      <c r="G1091">
        <v>188589</v>
      </c>
      <c r="H1091">
        <v>0.38</v>
      </c>
      <c r="I1091">
        <v>3.1</v>
      </c>
      <c r="J1091">
        <v>111</v>
      </c>
      <c r="K1091" t="s">
        <v>2923</v>
      </c>
      <c r="L1091">
        <v>0</v>
      </c>
      <c r="M1091">
        <v>1</v>
      </c>
      <c r="N1091">
        <v>0</v>
      </c>
      <c r="O1091" t="s">
        <v>3900</v>
      </c>
      <c r="P1091" s="1" t="s">
        <v>3610</v>
      </c>
    </row>
    <row r="1092" spans="1:16" x14ac:dyDescent="0.25">
      <c r="A1092" s="1" t="s">
        <v>1544</v>
      </c>
      <c r="B1092" s="1" t="s">
        <v>2740</v>
      </c>
      <c r="C1092" s="1" t="s">
        <v>2477</v>
      </c>
      <c r="D1092" s="1" t="s">
        <v>2741</v>
      </c>
      <c r="E1092">
        <v>799</v>
      </c>
      <c r="F1092">
        <v>1500</v>
      </c>
      <c r="G1092">
        <v>14542500</v>
      </c>
      <c r="H1092">
        <v>0.47</v>
      </c>
      <c r="I1092">
        <v>4.3</v>
      </c>
      <c r="J1092">
        <v>9695</v>
      </c>
      <c r="K1092" t="s">
        <v>2923</v>
      </c>
      <c r="L1092">
        <v>0</v>
      </c>
      <c r="M1092">
        <v>1</v>
      </c>
      <c r="N1092">
        <v>0</v>
      </c>
      <c r="O1092" t="s">
        <v>3900</v>
      </c>
      <c r="P1092" s="1" t="s">
        <v>2953</v>
      </c>
    </row>
    <row r="1093" spans="1:16" x14ac:dyDescent="0.25">
      <c r="A1093" s="1" t="s">
        <v>1545</v>
      </c>
      <c r="B1093" s="1" t="s">
        <v>1546</v>
      </c>
      <c r="C1093" s="1" t="s">
        <v>2477</v>
      </c>
      <c r="D1093" s="1" t="s">
        <v>2718</v>
      </c>
      <c r="E1093">
        <v>4999</v>
      </c>
      <c r="F1093">
        <v>9650</v>
      </c>
      <c r="G1093">
        <v>17099800</v>
      </c>
      <c r="H1093">
        <v>0.48</v>
      </c>
      <c r="I1093">
        <v>4.2</v>
      </c>
      <c r="J1093">
        <v>1772</v>
      </c>
      <c r="K1093" t="s">
        <v>2923</v>
      </c>
      <c r="L1093">
        <v>0</v>
      </c>
      <c r="M1093">
        <v>1</v>
      </c>
      <c r="N1093">
        <v>0</v>
      </c>
      <c r="O1093" t="s">
        <v>3900</v>
      </c>
      <c r="P1093" s="1" t="s">
        <v>3611</v>
      </c>
    </row>
    <row r="1094" spans="1:16" x14ac:dyDescent="0.25">
      <c r="A1094" s="1" t="s">
        <v>1547</v>
      </c>
      <c r="B1094" s="1" t="s">
        <v>1548</v>
      </c>
      <c r="C1094" s="1" t="s">
        <v>2477</v>
      </c>
      <c r="D1094" s="1" t="s">
        <v>2714</v>
      </c>
      <c r="E1094">
        <v>6999</v>
      </c>
      <c r="F1094">
        <v>10590</v>
      </c>
      <c r="G1094">
        <v>121774410</v>
      </c>
      <c r="H1094">
        <v>0.34</v>
      </c>
      <c r="I1094">
        <v>4.4000000000000004</v>
      </c>
      <c r="J1094">
        <v>11499</v>
      </c>
      <c r="K1094" t="s">
        <v>2923</v>
      </c>
      <c r="L1094">
        <v>0</v>
      </c>
      <c r="M1094">
        <v>1</v>
      </c>
      <c r="N1094">
        <v>0</v>
      </c>
      <c r="O1094" t="s">
        <v>3900</v>
      </c>
      <c r="P1094" s="1" t="s">
        <v>3612</v>
      </c>
    </row>
    <row r="1095" spans="1:16" x14ac:dyDescent="0.25">
      <c r="A1095" s="1" t="s">
        <v>1549</v>
      </c>
      <c r="B1095" s="1" t="s">
        <v>2742</v>
      </c>
      <c r="C1095" s="1" t="s">
        <v>2477</v>
      </c>
      <c r="D1095" s="1" t="s">
        <v>2707</v>
      </c>
      <c r="E1095">
        <v>799</v>
      </c>
      <c r="F1095">
        <v>1999</v>
      </c>
      <c r="G1095">
        <v>4321838</v>
      </c>
      <c r="H1095">
        <v>0.6</v>
      </c>
      <c r="I1095">
        <v>4.0999999999999996</v>
      </c>
      <c r="J1095">
        <v>2162</v>
      </c>
      <c r="K1095" t="s">
        <v>2923</v>
      </c>
      <c r="L1095">
        <v>0</v>
      </c>
      <c r="M1095">
        <v>0</v>
      </c>
      <c r="N1095">
        <v>1</v>
      </c>
      <c r="O1095" t="s">
        <v>3900</v>
      </c>
      <c r="P1095" s="1" t="s">
        <v>3613</v>
      </c>
    </row>
    <row r="1096" spans="1:16" x14ac:dyDescent="0.25">
      <c r="A1096" s="1" t="s">
        <v>1550</v>
      </c>
      <c r="B1096" s="1" t="s">
        <v>1551</v>
      </c>
      <c r="C1096" s="1" t="s">
        <v>2477</v>
      </c>
      <c r="D1096" s="1" t="s">
        <v>2743</v>
      </c>
      <c r="E1096">
        <v>89</v>
      </c>
      <c r="F1096">
        <v>89</v>
      </c>
      <c r="G1096">
        <v>1746269</v>
      </c>
      <c r="H1096">
        <v>0</v>
      </c>
      <c r="I1096">
        <v>4.2</v>
      </c>
      <c r="J1096">
        <v>19621</v>
      </c>
      <c r="K1096" t="s">
        <v>2914</v>
      </c>
      <c r="L1096">
        <v>0</v>
      </c>
      <c r="M1096">
        <v>1</v>
      </c>
      <c r="N1096">
        <v>0</v>
      </c>
      <c r="O1096" t="s">
        <v>3900</v>
      </c>
      <c r="P1096" s="1" t="s">
        <v>3557</v>
      </c>
    </row>
    <row r="1097" spans="1:16" x14ac:dyDescent="0.25">
      <c r="A1097" s="1" t="s">
        <v>1552</v>
      </c>
      <c r="B1097" s="1" t="s">
        <v>1553</v>
      </c>
      <c r="C1097" s="1" t="s">
        <v>2477</v>
      </c>
      <c r="D1097" s="1" t="s">
        <v>2744</v>
      </c>
      <c r="E1097">
        <v>1400</v>
      </c>
      <c r="F1097">
        <v>2485</v>
      </c>
      <c r="G1097">
        <v>49695030</v>
      </c>
      <c r="H1097">
        <v>0.44</v>
      </c>
      <c r="I1097">
        <v>4.0999999999999996</v>
      </c>
      <c r="J1097">
        <v>19998</v>
      </c>
      <c r="K1097" t="s">
        <v>2923</v>
      </c>
      <c r="L1097">
        <v>0</v>
      </c>
      <c r="M1097">
        <v>1</v>
      </c>
      <c r="N1097">
        <v>0</v>
      </c>
      <c r="O1097" t="s">
        <v>3900</v>
      </c>
      <c r="P1097" s="1" t="s">
        <v>3614</v>
      </c>
    </row>
    <row r="1098" spans="1:16" x14ac:dyDescent="0.25">
      <c r="A1098" s="1" t="s">
        <v>1554</v>
      </c>
      <c r="B1098" s="1" t="s">
        <v>2745</v>
      </c>
      <c r="C1098" s="1" t="s">
        <v>2477</v>
      </c>
      <c r="D1098" s="1" t="s">
        <v>2724</v>
      </c>
      <c r="E1098">
        <v>355</v>
      </c>
      <c r="F1098">
        <v>899</v>
      </c>
      <c r="G1098">
        <v>944849</v>
      </c>
      <c r="H1098">
        <v>0.61</v>
      </c>
      <c r="I1098">
        <v>4.0999999999999996</v>
      </c>
      <c r="J1098">
        <v>1051</v>
      </c>
      <c r="K1098" t="s">
        <v>2923</v>
      </c>
      <c r="L1098">
        <v>0</v>
      </c>
      <c r="M1098">
        <v>0</v>
      </c>
      <c r="N1098">
        <v>1</v>
      </c>
      <c r="O1098" t="s">
        <v>3900</v>
      </c>
      <c r="P1098" s="1" t="s">
        <v>3615</v>
      </c>
    </row>
    <row r="1099" spans="1:16" x14ac:dyDescent="0.25">
      <c r="A1099" s="1" t="s">
        <v>1555</v>
      </c>
      <c r="B1099" s="1" t="s">
        <v>1556</v>
      </c>
      <c r="C1099" s="1" t="s">
        <v>2477</v>
      </c>
      <c r="D1099" s="1" t="s">
        <v>2702</v>
      </c>
      <c r="E1099">
        <v>2169</v>
      </c>
      <c r="F1099">
        <v>3279</v>
      </c>
      <c r="G1099">
        <v>5626764</v>
      </c>
      <c r="H1099">
        <v>0.34</v>
      </c>
      <c r="I1099">
        <v>4.0999999999999996</v>
      </c>
      <c r="J1099">
        <v>1716</v>
      </c>
      <c r="K1099" t="s">
        <v>2923</v>
      </c>
      <c r="L1099">
        <v>0</v>
      </c>
      <c r="M1099">
        <v>1</v>
      </c>
      <c r="N1099">
        <v>0</v>
      </c>
      <c r="O1099" t="s">
        <v>3900</v>
      </c>
      <c r="P1099" s="1" t="s">
        <v>3616</v>
      </c>
    </row>
    <row r="1100" spans="1:16" x14ac:dyDescent="0.25">
      <c r="A1100" s="1" t="s">
        <v>1557</v>
      </c>
      <c r="B1100" s="1" t="s">
        <v>1558</v>
      </c>
      <c r="C1100" s="1" t="s">
        <v>2477</v>
      </c>
      <c r="D1100" s="1" t="s">
        <v>2746</v>
      </c>
      <c r="E1100">
        <v>2799</v>
      </c>
      <c r="F1100">
        <v>3799</v>
      </c>
      <c r="G1100">
        <v>125104869</v>
      </c>
      <c r="H1100">
        <v>0.26</v>
      </c>
      <c r="I1100">
        <v>3.9</v>
      </c>
      <c r="J1100">
        <v>32931</v>
      </c>
      <c r="K1100" t="s">
        <v>2923</v>
      </c>
      <c r="L1100">
        <v>0</v>
      </c>
      <c r="M1100">
        <v>1</v>
      </c>
      <c r="N1100">
        <v>0</v>
      </c>
      <c r="O1100" t="s">
        <v>3900</v>
      </c>
      <c r="P1100" s="1" t="s">
        <v>3617</v>
      </c>
    </row>
    <row r="1101" spans="1:16" x14ac:dyDescent="0.25">
      <c r="A1101" s="1" t="s">
        <v>1559</v>
      </c>
      <c r="B1101" s="1" t="s">
        <v>2747</v>
      </c>
      <c r="C1101" s="1" t="s">
        <v>2477</v>
      </c>
      <c r="D1101" s="1" t="s">
        <v>2701</v>
      </c>
      <c r="E1101">
        <v>899</v>
      </c>
      <c r="F1101">
        <v>1249</v>
      </c>
      <c r="G1101">
        <v>21762576</v>
      </c>
      <c r="H1101">
        <v>0.28000000000000003</v>
      </c>
      <c r="I1101">
        <v>3.9</v>
      </c>
      <c r="J1101">
        <v>17424</v>
      </c>
      <c r="K1101" t="s">
        <v>2923</v>
      </c>
      <c r="L1101">
        <v>0</v>
      </c>
      <c r="M1101">
        <v>1</v>
      </c>
      <c r="N1101">
        <v>0</v>
      </c>
      <c r="O1101" t="s">
        <v>3900</v>
      </c>
      <c r="P1101" s="1" t="s">
        <v>3179</v>
      </c>
    </row>
    <row r="1102" spans="1:16" x14ac:dyDescent="0.25">
      <c r="A1102" s="1" t="s">
        <v>1560</v>
      </c>
      <c r="B1102" s="1" t="s">
        <v>1561</v>
      </c>
      <c r="C1102" s="1" t="s">
        <v>2477</v>
      </c>
      <c r="D1102" s="1" t="s">
        <v>2716</v>
      </c>
      <c r="E1102">
        <v>2499</v>
      </c>
      <c r="F1102">
        <v>5000</v>
      </c>
      <c r="G1102">
        <v>9445000</v>
      </c>
      <c r="H1102">
        <v>0.5</v>
      </c>
      <c r="I1102">
        <v>3.8</v>
      </c>
      <c r="J1102">
        <v>1889</v>
      </c>
      <c r="K1102" t="s">
        <v>2923</v>
      </c>
      <c r="L1102">
        <v>1</v>
      </c>
      <c r="M1102">
        <v>0</v>
      </c>
      <c r="N1102">
        <v>0</v>
      </c>
      <c r="O1102" t="s">
        <v>3900</v>
      </c>
      <c r="P1102" s="1" t="s">
        <v>2930</v>
      </c>
    </row>
    <row r="1103" spans="1:16" x14ac:dyDescent="0.25">
      <c r="A1103" s="1" t="s">
        <v>1562</v>
      </c>
      <c r="B1103" s="1" t="s">
        <v>1563</v>
      </c>
      <c r="C1103" s="1" t="s">
        <v>2477</v>
      </c>
      <c r="D1103" s="1" t="s">
        <v>2715</v>
      </c>
      <c r="E1103">
        <v>3599</v>
      </c>
      <c r="F1103">
        <v>7299</v>
      </c>
      <c r="G1103">
        <v>75354876</v>
      </c>
      <c r="H1103">
        <v>0.51</v>
      </c>
      <c r="I1103">
        <v>4</v>
      </c>
      <c r="J1103">
        <v>10324</v>
      </c>
      <c r="K1103" t="s">
        <v>2923</v>
      </c>
      <c r="L1103">
        <v>0</v>
      </c>
      <c r="M1103">
        <v>0</v>
      </c>
      <c r="N1103">
        <v>1</v>
      </c>
      <c r="O1103" t="s">
        <v>3900</v>
      </c>
      <c r="P1103" s="1" t="s">
        <v>3618</v>
      </c>
    </row>
    <row r="1104" spans="1:16" x14ac:dyDescent="0.25">
      <c r="A1104" s="1" t="s">
        <v>1564</v>
      </c>
      <c r="B1104" s="1" t="s">
        <v>1565</v>
      </c>
      <c r="C1104" s="1" t="s">
        <v>2477</v>
      </c>
      <c r="D1104" s="1" t="s">
        <v>2713</v>
      </c>
      <c r="E1104">
        <v>499</v>
      </c>
      <c r="F1104">
        <v>625</v>
      </c>
      <c r="G1104">
        <v>3346875</v>
      </c>
      <c r="H1104">
        <v>0.2</v>
      </c>
      <c r="I1104">
        <v>4.2</v>
      </c>
      <c r="J1104">
        <v>5355</v>
      </c>
      <c r="K1104" t="s">
        <v>2923</v>
      </c>
      <c r="L1104">
        <v>0</v>
      </c>
      <c r="M1104">
        <v>1</v>
      </c>
      <c r="N1104">
        <v>0</v>
      </c>
      <c r="O1104" t="s">
        <v>3900</v>
      </c>
      <c r="P1104" s="1" t="s">
        <v>3619</v>
      </c>
    </row>
    <row r="1105" spans="1:16" x14ac:dyDescent="0.25">
      <c r="A1105" s="1" t="s">
        <v>1566</v>
      </c>
      <c r="B1105" s="1" t="s">
        <v>1567</v>
      </c>
      <c r="C1105" s="1" t="s">
        <v>2477</v>
      </c>
      <c r="D1105" s="1" t="s">
        <v>2721</v>
      </c>
      <c r="E1105">
        <v>653</v>
      </c>
      <c r="F1105">
        <v>1020</v>
      </c>
      <c r="G1105">
        <v>3433320</v>
      </c>
      <c r="H1105">
        <v>0.36</v>
      </c>
      <c r="I1105">
        <v>4.0999999999999996</v>
      </c>
      <c r="J1105">
        <v>3366</v>
      </c>
      <c r="K1105" t="s">
        <v>2923</v>
      </c>
      <c r="L1105">
        <v>0</v>
      </c>
      <c r="M1105">
        <v>1</v>
      </c>
      <c r="N1105">
        <v>0</v>
      </c>
      <c r="O1105" t="s">
        <v>3900</v>
      </c>
      <c r="P1105" s="1" t="s">
        <v>3620</v>
      </c>
    </row>
    <row r="1106" spans="1:16" x14ac:dyDescent="0.25">
      <c r="A1106" s="1" t="s">
        <v>1568</v>
      </c>
      <c r="B1106" s="1" t="s">
        <v>2748</v>
      </c>
      <c r="C1106" s="1" t="s">
        <v>2477</v>
      </c>
      <c r="D1106" s="1" t="s">
        <v>2749</v>
      </c>
      <c r="E1106">
        <v>4789</v>
      </c>
      <c r="F1106">
        <v>8990</v>
      </c>
      <c r="G1106">
        <v>9142830</v>
      </c>
      <c r="H1106">
        <v>0.47</v>
      </c>
      <c r="I1106">
        <v>4.3</v>
      </c>
      <c r="J1106">
        <v>1017</v>
      </c>
      <c r="K1106" t="s">
        <v>2923</v>
      </c>
      <c r="L1106">
        <v>0</v>
      </c>
      <c r="M1106">
        <v>1</v>
      </c>
      <c r="N1106">
        <v>0</v>
      </c>
      <c r="O1106" t="s">
        <v>3900</v>
      </c>
      <c r="P1106" s="1" t="s">
        <v>3621</v>
      </c>
    </row>
    <row r="1107" spans="1:16" x14ac:dyDescent="0.25">
      <c r="A1107" s="1" t="s">
        <v>1569</v>
      </c>
      <c r="B1107" s="1" t="s">
        <v>1570</v>
      </c>
      <c r="C1107" s="1" t="s">
        <v>2477</v>
      </c>
      <c r="D1107" s="1" t="s">
        <v>2750</v>
      </c>
      <c r="E1107">
        <v>1409</v>
      </c>
      <c r="F1107">
        <v>1639</v>
      </c>
      <c r="G1107">
        <v>1289893</v>
      </c>
      <c r="H1107">
        <v>0.14000000000000001</v>
      </c>
      <c r="I1107">
        <v>3.7</v>
      </c>
      <c r="J1107">
        <v>787</v>
      </c>
      <c r="K1107" t="s">
        <v>2923</v>
      </c>
      <c r="L1107">
        <v>0</v>
      </c>
      <c r="M1107">
        <v>1</v>
      </c>
      <c r="N1107">
        <v>0</v>
      </c>
      <c r="O1107" t="s">
        <v>3900</v>
      </c>
      <c r="P1107" s="1" t="s">
        <v>3527</v>
      </c>
    </row>
    <row r="1108" spans="1:16" x14ac:dyDescent="0.25">
      <c r="A1108" s="1" t="s">
        <v>1571</v>
      </c>
      <c r="B1108" s="1" t="s">
        <v>1572</v>
      </c>
      <c r="C1108" s="1" t="s">
        <v>2477</v>
      </c>
      <c r="D1108" s="1" t="s">
        <v>2712</v>
      </c>
      <c r="E1108">
        <v>753</v>
      </c>
      <c r="F1108">
        <v>899</v>
      </c>
      <c r="G1108">
        <v>16597338</v>
      </c>
      <c r="H1108">
        <v>0.16</v>
      </c>
      <c r="I1108">
        <v>4.2</v>
      </c>
      <c r="J1108">
        <v>18462</v>
      </c>
      <c r="K1108" t="s">
        <v>2923</v>
      </c>
      <c r="L1108">
        <v>0</v>
      </c>
      <c r="M1108">
        <v>1</v>
      </c>
      <c r="N1108">
        <v>0</v>
      </c>
      <c r="O1108" t="s">
        <v>3900</v>
      </c>
      <c r="P1108" s="1" t="s">
        <v>3622</v>
      </c>
    </row>
    <row r="1109" spans="1:16" x14ac:dyDescent="0.25">
      <c r="A1109" s="1" t="s">
        <v>1573</v>
      </c>
      <c r="B1109" s="1" t="s">
        <v>2751</v>
      </c>
      <c r="C1109" s="1" t="s">
        <v>2477</v>
      </c>
      <c r="D1109" s="1" t="s">
        <v>2732</v>
      </c>
      <c r="E1109">
        <v>353</v>
      </c>
      <c r="F1109">
        <v>1199</v>
      </c>
      <c r="G1109">
        <v>754171</v>
      </c>
      <c r="H1109">
        <v>0.71</v>
      </c>
      <c r="I1109">
        <v>4.3</v>
      </c>
      <c r="J1109">
        <v>629</v>
      </c>
      <c r="K1109" t="s">
        <v>2923</v>
      </c>
      <c r="L1109">
        <v>0</v>
      </c>
      <c r="M1109">
        <v>0</v>
      </c>
      <c r="N1109">
        <v>1</v>
      </c>
      <c r="O1109" t="s">
        <v>3900</v>
      </c>
      <c r="P1109" s="1" t="s">
        <v>2930</v>
      </c>
    </row>
    <row r="1110" spans="1:16" x14ac:dyDescent="0.25">
      <c r="A1110" s="1" t="s">
        <v>1574</v>
      </c>
      <c r="B1110" s="1" t="s">
        <v>2752</v>
      </c>
      <c r="C1110" s="1" t="s">
        <v>2477</v>
      </c>
      <c r="D1110" s="1" t="s">
        <v>2707</v>
      </c>
      <c r="E1110">
        <v>1099</v>
      </c>
      <c r="F1110">
        <v>1899</v>
      </c>
      <c r="G1110">
        <v>29009124</v>
      </c>
      <c r="H1110">
        <v>0.42</v>
      </c>
      <c r="I1110">
        <v>4.3</v>
      </c>
      <c r="J1110">
        <v>15276</v>
      </c>
      <c r="K1110" t="s">
        <v>2923</v>
      </c>
      <c r="L1110">
        <v>0</v>
      </c>
      <c r="M1110">
        <v>1</v>
      </c>
      <c r="N1110">
        <v>0</v>
      </c>
      <c r="O1110" t="s">
        <v>3900</v>
      </c>
      <c r="P1110" s="1" t="s">
        <v>3623</v>
      </c>
    </row>
    <row r="1111" spans="1:16" x14ac:dyDescent="0.25">
      <c r="A1111" s="1" t="s">
        <v>1575</v>
      </c>
      <c r="B1111" s="1" t="s">
        <v>1576</v>
      </c>
      <c r="C1111" s="1" t="s">
        <v>2477</v>
      </c>
      <c r="D1111" s="1" t="s">
        <v>2722</v>
      </c>
      <c r="E1111">
        <v>8799</v>
      </c>
      <c r="F1111">
        <v>11595</v>
      </c>
      <c r="G1111">
        <v>34564695</v>
      </c>
      <c r="H1111">
        <v>0.24</v>
      </c>
      <c r="I1111">
        <v>4.4000000000000004</v>
      </c>
      <c r="J1111">
        <v>2981</v>
      </c>
      <c r="K1111" t="s">
        <v>2923</v>
      </c>
      <c r="L1111">
        <v>0</v>
      </c>
      <c r="M1111">
        <v>1</v>
      </c>
      <c r="N1111">
        <v>0</v>
      </c>
      <c r="O1111" t="s">
        <v>3900</v>
      </c>
      <c r="P1111" s="1" t="s">
        <v>3624</v>
      </c>
    </row>
    <row r="1112" spans="1:16" x14ac:dyDescent="0.25">
      <c r="A1112" s="1" t="s">
        <v>1577</v>
      </c>
      <c r="B1112" s="1" t="s">
        <v>2753</v>
      </c>
      <c r="C1112" s="1" t="s">
        <v>2477</v>
      </c>
      <c r="D1112" s="1" t="s">
        <v>2701</v>
      </c>
      <c r="E1112">
        <v>1345</v>
      </c>
      <c r="F1112">
        <v>1750</v>
      </c>
      <c r="G1112">
        <v>4315500</v>
      </c>
      <c r="H1112">
        <v>0.23</v>
      </c>
      <c r="I1112">
        <v>3.8</v>
      </c>
      <c r="J1112">
        <v>2466</v>
      </c>
      <c r="K1112" t="s">
        <v>2923</v>
      </c>
      <c r="L1112">
        <v>0</v>
      </c>
      <c r="M1112">
        <v>1</v>
      </c>
      <c r="N1112">
        <v>0</v>
      </c>
      <c r="O1112" t="s">
        <v>3900</v>
      </c>
      <c r="P1112" s="1" t="s">
        <v>3625</v>
      </c>
    </row>
    <row r="1113" spans="1:16" x14ac:dyDescent="0.25">
      <c r="A1113" s="1" t="s">
        <v>1578</v>
      </c>
      <c r="B1113" s="1" t="s">
        <v>1579</v>
      </c>
      <c r="C1113" s="1" t="s">
        <v>2477</v>
      </c>
      <c r="D1113" s="1" t="s">
        <v>2754</v>
      </c>
      <c r="E1113">
        <v>2095</v>
      </c>
      <c r="F1113">
        <v>2095</v>
      </c>
      <c r="G1113">
        <v>16653155</v>
      </c>
      <c r="H1113">
        <v>0</v>
      </c>
      <c r="I1113">
        <v>4.5</v>
      </c>
      <c r="J1113">
        <v>7949</v>
      </c>
      <c r="K1113" t="s">
        <v>2923</v>
      </c>
      <c r="L1113">
        <v>0</v>
      </c>
      <c r="M1113">
        <v>1</v>
      </c>
      <c r="N1113">
        <v>0</v>
      </c>
      <c r="O1113" t="s">
        <v>3900</v>
      </c>
      <c r="P1113" s="1" t="s">
        <v>3626</v>
      </c>
    </row>
    <row r="1114" spans="1:16" x14ac:dyDescent="0.25">
      <c r="A1114" s="1" t="s">
        <v>1580</v>
      </c>
      <c r="B1114" s="1" t="s">
        <v>1581</v>
      </c>
      <c r="C1114" s="1" t="s">
        <v>2477</v>
      </c>
      <c r="D1114" s="1" t="s">
        <v>2702</v>
      </c>
      <c r="E1114">
        <v>1498</v>
      </c>
      <c r="F1114">
        <v>2300</v>
      </c>
      <c r="G1114">
        <v>218500</v>
      </c>
      <c r="H1114">
        <v>0.35</v>
      </c>
      <c r="I1114">
        <v>3.8</v>
      </c>
      <c r="J1114">
        <v>95</v>
      </c>
      <c r="K1114" t="s">
        <v>2923</v>
      </c>
      <c r="L1114">
        <v>0</v>
      </c>
      <c r="M1114">
        <v>1</v>
      </c>
      <c r="N1114">
        <v>0</v>
      </c>
      <c r="O1114" t="s">
        <v>3900</v>
      </c>
      <c r="P1114" s="1" t="s">
        <v>2930</v>
      </c>
    </row>
    <row r="1115" spans="1:16" x14ac:dyDescent="0.25">
      <c r="A1115" s="1" t="s">
        <v>1582</v>
      </c>
      <c r="B1115" s="1" t="s">
        <v>1583</v>
      </c>
      <c r="C1115" s="1" t="s">
        <v>2477</v>
      </c>
      <c r="D1115" s="1" t="s">
        <v>2755</v>
      </c>
      <c r="E1115">
        <v>2199</v>
      </c>
      <c r="F1115">
        <v>2990</v>
      </c>
      <c r="G1115">
        <v>4658420</v>
      </c>
      <c r="H1115">
        <v>0.26</v>
      </c>
      <c r="I1115">
        <v>3.8</v>
      </c>
      <c r="J1115">
        <v>1558</v>
      </c>
      <c r="K1115" t="s">
        <v>2923</v>
      </c>
      <c r="L1115">
        <v>0</v>
      </c>
      <c r="M1115">
        <v>1</v>
      </c>
      <c r="N1115">
        <v>0</v>
      </c>
      <c r="O1115" t="s">
        <v>3900</v>
      </c>
      <c r="P1115" s="1" t="s">
        <v>3627</v>
      </c>
    </row>
    <row r="1116" spans="1:16" x14ac:dyDescent="0.25">
      <c r="A1116" s="1" t="s">
        <v>1584</v>
      </c>
      <c r="B1116" s="1" t="s">
        <v>1585</v>
      </c>
      <c r="C1116" s="1" t="s">
        <v>2477</v>
      </c>
      <c r="D1116" s="1" t="s">
        <v>2714</v>
      </c>
      <c r="E1116">
        <v>3699</v>
      </c>
      <c r="F1116">
        <v>4295</v>
      </c>
      <c r="G1116">
        <v>114002185</v>
      </c>
      <c r="H1116">
        <v>0.14000000000000001</v>
      </c>
      <c r="I1116">
        <v>4.0999999999999996</v>
      </c>
      <c r="J1116">
        <v>26543</v>
      </c>
      <c r="K1116" t="s">
        <v>2923</v>
      </c>
      <c r="L1116">
        <v>0</v>
      </c>
      <c r="M1116">
        <v>1</v>
      </c>
      <c r="N1116">
        <v>0</v>
      </c>
      <c r="O1116" t="s">
        <v>3900</v>
      </c>
      <c r="P1116" s="1" t="s">
        <v>3628</v>
      </c>
    </row>
    <row r="1117" spans="1:16" x14ac:dyDescent="0.25">
      <c r="A1117" s="1" t="s">
        <v>1586</v>
      </c>
      <c r="B1117" s="1" t="s">
        <v>1587</v>
      </c>
      <c r="C1117" s="1" t="s">
        <v>2477</v>
      </c>
      <c r="D1117" s="1" t="s">
        <v>2724</v>
      </c>
      <c r="E1117">
        <v>177</v>
      </c>
      <c r="F1117">
        <v>199</v>
      </c>
      <c r="G1117">
        <v>733912</v>
      </c>
      <c r="H1117">
        <v>0.11</v>
      </c>
      <c r="I1117">
        <v>4.0999999999999996</v>
      </c>
      <c r="J1117">
        <v>3688</v>
      </c>
      <c r="K1117" t="s">
        <v>2914</v>
      </c>
      <c r="L1117">
        <v>0</v>
      </c>
      <c r="M1117">
        <v>1</v>
      </c>
      <c r="N1117">
        <v>0</v>
      </c>
      <c r="O1117" t="s">
        <v>3900</v>
      </c>
      <c r="P1117" s="1" t="s">
        <v>3629</v>
      </c>
    </row>
    <row r="1118" spans="1:16" x14ac:dyDescent="0.25">
      <c r="A1118" s="1" t="s">
        <v>1588</v>
      </c>
      <c r="B1118" s="1" t="s">
        <v>1589</v>
      </c>
      <c r="C1118" s="1" t="s">
        <v>2477</v>
      </c>
      <c r="D1118" s="1" t="s">
        <v>2714</v>
      </c>
      <c r="E1118">
        <v>1149</v>
      </c>
      <c r="F1118">
        <v>2499</v>
      </c>
      <c r="G1118">
        <v>10953117</v>
      </c>
      <c r="H1118">
        <v>0.54</v>
      </c>
      <c r="I1118">
        <v>3.8</v>
      </c>
      <c r="J1118">
        <v>4383</v>
      </c>
      <c r="K1118" t="s">
        <v>2923</v>
      </c>
      <c r="L1118">
        <v>0</v>
      </c>
      <c r="M1118">
        <v>0</v>
      </c>
      <c r="N1118">
        <v>1</v>
      </c>
      <c r="O1118" t="s">
        <v>3900</v>
      </c>
      <c r="P1118" s="1" t="s">
        <v>3630</v>
      </c>
    </row>
    <row r="1119" spans="1:16" x14ac:dyDescent="0.25">
      <c r="A1119" s="1" t="s">
        <v>1590</v>
      </c>
      <c r="B1119" s="1" t="s">
        <v>2756</v>
      </c>
      <c r="C1119" s="1" t="s">
        <v>2477</v>
      </c>
      <c r="D1119" s="1" t="s">
        <v>2757</v>
      </c>
      <c r="E1119">
        <v>244</v>
      </c>
      <c r="F1119">
        <v>499</v>
      </c>
      <c r="G1119">
        <v>238522</v>
      </c>
      <c r="H1119">
        <v>0.51</v>
      </c>
      <c r="I1119">
        <v>3.3</v>
      </c>
      <c r="J1119">
        <v>478</v>
      </c>
      <c r="K1119" t="s">
        <v>2923</v>
      </c>
      <c r="L1119">
        <v>0</v>
      </c>
      <c r="M1119">
        <v>0</v>
      </c>
      <c r="N1119">
        <v>1</v>
      </c>
      <c r="O1119" t="s">
        <v>3900</v>
      </c>
      <c r="P1119" s="1" t="s">
        <v>3631</v>
      </c>
    </row>
    <row r="1120" spans="1:16" x14ac:dyDescent="0.25">
      <c r="A1120" s="1" t="s">
        <v>1591</v>
      </c>
      <c r="B1120" s="1" t="s">
        <v>2758</v>
      </c>
      <c r="C1120" s="1" t="s">
        <v>2477</v>
      </c>
      <c r="D1120" s="1" t="s">
        <v>2702</v>
      </c>
      <c r="E1120">
        <v>1959</v>
      </c>
      <c r="F1120">
        <v>2400</v>
      </c>
      <c r="G1120">
        <v>568800</v>
      </c>
      <c r="H1120">
        <v>0.18</v>
      </c>
      <c r="I1120">
        <v>4</v>
      </c>
      <c r="J1120">
        <v>237</v>
      </c>
      <c r="K1120" t="s">
        <v>2923</v>
      </c>
      <c r="L1120">
        <v>0</v>
      </c>
      <c r="M1120">
        <v>1</v>
      </c>
      <c r="N1120">
        <v>0</v>
      </c>
      <c r="O1120" t="s">
        <v>3900</v>
      </c>
      <c r="P1120" s="1" t="s">
        <v>3632</v>
      </c>
    </row>
    <row r="1121" spans="1:16" x14ac:dyDescent="0.25">
      <c r="A1121" s="1" t="s">
        <v>1592</v>
      </c>
      <c r="B1121" s="1" t="s">
        <v>1593</v>
      </c>
      <c r="C1121" s="1" t="s">
        <v>2477</v>
      </c>
      <c r="D1121" s="1" t="s">
        <v>2706</v>
      </c>
      <c r="E1121">
        <v>319</v>
      </c>
      <c r="F1121">
        <v>749</v>
      </c>
      <c r="G1121">
        <v>92876</v>
      </c>
      <c r="H1121">
        <v>0.56999999999999995</v>
      </c>
      <c r="I1121">
        <v>4.5999999999999996</v>
      </c>
      <c r="J1121">
        <v>124</v>
      </c>
      <c r="K1121" t="s">
        <v>2923</v>
      </c>
      <c r="L1121">
        <v>0</v>
      </c>
      <c r="M1121">
        <v>0</v>
      </c>
      <c r="N1121">
        <v>1</v>
      </c>
      <c r="O1121" t="s">
        <v>3900</v>
      </c>
      <c r="P1121" s="1" t="s">
        <v>3029</v>
      </c>
    </row>
    <row r="1122" spans="1:16" x14ac:dyDescent="0.25">
      <c r="A1122" s="1" t="s">
        <v>1594</v>
      </c>
      <c r="B1122" s="1" t="s">
        <v>2759</v>
      </c>
      <c r="C1122" s="1" t="s">
        <v>2477</v>
      </c>
      <c r="D1122" s="1" t="s">
        <v>2701</v>
      </c>
      <c r="E1122">
        <v>1499</v>
      </c>
      <c r="F1122">
        <v>1775</v>
      </c>
      <c r="G1122">
        <v>26033925</v>
      </c>
      <c r="H1122">
        <v>0.16</v>
      </c>
      <c r="I1122">
        <v>3.9</v>
      </c>
      <c r="J1122">
        <v>14667</v>
      </c>
      <c r="K1122" t="s">
        <v>2923</v>
      </c>
      <c r="L1122">
        <v>0</v>
      </c>
      <c r="M1122">
        <v>1</v>
      </c>
      <c r="N1122">
        <v>0</v>
      </c>
      <c r="O1122" t="s">
        <v>3900</v>
      </c>
      <c r="P1122" s="1" t="s">
        <v>3179</v>
      </c>
    </row>
    <row r="1123" spans="1:16" x14ac:dyDescent="0.25">
      <c r="A1123" s="1" t="s">
        <v>1595</v>
      </c>
      <c r="B1123" s="1" t="s">
        <v>2760</v>
      </c>
      <c r="C1123" s="1" t="s">
        <v>2477</v>
      </c>
      <c r="D1123" s="1" t="s">
        <v>2706</v>
      </c>
      <c r="E1123">
        <v>469</v>
      </c>
      <c r="F1123">
        <v>1599</v>
      </c>
      <c r="G1123">
        <v>9594</v>
      </c>
      <c r="H1123">
        <v>0.71</v>
      </c>
      <c r="I1123">
        <v>3.7</v>
      </c>
      <c r="J1123">
        <v>6</v>
      </c>
      <c r="K1123" t="s">
        <v>2923</v>
      </c>
      <c r="L1123">
        <v>0</v>
      </c>
      <c r="M1123">
        <v>0</v>
      </c>
      <c r="N1123">
        <v>1</v>
      </c>
      <c r="O1123" t="s">
        <v>3900</v>
      </c>
      <c r="P1123" s="1" t="s">
        <v>3633</v>
      </c>
    </row>
    <row r="1124" spans="1:16" x14ac:dyDescent="0.25">
      <c r="A1124" s="1" t="s">
        <v>1596</v>
      </c>
      <c r="B1124" s="1" t="s">
        <v>2761</v>
      </c>
      <c r="C1124" s="1" t="s">
        <v>2477</v>
      </c>
      <c r="D1124" s="1" t="s">
        <v>2754</v>
      </c>
      <c r="E1124">
        <v>1099</v>
      </c>
      <c r="F1124">
        <v>1795</v>
      </c>
      <c r="G1124">
        <v>7617980</v>
      </c>
      <c r="H1124">
        <v>0.39</v>
      </c>
      <c r="I1124">
        <v>4.2</v>
      </c>
      <c r="J1124">
        <v>4244</v>
      </c>
      <c r="K1124" t="s">
        <v>2923</v>
      </c>
      <c r="L1124">
        <v>0</v>
      </c>
      <c r="M1124">
        <v>1</v>
      </c>
      <c r="N1124">
        <v>0</v>
      </c>
      <c r="O1124" t="s">
        <v>3900</v>
      </c>
      <c r="P1124" s="1" t="s">
        <v>3188</v>
      </c>
    </row>
    <row r="1125" spans="1:16" x14ac:dyDescent="0.25">
      <c r="A1125" s="1" t="s">
        <v>1597</v>
      </c>
      <c r="B1125" s="1" t="s">
        <v>1598</v>
      </c>
      <c r="C1125" s="1" t="s">
        <v>2477</v>
      </c>
      <c r="D1125" s="1" t="s">
        <v>2704</v>
      </c>
      <c r="E1125">
        <v>9590</v>
      </c>
      <c r="F1125">
        <v>15999</v>
      </c>
      <c r="G1125">
        <v>16270983</v>
      </c>
      <c r="H1125">
        <v>0.4</v>
      </c>
      <c r="I1125">
        <v>4.0999999999999996</v>
      </c>
      <c r="J1125">
        <v>1017</v>
      </c>
      <c r="K1125" t="s">
        <v>2923</v>
      </c>
      <c r="L1125">
        <v>0</v>
      </c>
      <c r="M1125">
        <v>1</v>
      </c>
      <c r="N1125">
        <v>0</v>
      </c>
      <c r="O1125" t="s">
        <v>3900</v>
      </c>
      <c r="P1125" s="1" t="s">
        <v>2945</v>
      </c>
    </row>
    <row r="1126" spans="1:16" x14ac:dyDescent="0.25">
      <c r="A1126" s="1" t="s">
        <v>1599</v>
      </c>
      <c r="B1126" s="1" t="s">
        <v>2762</v>
      </c>
      <c r="C1126" s="1" t="s">
        <v>2477</v>
      </c>
      <c r="D1126" s="1" t="s">
        <v>2763</v>
      </c>
      <c r="E1126">
        <v>999</v>
      </c>
      <c r="F1126">
        <v>1490</v>
      </c>
      <c r="G1126">
        <v>19368510</v>
      </c>
      <c r="H1126">
        <v>0.33</v>
      </c>
      <c r="I1126">
        <v>4.0999999999999996</v>
      </c>
      <c r="J1126">
        <v>12999</v>
      </c>
      <c r="K1126" t="s">
        <v>2923</v>
      </c>
      <c r="L1126">
        <v>0</v>
      </c>
      <c r="M1126">
        <v>1</v>
      </c>
      <c r="N1126">
        <v>0</v>
      </c>
      <c r="O1126" t="s">
        <v>3900</v>
      </c>
      <c r="P1126" s="1" t="s">
        <v>3634</v>
      </c>
    </row>
    <row r="1127" spans="1:16" x14ac:dyDescent="0.25">
      <c r="A1127" s="1" t="s">
        <v>1600</v>
      </c>
      <c r="B1127" s="1" t="s">
        <v>1601</v>
      </c>
      <c r="C1127" s="1" t="s">
        <v>2477</v>
      </c>
      <c r="D1127" s="1" t="s">
        <v>2717</v>
      </c>
      <c r="E1127">
        <v>1299</v>
      </c>
      <c r="F1127">
        <v>1999</v>
      </c>
      <c r="G1127">
        <v>621689</v>
      </c>
      <c r="H1127">
        <v>0.35</v>
      </c>
      <c r="I1127">
        <v>3.8</v>
      </c>
      <c r="J1127">
        <v>311</v>
      </c>
      <c r="K1127" t="s">
        <v>2923</v>
      </c>
      <c r="L1127">
        <v>0</v>
      </c>
      <c r="M1127">
        <v>1</v>
      </c>
      <c r="N1127">
        <v>0</v>
      </c>
      <c r="O1127" t="s">
        <v>3900</v>
      </c>
      <c r="P1127" s="1" t="s">
        <v>3635</v>
      </c>
    </row>
    <row r="1128" spans="1:16" x14ac:dyDescent="0.25">
      <c r="A1128" s="1" t="s">
        <v>1602</v>
      </c>
      <c r="B1128" s="1" t="s">
        <v>1603</v>
      </c>
      <c r="C1128" s="1" t="s">
        <v>2477</v>
      </c>
      <c r="D1128" s="1" t="s">
        <v>2764</v>
      </c>
      <c r="E1128">
        <v>292</v>
      </c>
      <c r="F1128">
        <v>499</v>
      </c>
      <c r="G1128">
        <v>2114762</v>
      </c>
      <c r="H1128">
        <v>0.41</v>
      </c>
      <c r="I1128">
        <v>4.0999999999999996</v>
      </c>
      <c r="J1128">
        <v>4238</v>
      </c>
      <c r="K1128" t="s">
        <v>2923</v>
      </c>
      <c r="L1128">
        <v>0</v>
      </c>
      <c r="M1128">
        <v>1</v>
      </c>
      <c r="N1128">
        <v>0</v>
      </c>
      <c r="O1128" t="s">
        <v>3900</v>
      </c>
      <c r="P1128" s="1" t="s">
        <v>3636</v>
      </c>
    </row>
    <row r="1129" spans="1:16" x14ac:dyDescent="0.25">
      <c r="A1129" s="1" t="s">
        <v>1604</v>
      </c>
      <c r="B1129" s="1" t="s">
        <v>1605</v>
      </c>
      <c r="C1129" s="1" t="s">
        <v>2477</v>
      </c>
      <c r="D1129" s="1" t="s">
        <v>2743</v>
      </c>
      <c r="E1129">
        <v>160</v>
      </c>
      <c r="F1129">
        <v>299</v>
      </c>
      <c r="G1129">
        <v>831519</v>
      </c>
      <c r="H1129">
        <v>0.46</v>
      </c>
      <c r="I1129">
        <v>4.5999999999999996</v>
      </c>
      <c r="J1129">
        <v>2781</v>
      </c>
      <c r="K1129" t="s">
        <v>2914</v>
      </c>
      <c r="L1129">
        <v>0</v>
      </c>
      <c r="M1129">
        <v>1</v>
      </c>
      <c r="N1129">
        <v>0</v>
      </c>
      <c r="O1129" t="s">
        <v>3900</v>
      </c>
      <c r="P1129" s="1" t="s">
        <v>3637</v>
      </c>
    </row>
    <row r="1130" spans="1:16" x14ac:dyDescent="0.25">
      <c r="A1130" s="1" t="s">
        <v>1606</v>
      </c>
      <c r="B1130" s="1" t="s">
        <v>2765</v>
      </c>
      <c r="C1130" s="1" t="s">
        <v>2477</v>
      </c>
      <c r="D1130" s="1" t="s">
        <v>2766</v>
      </c>
      <c r="E1130">
        <v>600</v>
      </c>
      <c r="F1130">
        <v>600</v>
      </c>
      <c r="G1130">
        <v>6544200</v>
      </c>
      <c r="H1130">
        <v>0</v>
      </c>
      <c r="I1130">
        <v>4.0999999999999996</v>
      </c>
      <c r="J1130">
        <v>10907</v>
      </c>
      <c r="K1130" t="s">
        <v>2923</v>
      </c>
      <c r="L1130">
        <v>0</v>
      </c>
      <c r="M1130">
        <v>1</v>
      </c>
      <c r="N1130">
        <v>0</v>
      </c>
      <c r="O1130" t="s">
        <v>3900</v>
      </c>
      <c r="P1130" s="1" t="s">
        <v>3638</v>
      </c>
    </row>
    <row r="1131" spans="1:16" x14ac:dyDescent="0.25">
      <c r="A1131" s="1" t="s">
        <v>1607</v>
      </c>
      <c r="B1131" s="1" t="s">
        <v>2765</v>
      </c>
      <c r="C1131" s="1" t="s">
        <v>2477</v>
      </c>
      <c r="D1131" s="1" t="s">
        <v>2767</v>
      </c>
      <c r="E1131">
        <v>1130</v>
      </c>
      <c r="F1131">
        <v>1130</v>
      </c>
      <c r="G1131">
        <v>14972500</v>
      </c>
      <c r="H1131">
        <v>0</v>
      </c>
      <c r="I1131">
        <v>4.2</v>
      </c>
      <c r="J1131">
        <v>13250</v>
      </c>
      <c r="K1131" t="s">
        <v>2923</v>
      </c>
      <c r="L1131">
        <v>0</v>
      </c>
      <c r="M1131">
        <v>1</v>
      </c>
      <c r="N1131">
        <v>0</v>
      </c>
      <c r="O1131" t="s">
        <v>3900</v>
      </c>
      <c r="P1131" s="1" t="s">
        <v>2930</v>
      </c>
    </row>
    <row r="1132" spans="1:16" x14ac:dyDescent="0.25">
      <c r="A1132" s="1" t="s">
        <v>1608</v>
      </c>
      <c r="B1132" s="1" t="s">
        <v>1609</v>
      </c>
      <c r="C1132" s="1" t="s">
        <v>2477</v>
      </c>
      <c r="D1132" s="1" t="s">
        <v>2714</v>
      </c>
      <c r="E1132">
        <v>3249</v>
      </c>
      <c r="F1132">
        <v>6295</v>
      </c>
      <c r="G1132">
        <v>271125650</v>
      </c>
      <c r="H1132">
        <v>0.48</v>
      </c>
      <c r="I1132">
        <v>3.9</v>
      </c>
      <c r="J1132">
        <v>43070</v>
      </c>
      <c r="K1132" t="s">
        <v>2923</v>
      </c>
      <c r="L1132">
        <v>0</v>
      </c>
      <c r="M1132">
        <v>1</v>
      </c>
      <c r="N1132">
        <v>0</v>
      </c>
      <c r="O1132" t="s">
        <v>3900</v>
      </c>
      <c r="P1132" s="1" t="s">
        <v>3639</v>
      </c>
    </row>
    <row r="1133" spans="1:16" x14ac:dyDescent="0.25">
      <c r="A1133" s="1" t="s">
        <v>1610</v>
      </c>
      <c r="B1133" s="1" t="s">
        <v>1611</v>
      </c>
      <c r="C1133" s="1" t="s">
        <v>2477</v>
      </c>
      <c r="D1133" s="1" t="s">
        <v>2714</v>
      </c>
      <c r="E1133">
        <v>3599</v>
      </c>
      <c r="F1133">
        <v>9455</v>
      </c>
      <c r="G1133">
        <v>111833740</v>
      </c>
      <c r="H1133">
        <v>0.62</v>
      </c>
      <c r="I1133">
        <v>4.0999999999999996</v>
      </c>
      <c r="J1133">
        <v>11828</v>
      </c>
      <c r="K1133" t="s">
        <v>2923</v>
      </c>
      <c r="L1133">
        <v>0</v>
      </c>
      <c r="M1133">
        <v>0</v>
      </c>
      <c r="N1133">
        <v>1</v>
      </c>
      <c r="O1133" t="s">
        <v>3900</v>
      </c>
      <c r="P1133" s="1" t="s">
        <v>3640</v>
      </c>
    </row>
    <row r="1134" spans="1:16" x14ac:dyDescent="0.25">
      <c r="A1134" s="1" t="s">
        <v>1612</v>
      </c>
      <c r="B1134" s="1" t="s">
        <v>1613</v>
      </c>
      <c r="C1134" s="1" t="s">
        <v>2477</v>
      </c>
      <c r="D1134" s="1" t="s">
        <v>2732</v>
      </c>
      <c r="E1134">
        <v>368</v>
      </c>
      <c r="F1134">
        <v>699</v>
      </c>
      <c r="G1134">
        <v>866760</v>
      </c>
      <c r="H1134">
        <v>0.47</v>
      </c>
      <c r="I1134">
        <v>4.0999999999999996</v>
      </c>
      <c r="J1134">
        <v>1240</v>
      </c>
      <c r="K1134" t="s">
        <v>2923</v>
      </c>
      <c r="L1134">
        <v>0</v>
      </c>
      <c r="M1134">
        <v>1</v>
      </c>
      <c r="N1134">
        <v>0</v>
      </c>
      <c r="O1134" t="s">
        <v>3900</v>
      </c>
      <c r="P1134" s="1" t="s">
        <v>3641</v>
      </c>
    </row>
    <row r="1135" spans="1:16" x14ac:dyDescent="0.25">
      <c r="A1135" s="1" t="s">
        <v>1614</v>
      </c>
      <c r="B1135" s="1" t="s">
        <v>1615</v>
      </c>
      <c r="C1135" s="1" t="s">
        <v>2477</v>
      </c>
      <c r="D1135" s="1" t="s">
        <v>2714</v>
      </c>
      <c r="E1135">
        <v>3199</v>
      </c>
      <c r="F1135">
        <v>4999</v>
      </c>
      <c r="G1135">
        <v>104324131</v>
      </c>
      <c r="H1135">
        <v>0.36</v>
      </c>
      <c r="I1135">
        <v>4</v>
      </c>
      <c r="J1135">
        <v>20869</v>
      </c>
      <c r="K1135" t="s">
        <v>2923</v>
      </c>
      <c r="L1135">
        <v>0</v>
      </c>
      <c r="M1135">
        <v>1</v>
      </c>
      <c r="N1135">
        <v>0</v>
      </c>
      <c r="O1135" t="s">
        <v>3900</v>
      </c>
      <c r="P1135" s="1" t="s">
        <v>3642</v>
      </c>
    </row>
    <row r="1136" spans="1:16" x14ac:dyDescent="0.25">
      <c r="A1136" s="1" t="s">
        <v>1616</v>
      </c>
      <c r="B1136" s="1" t="s">
        <v>2768</v>
      </c>
      <c r="C1136" s="1" t="s">
        <v>2477</v>
      </c>
      <c r="D1136" s="1" t="s">
        <v>2769</v>
      </c>
      <c r="E1136">
        <v>1599</v>
      </c>
      <c r="F1136">
        <v>2900</v>
      </c>
      <c r="G1136">
        <v>1278900</v>
      </c>
      <c r="H1136">
        <v>0.45</v>
      </c>
      <c r="I1136">
        <v>3.7</v>
      </c>
      <c r="J1136">
        <v>441</v>
      </c>
      <c r="K1136" t="s">
        <v>2923</v>
      </c>
      <c r="L1136">
        <v>0</v>
      </c>
      <c r="M1136">
        <v>1</v>
      </c>
      <c r="N1136">
        <v>0</v>
      </c>
      <c r="O1136" t="s">
        <v>3900</v>
      </c>
      <c r="P1136" s="1" t="s">
        <v>3643</v>
      </c>
    </row>
    <row r="1137" spans="1:16" x14ac:dyDescent="0.25">
      <c r="A1137" s="1" t="s">
        <v>1617</v>
      </c>
      <c r="B1137" s="1" t="s">
        <v>2770</v>
      </c>
      <c r="C1137" s="1" t="s">
        <v>2477</v>
      </c>
      <c r="D1137" s="1" t="s">
        <v>2712</v>
      </c>
      <c r="E1137">
        <v>1999</v>
      </c>
      <c r="F1137">
        <v>2499</v>
      </c>
      <c r="G1137">
        <v>2583966</v>
      </c>
      <c r="H1137">
        <v>0.2</v>
      </c>
      <c r="I1137">
        <v>4.0999999999999996</v>
      </c>
      <c r="J1137">
        <v>1034</v>
      </c>
      <c r="K1137" t="s">
        <v>2923</v>
      </c>
      <c r="L1137">
        <v>0</v>
      </c>
      <c r="M1137">
        <v>1</v>
      </c>
      <c r="N1137">
        <v>0</v>
      </c>
      <c r="O1137" t="s">
        <v>3900</v>
      </c>
      <c r="P1137" s="1" t="s">
        <v>3644</v>
      </c>
    </row>
    <row r="1138" spans="1:16" x14ac:dyDescent="0.25">
      <c r="A1138" s="1" t="s">
        <v>1618</v>
      </c>
      <c r="B1138" s="1" t="s">
        <v>1619</v>
      </c>
      <c r="C1138" s="1" t="s">
        <v>2477</v>
      </c>
      <c r="D1138" s="1" t="s">
        <v>2713</v>
      </c>
      <c r="E1138">
        <v>616</v>
      </c>
      <c r="F1138">
        <v>1190</v>
      </c>
      <c r="G1138">
        <v>44179940</v>
      </c>
      <c r="H1138">
        <v>0.48</v>
      </c>
      <c r="I1138">
        <v>4.0999999999999996</v>
      </c>
      <c r="J1138">
        <v>37126</v>
      </c>
      <c r="K1138" t="s">
        <v>2923</v>
      </c>
      <c r="L1138">
        <v>0</v>
      </c>
      <c r="M1138">
        <v>1</v>
      </c>
      <c r="N1138">
        <v>0</v>
      </c>
      <c r="O1138" t="s">
        <v>3900</v>
      </c>
      <c r="P1138" s="1" t="s">
        <v>3645</v>
      </c>
    </row>
    <row r="1139" spans="1:16" x14ac:dyDescent="0.25">
      <c r="A1139" s="1" t="s">
        <v>1620</v>
      </c>
      <c r="B1139" s="1" t="s">
        <v>1621</v>
      </c>
      <c r="C1139" s="1" t="s">
        <v>2477</v>
      </c>
      <c r="D1139" s="1" t="s">
        <v>2712</v>
      </c>
      <c r="E1139">
        <v>1499</v>
      </c>
      <c r="F1139">
        <v>2100</v>
      </c>
      <c r="G1139">
        <v>13345500</v>
      </c>
      <c r="H1139">
        <v>0.28999999999999998</v>
      </c>
      <c r="I1139">
        <v>4.0999999999999996</v>
      </c>
      <c r="J1139">
        <v>6355</v>
      </c>
      <c r="K1139" t="s">
        <v>2923</v>
      </c>
      <c r="L1139">
        <v>0</v>
      </c>
      <c r="M1139">
        <v>1</v>
      </c>
      <c r="N1139">
        <v>0</v>
      </c>
      <c r="O1139" t="s">
        <v>3900</v>
      </c>
      <c r="P1139" s="1" t="s">
        <v>2930</v>
      </c>
    </row>
    <row r="1140" spans="1:16" x14ac:dyDescent="0.25">
      <c r="A1140" s="1" t="s">
        <v>1622</v>
      </c>
      <c r="B1140" s="1" t="s">
        <v>2771</v>
      </c>
      <c r="C1140" s="1" t="s">
        <v>2477</v>
      </c>
      <c r="D1140" s="1" t="s">
        <v>2743</v>
      </c>
      <c r="E1140">
        <v>199</v>
      </c>
      <c r="F1140">
        <v>499</v>
      </c>
      <c r="G1140">
        <v>5988</v>
      </c>
      <c r="H1140">
        <v>0.6</v>
      </c>
      <c r="I1140">
        <v>3.3</v>
      </c>
      <c r="J1140">
        <v>12</v>
      </c>
      <c r="K1140" t="s">
        <v>2914</v>
      </c>
      <c r="L1140">
        <v>0</v>
      </c>
      <c r="M1140">
        <v>0</v>
      </c>
      <c r="N1140">
        <v>1</v>
      </c>
      <c r="O1140" t="s">
        <v>3900</v>
      </c>
      <c r="P1140" s="1" t="s">
        <v>3646</v>
      </c>
    </row>
    <row r="1141" spans="1:16" x14ac:dyDescent="0.25">
      <c r="A1141" s="1" t="s">
        <v>1623</v>
      </c>
      <c r="B1141" s="1" t="s">
        <v>1624</v>
      </c>
      <c r="C1141" s="1" t="s">
        <v>2477</v>
      </c>
      <c r="D1141" s="1" t="s">
        <v>2721</v>
      </c>
      <c r="E1141">
        <v>610</v>
      </c>
      <c r="F1141">
        <v>825</v>
      </c>
      <c r="G1141">
        <v>10861125</v>
      </c>
      <c r="H1141">
        <v>0.26</v>
      </c>
      <c r="I1141">
        <v>4.0999999999999996</v>
      </c>
      <c r="J1141">
        <v>13165</v>
      </c>
      <c r="K1141" t="s">
        <v>2923</v>
      </c>
      <c r="L1141">
        <v>0</v>
      </c>
      <c r="M1141">
        <v>1</v>
      </c>
      <c r="N1141">
        <v>0</v>
      </c>
      <c r="O1141" t="s">
        <v>3900</v>
      </c>
      <c r="P1141" s="1" t="s">
        <v>3647</v>
      </c>
    </row>
    <row r="1142" spans="1:16" x14ac:dyDescent="0.25">
      <c r="A1142" s="1" t="s">
        <v>1625</v>
      </c>
      <c r="B1142" s="1" t="s">
        <v>2772</v>
      </c>
      <c r="C1142" s="1" t="s">
        <v>2477</v>
      </c>
      <c r="D1142" s="1" t="s">
        <v>2737</v>
      </c>
      <c r="E1142">
        <v>999</v>
      </c>
      <c r="F1142">
        <v>1499</v>
      </c>
      <c r="G1142">
        <v>2467354</v>
      </c>
      <c r="H1142">
        <v>0.33</v>
      </c>
      <c r="I1142">
        <v>4.0999999999999996</v>
      </c>
      <c r="J1142">
        <v>1646</v>
      </c>
      <c r="K1142" t="s">
        <v>2923</v>
      </c>
      <c r="L1142">
        <v>0</v>
      </c>
      <c r="M1142">
        <v>1</v>
      </c>
      <c r="N1142">
        <v>0</v>
      </c>
      <c r="O1142" t="s">
        <v>3900</v>
      </c>
      <c r="P1142" s="1" t="s">
        <v>3648</v>
      </c>
    </row>
    <row r="1143" spans="1:16" x14ac:dyDescent="0.25">
      <c r="A1143" s="1" t="s">
        <v>1626</v>
      </c>
      <c r="B1143" s="1" t="s">
        <v>1627</v>
      </c>
      <c r="C1143" s="1" t="s">
        <v>2477</v>
      </c>
      <c r="D1143" s="1" t="s">
        <v>2746</v>
      </c>
      <c r="E1143">
        <v>8999</v>
      </c>
      <c r="F1143">
        <v>9995</v>
      </c>
      <c r="G1143">
        <v>179850030</v>
      </c>
      <c r="H1143">
        <v>0.1</v>
      </c>
      <c r="I1143">
        <v>4.4000000000000004</v>
      </c>
      <c r="J1143">
        <v>17994</v>
      </c>
      <c r="K1143" t="s">
        <v>2923</v>
      </c>
      <c r="L1143">
        <v>0</v>
      </c>
      <c r="M1143">
        <v>1</v>
      </c>
      <c r="N1143">
        <v>0</v>
      </c>
      <c r="O1143" t="s">
        <v>3900</v>
      </c>
      <c r="P1143" s="1" t="s">
        <v>3649</v>
      </c>
    </row>
    <row r="1144" spans="1:16" x14ac:dyDescent="0.25">
      <c r="A1144" s="1" t="s">
        <v>1628</v>
      </c>
      <c r="B1144" s="1" t="s">
        <v>2773</v>
      </c>
      <c r="C1144" s="1" t="s">
        <v>2477</v>
      </c>
      <c r="D1144" s="1" t="s">
        <v>2706</v>
      </c>
      <c r="E1144">
        <v>453</v>
      </c>
      <c r="F1144">
        <v>999</v>
      </c>
      <c r="G1144">
        <v>609390</v>
      </c>
      <c r="H1144">
        <v>0.55000000000000004</v>
      </c>
      <c r="I1144">
        <v>4.3</v>
      </c>
      <c r="J1144">
        <v>610</v>
      </c>
      <c r="K1144" t="s">
        <v>2923</v>
      </c>
      <c r="L1144">
        <v>0</v>
      </c>
      <c r="M1144">
        <v>0</v>
      </c>
      <c r="N1144">
        <v>1</v>
      </c>
      <c r="O1144" t="s">
        <v>3900</v>
      </c>
      <c r="P1144" s="1" t="s">
        <v>3188</v>
      </c>
    </row>
    <row r="1145" spans="1:16" x14ac:dyDescent="0.25">
      <c r="A1145" s="1" t="s">
        <v>1629</v>
      </c>
      <c r="B1145" s="1" t="s">
        <v>1630</v>
      </c>
      <c r="C1145" s="1" t="s">
        <v>2477</v>
      </c>
      <c r="D1145" s="1" t="s">
        <v>2714</v>
      </c>
      <c r="E1145">
        <v>2464</v>
      </c>
      <c r="F1145">
        <v>6000</v>
      </c>
      <c r="G1145">
        <v>53196000</v>
      </c>
      <c r="H1145">
        <v>0.59</v>
      </c>
      <c r="I1145">
        <v>4.0999999999999996</v>
      </c>
      <c r="J1145">
        <v>8866</v>
      </c>
      <c r="K1145" t="s">
        <v>2923</v>
      </c>
      <c r="L1145">
        <v>0</v>
      </c>
      <c r="M1145">
        <v>0</v>
      </c>
      <c r="N1145">
        <v>1</v>
      </c>
      <c r="O1145" t="s">
        <v>3900</v>
      </c>
      <c r="P1145" s="1" t="s">
        <v>3650</v>
      </c>
    </row>
    <row r="1146" spans="1:16" x14ac:dyDescent="0.25">
      <c r="A1146" s="1" t="s">
        <v>1631</v>
      </c>
      <c r="B1146" s="1" t="s">
        <v>1632</v>
      </c>
      <c r="C1146" s="1" t="s">
        <v>2477</v>
      </c>
      <c r="D1146" s="1" t="s">
        <v>2769</v>
      </c>
      <c r="E1146">
        <v>2719</v>
      </c>
      <c r="F1146">
        <v>3945</v>
      </c>
      <c r="G1146">
        <v>52886670</v>
      </c>
      <c r="H1146">
        <v>0.31</v>
      </c>
      <c r="I1146">
        <v>3.7</v>
      </c>
      <c r="J1146">
        <v>13406</v>
      </c>
      <c r="K1146" t="s">
        <v>2923</v>
      </c>
      <c r="L1146">
        <v>0</v>
      </c>
      <c r="M1146">
        <v>1</v>
      </c>
      <c r="N1146">
        <v>0</v>
      </c>
      <c r="O1146" t="s">
        <v>3900</v>
      </c>
      <c r="P1146" s="1" t="s">
        <v>3651</v>
      </c>
    </row>
    <row r="1147" spans="1:16" x14ac:dyDescent="0.25">
      <c r="A1147" s="1" t="s">
        <v>1633</v>
      </c>
      <c r="B1147" s="1" t="s">
        <v>2774</v>
      </c>
      <c r="C1147" s="1" t="s">
        <v>2477</v>
      </c>
      <c r="D1147" s="1" t="s">
        <v>2715</v>
      </c>
      <c r="E1147">
        <v>1439</v>
      </c>
      <c r="F1147">
        <v>1999</v>
      </c>
      <c r="G1147">
        <v>107552197</v>
      </c>
      <c r="H1147">
        <v>0.28000000000000003</v>
      </c>
      <c r="I1147">
        <v>4.8</v>
      </c>
      <c r="J1147">
        <v>53803</v>
      </c>
      <c r="K1147" t="s">
        <v>2923</v>
      </c>
      <c r="L1147">
        <v>0</v>
      </c>
      <c r="M1147">
        <v>1</v>
      </c>
      <c r="N1147">
        <v>0</v>
      </c>
      <c r="O1147" t="s">
        <v>3900</v>
      </c>
      <c r="P1147" s="1" t="s">
        <v>3652</v>
      </c>
    </row>
    <row r="1148" spans="1:16" x14ac:dyDescent="0.25">
      <c r="A1148" s="1" t="s">
        <v>1634</v>
      </c>
      <c r="B1148" s="1" t="s">
        <v>2770</v>
      </c>
      <c r="C1148" s="1" t="s">
        <v>2477</v>
      </c>
      <c r="D1148" s="1" t="s">
        <v>2712</v>
      </c>
      <c r="E1148">
        <v>2799</v>
      </c>
      <c r="F1148">
        <v>3499</v>
      </c>
      <c r="G1148">
        <v>1910454</v>
      </c>
      <c r="H1148">
        <v>0.2</v>
      </c>
      <c r="I1148">
        <v>4.5</v>
      </c>
      <c r="J1148">
        <v>546</v>
      </c>
      <c r="K1148" t="s">
        <v>2923</v>
      </c>
      <c r="L1148">
        <v>0</v>
      </c>
      <c r="M1148">
        <v>1</v>
      </c>
      <c r="N1148">
        <v>0</v>
      </c>
      <c r="O1148" t="s">
        <v>3900</v>
      </c>
      <c r="P1148" s="1" t="s">
        <v>3653</v>
      </c>
    </row>
    <row r="1149" spans="1:16" x14ac:dyDescent="0.25">
      <c r="A1149" s="1" t="s">
        <v>1635</v>
      </c>
      <c r="B1149" s="1" t="s">
        <v>2775</v>
      </c>
      <c r="C1149" s="1" t="s">
        <v>2477</v>
      </c>
      <c r="D1149" s="1" t="s">
        <v>2715</v>
      </c>
      <c r="E1149">
        <v>2088</v>
      </c>
      <c r="F1149">
        <v>5550</v>
      </c>
      <c r="G1149">
        <v>29370600</v>
      </c>
      <c r="H1149">
        <v>0.62</v>
      </c>
      <c r="I1149">
        <v>4</v>
      </c>
      <c r="J1149">
        <v>5292</v>
      </c>
      <c r="K1149" t="s">
        <v>2923</v>
      </c>
      <c r="L1149">
        <v>0</v>
      </c>
      <c r="M1149">
        <v>0</v>
      </c>
      <c r="N1149">
        <v>1</v>
      </c>
      <c r="O1149" t="s">
        <v>3900</v>
      </c>
      <c r="P1149" s="1" t="s">
        <v>3654</v>
      </c>
    </row>
    <row r="1150" spans="1:16" x14ac:dyDescent="0.25">
      <c r="A1150" s="1" t="s">
        <v>1636</v>
      </c>
      <c r="B1150" s="1" t="s">
        <v>1637</v>
      </c>
      <c r="C1150" s="1" t="s">
        <v>2477</v>
      </c>
      <c r="D1150" s="1" t="s">
        <v>2715</v>
      </c>
      <c r="E1150">
        <v>2399</v>
      </c>
      <c r="F1150">
        <v>4590</v>
      </c>
      <c r="G1150">
        <v>2037960</v>
      </c>
      <c r="H1150">
        <v>0.48</v>
      </c>
      <c r="I1150">
        <v>4.0999999999999996</v>
      </c>
      <c r="J1150">
        <v>444</v>
      </c>
      <c r="K1150" t="s">
        <v>2923</v>
      </c>
      <c r="L1150">
        <v>0</v>
      </c>
      <c r="M1150">
        <v>1</v>
      </c>
      <c r="N1150">
        <v>0</v>
      </c>
      <c r="O1150" t="s">
        <v>3900</v>
      </c>
      <c r="P1150" s="1" t="s">
        <v>3655</v>
      </c>
    </row>
    <row r="1151" spans="1:16" x14ac:dyDescent="0.25">
      <c r="A1151" s="1" t="s">
        <v>1638</v>
      </c>
      <c r="B1151" s="1" t="s">
        <v>1639</v>
      </c>
      <c r="C1151" s="1" t="s">
        <v>2477</v>
      </c>
      <c r="D1151" s="1" t="s">
        <v>2707</v>
      </c>
      <c r="E1151">
        <v>308</v>
      </c>
      <c r="F1151">
        <v>499</v>
      </c>
      <c r="G1151">
        <v>2287416</v>
      </c>
      <c r="H1151">
        <v>0.38</v>
      </c>
      <c r="I1151">
        <v>3.9</v>
      </c>
      <c r="J1151">
        <v>4584</v>
      </c>
      <c r="K1151" t="s">
        <v>2923</v>
      </c>
      <c r="L1151">
        <v>0</v>
      </c>
      <c r="M1151">
        <v>1</v>
      </c>
      <c r="N1151">
        <v>0</v>
      </c>
      <c r="O1151" t="s">
        <v>3900</v>
      </c>
      <c r="P1151" s="1" t="s">
        <v>3656</v>
      </c>
    </row>
    <row r="1152" spans="1:16" x14ac:dyDescent="0.25">
      <c r="A1152" s="1" t="s">
        <v>1640</v>
      </c>
      <c r="B1152" s="1" t="s">
        <v>1641</v>
      </c>
      <c r="C1152" s="1" t="s">
        <v>2477</v>
      </c>
      <c r="D1152" s="1" t="s">
        <v>2715</v>
      </c>
      <c r="E1152">
        <v>2599</v>
      </c>
      <c r="F1152">
        <v>4400</v>
      </c>
      <c r="G1152">
        <v>65766800</v>
      </c>
      <c r="H1152">
        <v>0.41</v>
      </c>
      <c r="I1152">
        <v>4.0999999999999996</v>
      </c>
      <c r="J1152">
        <v>14947</v>
      </c>
      <c r="K1152" t="s">
        <v>2923</v>
      </c>
      <c r="L1152">
        <v>0</v>
      </c>
      <c r="M1152">
        <v>1</v>
      </c>
      <c r="N1152">
        <v>0</v>
      </c>
      <c r="O1152" t="s">
        <v>3900</v>
      </c>
      <c r="P1152" s="1" t="s">
        <v>3657</v>
      </c>
    </row>
    <row r="1153" spans="1:16" x14ac:dyDescent="0.25">
      <c r="A1153" s="1" t="s">
        <v>1642</v>
      </c>
      <c r="B1153" s="1" t="s">
        <v>1643</v>
      </c>
      <c r="C1153" s="1" t="s">
        <v>2477</v>
      </c>
      <c r="D1153" s="1" t="s">
        <v>2713</v>
      </c>
      <c r="E1153">
        <v>479</v>
      </c>
      <c r="F1153">
        <v>1000</v>
      </c>
      <c r="G1153">
        <v>1559000</v>
      </c>
      <c r="H1153">
        <v>0.52</v>
      </c>
      <c r="I1153">
        <v>4.2</v>
      </c>
      <c r="J1153">
        <v>1559</v>
      </c>
      <c r="K1153" t="s">
        <v>2923</v>
      </c>
      <c r="L1153">
        <v>0</v>
      </c>
      <c r="M1153">
        <v>0</v>
      </c>
      <c r="N1153">
        <v>1</v>
      </c>
      <c r="O1153" t="s">
        <v>3900</v>
      </c>
      <c r="P1153" s="1" t="s">
        <v>2953</v>
      </c>
    </row>
    <row r="1154" spans="1:16" x14ac:dyDescent="0.25">
      <c r="A1154" s="1" t="s">
        <v>1644</v>
      </c>
      <c r="B1154" s="1" t="s">
        <v>1645</v>
      </c>
      <c r="C1154" s="1" t="s">
        <v>2477</v>
      </c>
      <c r="D1154" s="1" t="s">
        <v>2706</v>
      </c>
      <c r="E1154">
        <v>245</v>
      </c>
      <c r="F1154">
        <v>299</v>
      </c>
      <c r="G1154">
        <v>496340</v>
      </c>
      <c r="H1154">
        <v>0.18</v>
      </c>
      <c r="I1154">
        <v>4.0999999999999996</v>
      </c>
      <c r="J1154">
        <v>1660</v>
      </c>
      <c r="K1154" t="s">
        <v>2923</v>
      </c>
      <c r="L1154">
        <v>0</v>
      </c>
      <c r="M1154">
        <v>1</v>
      </c>
      <c r="N1154">
        <v>0</v>
      </c>
      <c r="O1154" t="s">
        <v>3900</v>
      </c>
      <c r="P1154" s="1" t="s">
        <v>3179</v>
      </c>
    </row>
    <row r="1155" spans="1:16" x14ac:dyDescent="0.25">
      <c r="A1155" s="1" t="s">
        <v>1646</v>
      </c>
      <c r="B1155" s="1" t="s">
        <v>2776</v>
      </c>
      <c r="C1155" s="1" t="s">
        <v>2477</v>
      </c>
      <c r="D1155" s="1" t="s">
        <v>2706</v>
      </c>
      <c r="E1155">
        <v>179</v>
      </c>
      <c r="F1155">
        <v>799</v>
      </c>
      <c r="G1155">
        <v>105468</v>
      </c>
      <c r="H1155">
        <v>0.78</v>
      </c>
      <c r="I1155">
        <v>3.5</v>
      </c>
      <c r="J1155">
        <v>132</v>
      </c>
      <c r="K1155" t="s">
        <v>2914</v>
      </c>
      <c r="L1155">
        <v>0</v>
      </c>
      <c r="M1155">
        <v>0</v>
      </c>
      <c r="N1155">
        <v>1</v>
      </c>
      <c r="O1155" t="s">
        <v>3900</v>
      </c>
      <c r="P1155" s="1" t="s">
        <v>3658</v>
      </c>
    </row>
    <row r="1156" spans="1:16" x14ac:dyDescent="0.25">
      <c r="A1156" s="1" t="s">
        <v>1647</v>
      </c>
      <c r="B1156" s="1" t="s">
        <v>1648</v>
      </c>
      <c r="C1156" s="1" t="s">
        <v>2477</v>
      </c>
      <c r="D1156" s="1" t="s">
        <v>2744</v>
      </c>
      <c r="E1156">
        <v>3569</v>
      </c>
      <c r="F1156">
        <v>5190</v>
      </c>
      <c r="G1156">
        <v>148584510</v>
      </c>
      <c r="H1156">
        <v>0.31</v>
      </c>
      <c r="I1156">
        <v>4.3</v>
      </c>
      <c r="J1156">
        <v>28629</v>
      </c>
      <c r="K1156" t="s">
        <v>2923</v>
      </c>
      <c r="L1156">
        <v>0</v>
      </c>
      <c r="M1156">
        <v>1</v>
      </c>
      <c r="N1156">
        <v>0</v>
      </c>
      <c r="O1156" t="s">
        <v>3900</v>
      </c>
      <c r="P1156" s="1" t="s">
        <v>3659</v>
      </c>
    </row>
    <row r="1157" spans="1:16" x14ac:dyDescent="0.25">
      <c r="A1157" s="1" t="s">
        <v>1649</v>
      </c>
      <c r="B1157" s="1" t="s">
        <v>2777</v>
      </c>
      <c r="C1157" s="1" t="s">
        <v>2477</v>
      </c>
      <c r="D1157" s="1" t="s">
        <v>2701</v>
      </c>
      <c r="E1157">
        <v>699</v>
      </c>
      <c r="F1157">
        <v>1345</v>
      </c>
      <c r="G1157">
        <v>11359870</v>
      </c>
      <c r="H1157">
        <v>0.48</v>
      </c>
      <c r="I1157">
        <v>3.9</v>
      </c>
      <c r="J1157">
        <v>8446</v>
      </c>
      <c r="K1157" t="s">
        <v>2923</v>
      </c>
      <c r="L1157">
        <v>0</v>
      </c>
      <c r="M1157">
        <v>1</v>
      </c>
      <c r="N1157">
        <v>0</v>
      </c>
      <c r="O1157" t="s">
        <v>3900</v>
      </c>
      <c r="P1157" s="1" t="s">
        <v>3660</v>
      </c>
    </row>
    <row r="1158" spans="1:16" x14ac:dyDescent="0.25">
      <c r="A1158" s="1" t="s">
        <v>1650</v>
      </c>
      <c r="B1158" s="1" t="s">
        <v>1651</v>
      </c>
      <c r="C1158" s="1" t="s">
        <v>2477</v>
      </c>
      <c r="D1158" s="1" t="s">
        <v>2710</v>
      </c>
      <c r="E1158">
        <v>2089</v>
      </c>
      <c r="F1158">
        <v>4000</v>
      </c>
      <c r="G1158">
        <v>44796000</v>
      </c>
      <c r="H1158">
        <v>0.48</v>
      </c>
      <c r="I1158">
        <v>4.2</v>
      </c>
      <c r="J1158">
        <v>11199</v>
      </c>
      <c r="K1158" t="s">
        <v>2923</v>
      </c>
      <c r="L1158">
        <v>0</v>
      </c>
      <c r="M1158">
        <v>1</v>
      </c>
      <c r="N1158">
        <v>0</v>
      </c>
      <c r="O1158" t="s">
        <v>3900</v>
      </c>
      <c r="P1158" s="1" t="s">
        <v>3661</v>
      </c>
    </row>
    <row r="1159" spans="1:16" x14ac:dyDescent="0.25">
      <c r="A1159" s="1" t="s">
        <v>1652</v>
      </c>
      <c r="B1159" s="1" t="s">
        <v>2778</v>
      </c>
      <c r="C1159" s="1" t="s">
        <v>2779</v>
      </c>
      <c r="D1159" s="1" t="s">
        <v>2780</v>
      </c>
      <c r="E1159">
        <v>2339</v>
      </c>
      <c r="F1159">
        <v>4000</v>
      </c>
      <c r="G1159">
        <v>4472000</v>
      </c>
      <c r="H1159">
        <v>0.42</v>
      </c>
      <c r="I1159">
        <v>3.8</v>
      </c>
      <c r="J1159">
        <v>1118</v>
      </c>
      <c r="K1159" t="s">
        <v>2923</v>
      </c>
      <c r="L1159">
        <v>0</v>
      </c>
      <c r="M1159">
        <v>1</v>
      </c>
      <c r="N1159">
        <v>0</v>
      </c>
      <c r="O1159" t="s">
        <v>3898</v>
      </c>
      <c r="P1159" s="1" t="s">
        <v>3662</v>
      </c>
    </row>
    <row r="1160" spans="1:16" x14ac:dyDescent="0.25">
      <c r="A1160" s="1" t="s">
        <v>1653</v>
      </c>
      <c r="B1160" s="1" t="s">
        <v>1654</v>
      </c>
      <c r="C1160" s="1" t="s">
        <v>2477</v>
      </c>
      <c r="D1160" s="1" t="s">
        <v>2704</v>
      </c>
      <c r="E1160">
        <v>784</v>
      </c>
      <c r="F1160">
        <v>1599</v>
      </c>
      <c r="G1160">
        <v>17589</v>
      </c>
      <c r="H1160">
        <v>0.51</v>
      </c>
      <c r="I1160">
        <v>4.5</v>
      </c>
      <c r="J1160">
        <v>11</v>
      </c>
      <c r="K1160" t="s">
        <v>2923</v>
      </c>
      <c r="L1160">
        <v>0</v>
      </c>
      <c r="M1160">
        <v>0</v>
      </c>
      <c r="N1160">
        <v>1</v>
      </c>
      <c r="O1160" t="s">
        <v>3900</v>
      </c>
      <c r="P1160" s="1" t="s">
        <v>3663</v>
      </c>
    </row>
    <row r="1161" spans="1:16" x14ac:dyDescent="0.25">
      <c r="A1161" s="1" t="s">
        <v>1655</v>
      </c>
      <c r="B1161" s="1" t="s">
        <v>1656</v>
      </c>
      <c r="C1161" s="1" t="s">
        <v>2477</v>
      </c>
      <c r="D1161" s="1" t="s">
        <v>2781</v>
      </c>
      <c r="E1161">
        <v>5499</v>
      </c>
      <c r="F1161">
        <v>9999</v>
      </c>
      <c r="G1161">
        <v>43525647</v>
      </c>
      <c r="H1161">
        <v>0.45</v>
      </c>
      <c r="I1161">
        <v>3.8</v>
      </c>
      <c r="J1161">
        <v>4353</v>
      </c>
      <c r="K1161" t="s">
        <v>2923</v>
      </c>
      <c r="L1161">
        <v>0</v>
      </c>
      <c r="M1161">
        <v>1</v>
      </c>
      <c r="N1161">
        <v>0</v>
      </c>
      <c r="O1161" t="s">
        <v>3900</v>
      </c>
      <c r="P1161" s="1" t="s">
        <v>3179</v>
      </c>
    </row>
    <row r="1162" spans="1:16" x14ac:dyDescent="0.25">
      <c r="A1162" s="1" t="s">
        <v>1657</v>
      </c>
      <c r="B1162" s="1" t="s">
        <v>1658</v>
      </c>
      <c r="C1162" s="1" t="s">
        <v>2477</v>
      </c>
      <c r="D1162" s="1" t="s">
        <v>2704</v>
      </c>
      <c r="E1162">
        <v>899</v>
      </c>
      <c r="F1162">
        <v>1990</v>
      </c>
      <c r="G1162">
        <v>368150</v>
      </c>
      <c r="H1162">
        <v>0.55000000000000004</v>
      </c>
      <c r="I1162">
        <v>4.0999999999999996</v>
      </c>
      <c r="J1162">
        <v>185</v>
      </c>
      <c r="K1162" t="s">
        <v>2923</v>
      </c>
      <c r="L1162">
        <v>0</v>
      </c>
      <c r="M1162">
        <v>0</v>
      </c>
      <c r="N1162">
        <v>1</v>
      </c>
      <c r="O1162" t="s">
        <v>3900</v>
      </c>
      <c r="P1162" s="1" t="s">
        <v>3664</v>
      </c>
    </row>
    <row r="1163" spans="1:16" x14ac:dyDescent="0.25">
      <c r="A1163" s="1" t="s">
        <v>1659</v>
      </c>
      <c r="B1163" s="1" t="s">
        <v>1660</v>
      </c>
      <c r="C1163" s="1" t="s">
        <v>2477</v>
      </c>
      <c r="D1163" s="1" t="s">
        <v>2712</v>
      </c>
      <c r="E1163">
        <v>1695</v>
      </c>
      <c r="F1163">
        <v>1695</v>
      </c>
      <c r="G1163">
        <v>24221550</v>
      </c>
      <c r="H1163">
        <v>0</v>
      </c>
      <c r="I1163">
        <v>4.2</v>
      </c>
      <c r="J1163">
        <v>14290</v>
      </c>
      <c r="K1163" t="s">
        <v>2923</v>
      </c>
      <c r="L1163">
        <v>0</v>
      </c>
      <c r="M1163">
        <v>1</v>
      </c>
      <c r="N1163">
        <v>0</v>
      </c>
      <c r="O1163" t="s">
        <v>3900</v>
      </c>
      <c r="P1163" s="1" t="s">
        <v>3665</v>
      </c>
    </row>
    <row r="1164" spans="1:16" x14ac:dyDescent="0.25">
      <c r="A1164" s="1" t="s">
        <v>1661</v>
      </c>
      <c r="B1164" s="1" t="s">
        <v>1662</v>
      </c>
      <c r="C1164" s="1" t="s">
        <v>2477</v>
      </c>
      <c r="D1164" s="1" t="s">
        <v>2713</v>
      </c>
      <c r="E1164">
        <v>499</v>
      </c>
      <c r="F1164">
        <v>940</v>
      </c>
      <c r="G1164">
        <v>2853840</v>
      </c>
      <c r="H1164">
        <v>0.47</v>
      </c>
      <c r="I1164">
        <v>4.0999999999999996</v>
      </c>
      <c r="J1164">
        <v>3036</v>
      </c>
      <c r="K1164" t="s">
        <v>2923</v>
      </c>
      <c r="L1164">
        <v>0</v>
      </c>
      <c r="M1164">
        <v>1</v>
      </c>
      <c r="N1164">
        <v>0</v>
      </c>
      <c r="O1164" t="s">
        <v>3900</v>
      </c>
      <c r="P1164" s="1" t="s">
        <v>3666</v>
      </c>
    </row>
    <row r="1165" spans="1:16" x14ac:dyDescent="0.25">
      <c r="A1165" s="1" t="s">
        <v>1663</v>
      </c>
      <c r="B1165" s="1" t="s">
        <v>1664</v>
      </c>
      <c r="C1165" s="1" t="s">
        <v>2477</v>
      </c>
      <c r="D1165" s="1" t="s">
        <v>2715</v>
      </c>
      <c r="E1165">
        <v>2699</v>
      </c>
      <c r="F1165">
        <v>4700</v>
      </c>
      <c r="G1165">
        <v>6091200</v>
      </c>
      <c r="H1165">
        <v>0.43</v>
      </c>
      <c r="I1165">
        <v>4.2</v>
      </c>
      <c r="J1165">
        <v>1296</v>
      </c>
      <c r="K1165" t="s">
        <v>2923</v>
      </c>
      <c r="L1165">
        <v>0</v>
      </c>
      <c r="M1165">
        <v>1</v>
      </c>
      <c r="N1165">
        <v>0</v>
      </c>
      <c r="O1165" t="s">
        <v>3900</v>
      </c>
      <c r="P1165" s="1" t="s">
        <v>3667</v>
      </c>
    </row>
    <row r="1166" spans="1:16" x14ac:dyDescent="0.25">
      <c r="A1166" s="1" t="s">
        <v>1665</v>
      </c>
      <c r="B1166" s="1" t="s">
        <v>1666</v>
      </c>
      <c r="C1166" s="1" t="s">
        <v>2477</v>
      </c>
      <c r="D1166" s="1" t="s">
        <v>2715</v>
      </c>
      <c r="E1166">
        <v>1448</v>
      </c>
      <c r="F1166">
        <v>2999</v>
      </c>
      <c r="G1166">
        <v>56981</v>
      </c>
      <c r="H1166">
        <v>0.52</v>
      </c>
      <c r="I1166">
        <v>4.5</v>
      </c>
      <c r="J1166">
        <v>19</v>
      </c>
      <c r="K1166" t="s">
        <v>2923</v>
      </c>
      <c r="L1166">
        <v>0</v>
      </c>
      <c r="M1166">
        <v>0</v>
      </c>
      <c r="N1166">
        <v>1</v>
      </c>
      <c r="O1166" t="s">
        <v>3900</v>
      </c>
      <c r="P1166" s="1" t="s">
        <v>2930</v>
      </c>
    </row>
    <row r="1167" spans="1:16" x14ac:dyDescent="0.25">
      <c r="A1167" s="1" t="s">
        <v>1667</v>
      </c>
      <c r="B1167" s="1" t="s">
        <v>2782</v>
      </c>
      <c r="C1167" s="1" t="s">
        <v>2477</v>
      </c>
      <c r="D1167" s="1" t="s">
        <v>2743</v>
      </c>
      <c r="E1167">
        <v>79</v>
      </c>
      <c r="F1167">
        <v>79</v>
      </c>
      <c r="G1167">
        <v>7663</v>
      </c>
      <c r="H1167">
        <v>0</v>
      </c>
      <c r="I1167">
        <v>4</v>
      </c>
      <c r="J1167">
        <v>97</v>
      </c>
      <c r="K1167" t="s">
        <v>2914</v>
      </c>
      <c r="L1167">
        <v>0</v>
      </c>
      <c r="M1167">
        <v>1</v>
      </c>
      <c r="N1167">
        <v>0</v>
      </c>
      <c r="O1167" t="s">
        <v>3900</v>
      </c>
      <c r="P1167" s="1" t="s">
        <v>3668</v>
      </c>
    </row>
    <row r="1168" spans="1:16" x14ac:dyDescent="0.25">
      <c r="A1168" s="1" t="s">
        <v>1668</v>
      </c>
      <c r="B1168" s="1" t="s">
        <v>1669</v>
      </c>
      <c r="C1168" s="1" t="s">
        <v>2477</v>
      </c>
      <c r="D1168" s="1" t="s">
        <v>2718</v>
      </c>
      <c r="E1168">
        <v>6990</v>
      </c>
      <c r="F1168">
        <v>14290</v>
      </c>
      <c r="G1168">
        <v>25307590</v>
      </c>
      <c r="H1168">
        <v>0.51</v>
      </c>
      <c r="I1168">
        <v>4.4000000000000004</v>
      </c>
      <c r="J1168">
        <v>1771</v>
      </c>
      <c r="K1168" t="s">
        <v>2923</v>
      </c>
      <c r="L1168">
        <v>0</v>
      </c>
      <c r="M1168">
        <v>0</v>
      </c>
      <c r="N1168">
        <v>1</v>
      </c>
      <c r="O1168" t="s">
        <v>3900</v>
      </c>
      <c r="P1168" s="1" t="s">
        <v>3669</v>
      </c>
    </row>
    <row r="1169" spans="1:16" x14ac:dyDescent="0.25">
      <c r="A1169" s="1" t="s">
        <v>1670</v>
      </c>
      <c r="B1169" s="1" t="s">
        <v>1671</v>
      </c>
      <c r="C1169" s="1" t="s">
        <v>2477</v>
      </c>
      <c r="D1169" s="1" t="s">
        <v>2710</v>
      </c>
      <c r="E1169">
        <v>2698</v>
      </c>
      <c r="F1169">
        <v>3945</v>
      </c>
      <c r="G1169">
        <v>59309130</v>
      </c>
      <c r="H1169">
        <v>0.32</v>
      </c>
      <c r="I1169">
        <v>4</v>
      </c>
      <c r="J1169">
        <v>15034</v>
      </c>
      <c r="K1169" t="s">
        <v>2923</v>
      </c>
      <c r="L1169">
        <v>0</v>
      </c>
      <c r="M1169">
        <v>1</v>
      </c>
      <c r="N1169">
        <v>0</v>
      </c>
      <c r="O1169" t="s">
        <v>3900</v>
      </c>
      <c r="P1169" s="1" t="s">
        <v>3670</v>
      </c>
    </row>
    <row r="1170" spans="1:16" x14ac:dyDescent="0.25">
      <c r="A1170" s="1" t="s">
        <v>1672</v>
      </c>
      <c r="B1170" s="1" t="s">
        <v>1673</v>
      </c>
      <c r="C1170" s="1" t="s">
        <v>2477</v>
      </c>
      <c r="D1170" s="1" t="s">
        <v>2781</v>
      </c>
      <c r="E1170">
        <v>3199</v>
      </c>
      <c r="F1170">
        <v>5999</v>
      </c>
      <c r="G1170">
        <v>19448758</v>
      </c>
      <c r="H1170">
        <v>0.47</v>
      </c>
      <c r="I1170">
        <v>4</v>
      </c>
      <c r="J1170">
        <v>3242</v>
      </c>
      <c r="K1170" t="s">
        <v>2923</v>
      </c>
      <c r="L1170">
        <v>0</v>
      </c>
      <c r="M1170">
        <v>1</v>
      </c>
      <c r="N1170">
        <v>0</v>
      </c>
      <c r="O1170" t="s">
        <v>3900</v>
      </c>
      <c r="P1170" s="1" t="s">
        <v>3179</v>
      </c>
    </row>
    <row r="1171" spans="1:16" x14ac:dyDescent="0.25">
      <c r="A1171" s="1" t="s">
        <v>1674</v>
      </c>
      <c r="B1171" s="1" t="s">
        <v>1675</v>
      </c>
      <c r="C1171" s="1" t="s">
        <v>2477</v>
      </c>
      <c r="D1171" s="1" t="s">
        <v>2717</v>
      </c>
      <c r="E1171">
        <v>1199</v>
      </c>
      <c r="F1171">
        <v>1950</v>
      </c>
      <c r="G1171">
        <v>5522400</v>
      </c>
      <c r="H1171">
        <v>0.39</v>
      </c>
      <c r="I1171">
        <v>3.9</v>
      </c>
      <c r="J1171">
        <v>2832</v>
      </c>
      <c r="K1171" t="s">
        <v>2923</v>
      </c>
      <c r="L1171">
        <v>0</v>
      </c>
      <c r="M1171">
        <v>1</v>
      </c>
      <c r="N1171">
        <v>0</v>
      </c>
      <c r="O1171" t="s">
        <v>3900</v>
      </c>
      <c r="P1171" s="1" t="s">
        <v>3671</v>
      </c>
    </row>
    <row r="1172" spans="1:16" x14ac:dyDescent="0.25">
      <c r="A1172" s="1" t="s">
        <v>1676</v>
      </c>
      <c r="B1172" s="1" t="s">
        <v>2783</v>
      </c>
      <c r="C1172" s="1" t="s">
        <v>2477</v>
      </c>
      <c r="D1172" s="1" t="s">
        <v>2737</v>
      </c>
      <c r="E1172">
        <v>1414</v>
      </c>
      <c r="F1172">
        <v>2799</v>
      </c>
      <c r="G1172">
        <v>4192902</v>
      </c>
      <c r="H1172">
        <v>0.49</v>
      </c>
      <c r="I1172">
        <v>4</v>
      </c>
      <c r="J1172">
        <v>1498</v>
      </c>
      <c r="K1172" t="s">
        <v>2923</v>
      </c>
      <c r="L1172">
        <v>0</v>
      </c>
      <c r="M1172">
        <v>1</v>
      </c>
      <c r="N1172">
        <v>0</v>
      </c>
      <c r="O1172" t="s">
        <v>3900</v>
      </c>
      <c r="P1172" s="1" t="s">
        <v>3672</v>
      </c>
    </row>
    <row r="1173" spans="1:16" x14ac:dyDescent="0.25">
      <c r="A1173" s="1" t="s">
        <v>1677</v>
      </c>
      <c r="B1173" s="1" t="s">
        <v>1678</v>
      </c>
      <c r="C1173" s="1" t="s">
        <v>2477</v>
      </c>
      <c r="D1173" s="1" t="s">
        <v>2701</v>
      </c>
      <c r="E1173">
        <v>999</v>
      </c>
      <c r="F1173">
        <v>1950</v>
      </c>
      <c r="G1173">
        <v>594750</v>
      </c>
      <c r="H1173">
        <v>0.49</v>
      </c>
      <c r="I1173">
        <v>3.8</v>
      </c>
      <c r="J1173">
        <v>305</v>
      </c>
      <c r="K1173" t="s">
        <v>2923</v>
      </c>
      <c r="L1173">
        <v>0</v>
      </c>
      <c r="M1173">
        <v>1</v>
      </c>
      <c r="N1173">
        <v>0</v>
      </c>
      <c r="O1173" t="s">
        <v>3900</v>
      </c>
      <c r="P1173" s="1" t="s">
        <v>3673</v>
      </c>
    </row>
    <row r="1174" spans="1:16" x14ac:dyDescent="0.25">
      <c r="A1174" s="1" t="s">
        <v>1679</v>
      </c>
      <c r="B1174" s="1" t="s">
        <v>1680</v>
      </c>
      <c r="C1174" s="1" t="s">
        <v>2477</v>
      </c>
      <c r="D1174" s="1" t="s">
        <v>2746</v>
      </c>
      <c r="E1174">
        <v>5999</v>
      </c>
      <c r="F1174">
        <v>9999</v>
      </c>
      <c r="G1174">
        <v>11908809</v>
      </c>
      <c r="H1174">
        <v>0.4</v>
      </c>
      <c r="I1174">
        <v>4.2</v>
      </c>
      <c r="J1174">
        <v>1191</v>
      </c>
      <c r="K1174" t="s">
        <v>2923</v>
      </c>
      <c r="L1174">
        <v>0</v>
      </c>
      <c r="M1174">
        <v>1</v>
      </c>
      <c r="N1174">
        <v>0</v>
      </c>
      <c r="O1174" t="s">
        <v>3900</v>
      </c>
      <c r="P1174" s="1" t="s">
        <v>3674</v>
      </c>
    </row>
    <row r="1175" spans="1:16" x14ac:dyDescent="0.25">
      <c r="A1175" s="1" t="s">
        <v>1681</v>
      </c>
      <c r="B1175" s="1" t="s">
        <v>1682</v>
      </c>
      <c r="C1175" s="1" t="s">
        <v>2477</v>
      </c>
      <c r="D1175" s="1" t="s">
        <v>2784</v>
      </c>
      <c r="E1175">
        <v>9970</v>
      </c>
      <c r="F1175">
        <v>12999</v>
      </c>
      <c r="G1175">
        <v>52632951</v>
      </c>
      <c r="H1175">
        <v>0.23</v>
      </c>
      <c r="I1175">
        <v>4.3</v>
      </c>
      <c r="J1175">
        <v>4049</v>
      </c>
      <c r="K1175" t="s">
        <v>2923</v>
      </c>
      <c r="L1175">
        <v>0</v>
      </c>
      <c r="M1175">
        <v>1</v>
      </c>
      <c r="N1175">
        <v>0</v>
      </c>
      <c r="O1175" t="s">
        <v>3900</v>
      </c>
      <c r="P1175" s="1" t="s">
        <v>3675</v>
      </c>
    </row>
    <row r="1176" spans="1:16" x14ac:dyDescent="0.25">
      <c r="A1176" s="1" t="s">
        <v>1683</v>
      </c>
      <c r="B1176" s="1" t="s">
        <v>1684</v>
      </c>
      <c r="C1176" s="1" t="s">
        <v>2477</v>
      </c>
      <c r="D1176" s="1" t="s">
        <v>2785</v>
      </c>
      <c r="E1176">
        <v>698</v>
      </c>
      <c r="F1176">
        <v>699</v>
      </c>
      <c r="G1176">
        <v>2208840</v>
      </c>
      <c r="H1176">
        <v>0</v>
      </c>
      <c r="I1176">
        <v>4.2</v>
      </c>
      <c r="J1176">
        <v>3160</v>
      </c>
      <c r="K1176" t="s">
        <v>2923</v>
      </c>
      <c r="L1176">
        <v>0</v>
      </c>
      <c r="M1176">
        <v>1</v>
      </c>
      <c r="N1176">
        <v>0</v>
      </c>
      <c r="O1176" t="s">
        <v>3900</v>
      </c>
      <c r="P1176" s="1" t="s">
        <v>2945</v>
      </c>
    </row>
    <row r="1177" spans="1:16" x14ac:dyDescent="0.25">
      <c r="A1177" s="1" t="s">
        <v>1685</v>
      </c>
      <c r="B1177" s="1" t="s">
        <v>1686</v>
      </c>
      <c r="C1177" s="1" t="s">
        <v>2477</v>
      </c>
      <c r="D1177" s="1" t="s">
        <v>2744</v>
      </c>
      <c r="E1177">
        <v>2199</v>
      </c>
      <c r="F1177">
        <v>3190</v>
      </c>
      <c r="G1177">
        <v>30783500</v>
      </c>
      <c r="H1177">
        <v>0.31</v>
      </c>
      <c r="I1177">
        <v>4.3</v>
      </c>
      <c r="J1177">
        <v>9650</v>
      </c>
      <c r="K1177" t="s">
        <v>2923</v>
      </c>
      <c r="L1177">
        <v>0</v>
      </c>
      <c r="M1177">
        <v>1</v>
      </c>
      <c r="N1177">
        <v>0</v>
      </c>
      <c r="O1177" t="s">
        <v>3900</v>
      </c>
      <c r="P1177" s="1" t="s">
        <v>3676</v>
      </c>
    </row>
    <row r="1178" spans="1:16" x14ac:dyDescent="0.25">
      <c r="A1178" s="1" t="s">
        <v>1687</v>
      </c>
      <c r="B1178" s="1" t="s">
        <v>2786</v>
      </c>
      <c r="C1178" s="1" t="s">
        <v>2477</v>
      </c>
      <c r="D1178" s="1" t="s">
        <v>2787</v>
      </c>
      <c r="E1178">
        <v>320</v>
      </c>
      <c r="F1178">
        <v>799</v>
      </c>
      <c r="G1178">
        <v>3072954</v>
      </c>
      <c r="H1178">
        <v>0.6</v>
      </c>
      <c r="I1178">
        <v>4.2</v>
      </c>
      <c r="J1178">
        <v>3846</v>
      </c>
      <c r="K1178" t="s">
        <v>2923</v>
      </c>
      <c r="L1178">
        <v>0</v>
      </c>
      <c r="M1178">
        <v>0</v>
      </c>
      <c r="N1178">
        <v>1</v>
      </c>
      <c r="O1178" t="s">
        <v>3900</v>
      </c>
      <c r="P1178" s="1" t="s">
        <v>3677</v>
      </c>
    </row>
    <row r="1179" spans="1:16" x14ac:dyDescent="0.25">
      <c r="A1179" s="1" t="s">
        <v>1688</v>
      </c>
      <c r="B1179" s="1" t="s">
        <v>2788</v>
      </c>
      <c r="C1179" s="1" t="s">
        <v>2477</v>
      </c>
      <c r="D1179" s="1" t="s">
        <v>2706</v>
      </c>
      <c r="E1179">
        <v>298</v>
      </c>
      <c r="F1179">
        <v>499</v>
      </c>
      <c r="G1179">
        <v>144710</v>
      </c>
      <c r="H1179">
        <v>0.4</v>
      </c>
      <c r="I1179">
        <v>4.4000000000000004</v>
      </c>
      <c r="J1179">
        <v>290</v>
      </c>
      <c r="K1179" t="s">
        <v>2923</v>
      </c>
      <c r="L1179">
        <v>0</v>
      </c>
      <c r="M1179">
        <v>1</v>
      </c>
      <c r="N1179">
        <v>0</v>
      </c>
      <c r="O1179" t="s">
        <v>3900</v>
      </c>
      <c r="P1179" s="1" t="s">
        <v>3179</v>
      </c>
    </row>
    <row r="1180" spans="1:16" x14ac:dyDescent="0.25">
      <c r="A1180" s="1" t="s">
        <v>1689</v>
      </c>
      <c r="B1180" s="1" t="s">
        <v>1690</v>
      </c>
      <c r="C1180" s="1" t="s">
        <v>2477</v>
      </c>
      <c r="D1180" s="1" t="s">
        <v>2728</v>
      </c>
      <c r="E1180">
        <v>1199</v>
      </c>
      <c r="F1180">
        <v>1499</v>
      </c>
      <c r="G1180">
        <v>3306794</v>
      </c>
      <c r="H1180">
        <v>0.2</v>
      </c>
      <c r="I1180">
        <v>3.8</v>
      </c>
      <c r="J1180">
        <v>2206</v>
      </c>
      <c r="K1180" t="s">
        <v>2923</v>
      </c>
      <c r="L1180">
        <v>0</v>
      </c>
      <c r="M1180">
        <v>1</v>
      </c>
      <c r="N1180">
        <v>0</v>
      </c>
      <c r="O1180" t="s">
        <v>3900</v>
      </c>
      <c r="P1180" s="1" t="s">
        <v>3678</v>
      </c>
    </row>
    <row r="1181" spans="1:16" x14ac:dyDescent="0.25">
      <c r="A1181" s="1" t="s">
        <v>1691</v>
      </c>
      <c r="B1181" s="1" t="s">
        <v>1692</v>
      </c>
      <c r="C1181" s="1" t="s">
        <v>2477</v>
      </c>
      <c r="D1181" s="1" t="s">
        <v>2744</v>
      </c>
      <c r="E1181">
        <v>1399</v>
      </c>
      <c r="F1181">
        <v>2660</v>
      </c>
      <c r="G1181">
        <v>24868340</v>
      </c>
      <c r="H1181">
        <v>0.47</v>
      </c>
      <c r="I1181">
        <v>4.0999999999999996</v>
      </c>
      <c r="J1181">
        <v>9349</v>
      </c>
      <c r="K1181" t="s">
        <v>2923</v>
      </c>
      <c r="L1181">
        <v>0</v>
      </c>
      <c r="M1181">
        <v>1</v>
      </c>
      <c r="N1181">
        <v>0</v>
      </c>
      <c r="O1181" t="s">
        <v>3900</v>
      </c>
      <c r="P1181" s="1" t="s">
        <v>3679</v>
      </c>
    </row>
    <row r="1182" spans="1:16" x14ac:dyDescent="0.25">
      <c r="A1182" s="1" t="s">
        <v>1693</v>
      </c>
      <c r="B1182" s="1" t="s">
        <v>2789</v>
      </c>
      <c r="C1182" s="1" t="s">
        <v>2477</v>
      </c>
      <c r="D1182" s="1" t="s">
        <v>2707</v>
      </c>
      <c r="E1182">
        <v>599</v>
      </c>
      <c r="F1182">
        <v>2799</v>
      </c>
      <c r="G1182">
        <v>1617822</v>
      </c>
      <c r="H1182">
        <v>0.79</v>
      </c>
      <c r="I1182">
        <v>3.9</v>
      </c>
      <c r="J1182">
        <v>578</v>
      </c>
      <c r="K1182" t="s">
        <v>2923</v>
      </c>
      <c r="L1182">
        <v>0</v>
      </c>
      <c r="M1182">
        <v>0</v>
      </c>
      <c r="N1182">
        <v>1</v>
      </c>
      <c r="O1182" t="s">
        <v>3900</v>
      </c>
      <c r="P1182" s="1" t="s">
        <v>3680</v>
      </c>
    </row>
    <row r="1183" spans="1:16" x14ac:dyDescent="0.25">
      <c r="A1183" s="1" t="s">
        <v>1694</v>
      </c>
      <c r="B1183" s="1" t="s">
        <v>1695</v>
      </c>
      <c r="C1183" s="1" t="s">
        <v>2477</v>
      </c>
      <c r="D1183" s="1" t="s">
        <v>2754</v>
      </c>
      <c r="E1183">
        <v>1499</v>
      </c>
      <c r="F1183">
        <v>1499</v>
      </c>
      <c r="G1183">
        <v>13987169</v>
      </c>
      <c r="H1183">
        <v>0</v>
      </c>
      <c r="I1183">
        <v>4.3</v>
      </c>
      <c r="J1183">
        <v>9331</v>
      </c>
      <c r="K1183" t="s">
        <v>2923</v>
      </c>
      <c r="L1183">
        <v>0</v>
      </c>
      <c r="M1183">
        <v>1</v>
      </c>
      <c r="N1183">
        <v>0</v>
      </c>
      <c r="O1183" t="s">
        <v>3900</v>
      </c>
      <c r="P1183" s="1" t="s">
        <v>3681</v>
      </c>
    </row>
    <row r="1184" spans="1:16" x14ac:dyDescent="0.25">
      <c r="A1184" s="1" t="s">
        <v>1696</v>
      </c>
      <c r="B1184" s="1" t="s">
        <v>2790</v>
      </c>
      <c r="C1184" s="1" t="s">
        <v>2477</v>
      </c>
      <c r="D1184" s="1" t="s">
        <v>2784</v>
      </c>
      <c r="E1184">
        <v>14400</v>
      </c>
      <c r="F1184">
        <v>59900</v>
      </c>
      <c r="G1184">
        <v>229836300</v>
      </c>
      <c r="H1184">
        <v>0.76</v>
      </c>
      <c r="I1184">
        <v>4.4000000000000004</v>
      </c>
      <c r="J1184">
        <v>3837</v>
      </c>
      <c r="K1184" t="s">
        <v>2923</v>
      </c>
      <c r="L1184">
        <v>0</v>
      </c>
      <c r="M1184">
        <v>0</v>
      </c>
      <c r="N1184">
        <v>1</v>
      </c>
      <c r="O1184" t="s">
        <v>3900</v>
      </c>
      <c r="P1184" s="1" t="s">
        <v>3682</v>
      </c>
    </row>
    <row r="1185" spans="1:16" x14ac:dyDescent="0.25">
      <c r="A1185" s="1" t="s">
        <v>1697</v>
      </c>
      <c r="B1185" s="1" t="s">
        <v>1698</v>
      </c>
      <c r="C1185" s="1" t="s">
        <v>2477</v>
      </c>
      <c r="D1185" s="1" t="s">
        <v>2785</v>
      </c>
      <c r="E1185">
        <v>1699</v>
      </c>
      <c r="F1185">
        <v>1900</v>
      </c>
      <c r="G1185">
        <v>21766400</v>
      </c>
      <c r="H1185">
        <v>0.11</v>
      </c>
      <c r="I1185">
        <v>3.6</v>
      </c>
      <c r="J1185">
        <v>11456</v>
      </c>
      <c r="K1185" t="s">
        <v>2923</v>
      </c>
      <c r="L1185">
        <v>0</v>
      </c>
      <c r="M1185">
        <v>1</v>
      </c>
      <c r="N1185">
        <v>0</v>
      </c>
      <c r="O1185" t="s">
        <v>3900</v>
      </c>
      <c r="P1185" s="1" t="s">
        <v>2953</v>
      </c>
    </row>
    <row r="1186" spans="1:16" x14ac:dyDescent="0.25">
      <c r="A1186" s="1" t="s">
        <v>1699</v>
      </c>
      <c r="B1186" s="1" t="s">
        <v>1700</v>
      </c>
      <c r="C1186" s="1" t="s">
        <v>2477</v>
      </c>
      <c r="D1186" s="1" t="s">
        <v>2702</v>
      </c>
      <c r="E1186">
        <v>649</v>
      </c>
      <c r="F1186">
        <v>999</v>
      </c>
      <c r="G1186">
        <v>48951</v>
      </c>
      <c r="H1186">
        <v>0.35</v>
      </c>
      <c r="I1186">
        <v>3.8</v>
      </c>
      <c r="J1186">
        <v>49</v>
      </c>
      <c r="K1186" t="s">
        <v>2923</v>
      </c>
      <c r="L1186">
        <v>0</v>
      </c>
      <c r="M1186">
        <v>1</v>
      </c>
      <c r="N1186">
        <v>0</v>
      </c>
      <c r="O1186" t="s">
        <v>3900</v>
      </c>
      <c r="P1186" s="1" t="s">
        <v>3683</v>
      </c>
    </row>
    <row r="1187" spans="1:16" x14ac:dyDescent="0.25">
      <c r="A1187" s="1" t="s">
        <v>1701</v>
      </c>
      <c r="B1187" s="1" t="s">
        <v>1702</v>
      </c>
      <c r="C1187" s="1" t="s">
        <v>2477</v>
      </c>
      <c r="D1187" s="1" t="s">
        <v>2714</v>
      </c>
      <c r="E1187">
        <v>3249</v>
      </c>
      <c r="F1187">
        <v>6375</v>
      </c>
      <c r="G1187">
        <v>31734750</v>
      </c>
      <c r="H1187">
        <v>0.49</v>
      </c>
      <c r="I1187">
        <v>4</v>
      </c>
      <c r="J1187">
        <v>4978</v>
      </c>
      <c r="K1187" t="s">
        <v>2923</v>
      </c>
      <c r="L1187">
        <v>0</v>
      </c>
      <c r="M1187">
        <v>1</v>
      </c>
      <c r="N1187">
        <v>0</v>
      </c>
      <c r="O1187" t="s">
        <v>3900</v>
      </c>
      <c r="P1187" s="1" t="s">
        <v>2986</v>
      </c>
    </row>
    <row r="1188" spans="1:16" x14ac:dyDescent="0.25">
      <c r="A1188" s="1" t="s">
        <v>1703</v>
      </c>
      <c r="B1188" s="1" t="s">
        <v>1704</v>
      </c>
      <c r="C1188" s="1" t="s">
        <v>2477</v>
      </c>
      <c r="D1188" s="1" t="s">
        <v>2724</v>
      </c>
      <c r="E1188">
        <v>199</v>
      </c>
      <c r="F1188">
        <v>499</v>
      </c>
      <c r="G1188">
        <v>996004</v>
      </c>
      <c r="H1188">
        <v>0.6</v>
      </c>
      <c r="I1188">
        <v>4.0999999999999996</v>
      </c>
      <c r="J1188">
        <v>1996</v>
      </c>
      <c r="K1188" t="s">
        <v>2914</v>
      </c>
      <c r="L1188">
        <v>0</v>
      </c>
      <c r="M1188">
        <v>0</v>
      </c>
      <c r="N1188">
        <v>1</v>
      </c>
      <c r="O1188" t="s">
        <v>3900</v>
      </c>
      <c r="P1188" s="1" t="s">
        <v>2985</v>
      </c>
    </row>
    <row r="1189" spans="1:16" x14ac:dyDescent="0.25">
      <c r="A1189" s="1" t="s">
        <v>1705</v>
      </c>
      <c r="B1189" s="1" t="s">
        <v>1706</v>
      </c>
      <c r="C1189" s="1" t="s">
        <v>2477</v>
      </c>
      <c r="D1189" s="1" t="s">
        <v>2732</v>
      </c>
      <c r="E1189">
        <v>1099</v>
      </c>
      <c r="F1189">
        <v>1899</v>
      </c>
      <c r="G1189">
        <v>3439089</v>
      </c>
      <c r="H1189">
        <v>0.42</v>
      </c>
      <c r="I1189">
        <v>4.3</v>
      </c>
      <c r="J1189">
        <v>1811</v>
      </c>
      <c r="K1189" t="s">
        <v>2923</v>
      </c>
      <c r="L1189">
        <v>0</v>
      </c>
      <c r="M1189">
        <v>1</v>
      </c>
      <c r="N1189">
        <v>0</v>
      </c>
      <c r="O1189" t="s">
        <v>3900</v>
      </c>
      <c r="P1189" s="1" t="s">
        <v>3684</v>
      </c>
    </row>
    <row r="1190" spans="1:16" x14ac:dyDescent="0.25">
      <c r="A1190" s="1" t="s">
        <v>1707</v>
      </c>
      <c r="B1190" s="1" t="s">
        <v>1708</v>
      </c>
      <c r="C1190" s="1" t="s">
        <v>2477</v>
      </c>
      <c r="D1190" s="1" t="s">
        <v>2701</v>
      </c>
      <c r="E1190">
        <v>664</v>
      </c>
      <c r="F1190">
        <v>1490</v>
      </c>
      <c r="G1190">
        <v>3275020</v>
      </c>
      <c r="H1190">
        <v>0.55000000000000004</v>
      </c>
      <c r="I1190">
        <v>4</v>
      </c>
      <c r="J1190">
        <v>2198</v>
      </c>
      <c r="K1190" t="s">
        <v>2923</v>
      </c>
      <c r="L1190">
        <v>0</v>
      </c>
      <c r="M1190">
        <v>0</v>
      </c>
      <c r="N1190">
        <v>1</v>
      </c>
      <c r="O1190" t="s">
        <v>3900</v>
      </c>
      <c r="P1190" s="1" t="s">
        <v>3685</v>
      </c>
    </row>
    <row r="1191" spans="1:16" x14ac:dyDescent="0.25">
      <c r="A1191" s="1" t="s">
        <v>1709</v>
      </c>
      <c r="B1191" s="1" t="s">
        <v>1710</v>
      </c>
      <c r="C1191" s="1" t="s">
        <v>2477</v>
      </c>
      <c r="D1191" s="1" t="s">
        <v>2733</v>
      </c>
      <c r="E1191">
        <v>260</v>
      </c>
      <c r="F1191">
        <v>350</v>
      </c>
      <c r="G1191">
        <v>4594450</v>
      </c>
      <c r="H1191">
        <v>0.26</v>
      </c>
      <c r="I1191">
        <v>3.9</v>
      </c>
      <c r="J1191">
        <v>13127</v>
      </c>
      <c r="K1191" t="s">
        <v>2923</v>
      </c>
      <c r="L1191">
        <v>0</v>
      </c>
      <c r="M1191">
        <v>1</v>
      </c>
      <c r="N1191">
        <v>0</v>
      </c>
      <c r="O1191" t="s">
        <v>3900</v>
      </c>
      <c r="P1191" s="1" t="s">
        <v>2985</v>
      </c>
    </row>
    <row r="1192" spans="1:16" x14ac:dyDescent="0.25">
      <c r="A1192" s="1" t="s">
        <v>1711</v>
      </c>
      <c r="B1192" s="1" t="s">
        <v>1712</v>
      </c>
      <c r="C1192" s="1" t="s">
        <v>2477</v>
      </c>
      <c r="D1192" s="1" t="s">
        <v>2718</v>
      </c>
      <c r="E1192">
        <v>6499</v>
      </c>
      <c r="F1192">
        <v>8500</v>
      </c>
      <c r="G1192">
        <v>49852500</v>
      </c>
      <c r="H1192">
        <v>0.24</v>
      </c>
      <c r="I1192">
        <v>4.4000000000000004</v>
      </c>
      <c r="J1192">
        <v>5865</v>
      </c>
      <c r="K1192" t="s">
        <v>2923</v>
      </c>
      <c r="L1192">
        <v>0</v>
      </c>
      <c r="M1192">
        <v>1</v>
      </c>
      <c r="N1192">
        <v>0</v>
      </c>
      <c r="O1192" t="s">
        <v>3900</v>
      </c>
      <c r="P1192" s="1" t="s">
        <v>3686</v>
      </c>
    </row>
    <row r="1193" spans="1:16" x14ac:dyDescent="0.25">
      <c r="A1193" s="1" t="s">
        <v>1713</v>
      </c>
      <c r="B1193" s="1" t="s">
        <v>1714</v>
      </c>
      <c r="C1193" s="1" t="s">
        <v>2477</v>
      </c>
      <c r="D1193" s="1" t="s">
        <v>2791</v>
      </c>
      <c r="E1193">
        <v>1484</v>
      </c>
      <c r="F1193">
        <v>2499</v>
      </c>
      <c r="G1193">
        <v>2666433</v>
      </c>
      <c r="H1193">
        <v>0.41</v>
      </c>
      <c r="I1193">
        <v>3.7</v>
      </c>
      <c r="J1193">
        <v>1067</v>
      </c>
      <c r="K1193" t="s">
        <v>2923</v>
      </c>
      <c r="L1193">
        <v>0</v>
      </c>
      <c r="M1193">
        <v>1</v>
      </c>
      <c r="N1193">
        <v>0</v>
      </c>
      <c r="O1193" t="s">
        <v>3900</v>
      </c>
      <c r="P1193" s="1" t="s">
        <v>3687</v>
      </c>
    </row>
    <row r="1194" spans="1:16" x14ac:dyDescent="0.25">
      <c r="A1194" s="1" t="s">
        <v>1715</v>
      </c>
      <c r="B1194" s="1" t="s">
        <v>1716</v>
      </c>
      <c r="C1194" s="1" t="s">
        <v>2477</v>
      </c>
      <c r="D1194" s="1" t="s">
        <v>2725</v>
      </c>
      <c r="E1194">
        <v>999</v>
      </c>
      <c r="F1194">
        <v>1560</v>
      </c>
      <c r="G1194">
        <v>7614360</v>
      </c>
      <c r="H1194">
        <v>0.36</v>
      </c>
      <c r="I1194">
        <v>3.6</v>
      </c>
      <c r="J1194">
        <v>4881</v>
      </c>
      <c r="K1194" t="s">
        <v>2923</v>
      </c>
      <c r="L1194">
        <v>0</v>
      </c>
      <c r="M1194">
        <v>1</v>
      </c>
      <c r="N1194">
        <v>0</v>
      </c>
      <c r="O1194" t="s">
        <v>3900</v>
      </c>
      <c r="P1194" s="1" t="s">
        <v>2953</v>
      </c>
    </row>
    <row r="1195" spans="1:16" x14ac:dyDescent="0.25">
      <c r="A1195" s="1" t="s">
        <v>1717</v>
      </c>
      <c r="B1195" s="1" t="s">
        <v>1718</v>
      </c>
      <c r="C1195" s="1" t="s">
        <v>2477</v>
      </c>
      <c r="D1195" s="1" t="s">
        <v>2728</v>
      </c>
      <c r="E1195">
        <v>3299</v>
      </c>
      <c r="F1195">
        <v>6500</v>
      </c>
      <c r="G1195">
        <v>72910500</v>
      </c>
      <c r="H1195">
        <v>0.49</v>
      </c>
      <c r="I1195">
        <v>3.7</v>
      </c>
      <c r="J1195">
        <v>11217</v>
      </c>
      <c r="K1195" t="s">
        <v>2923</v>
      </c>
      <c r="L1195">
        <v>0</v>
      </c>
      <c r="M1195">
        <v>1</v>
      </c>
      <c r="N1195">
        <v>0</v>
      </c>
      <c r="O1195" t="s">
        <v>3900</v>
      </c>
      <c r="P1195" s="1" t="s">
        <v>3688</v>
      </c>
    </row>
    <row r="1196" spans="1:16" x14ac:dyDescent="0.25">
      <c r="A1196" s="1" t="s">
        <v>1719</v>
      </c>
      <c r="B1196" s="1" t="s">
        <v>2792</v>
      </c>
      <c r="C1196" s="1" t="s">
        <v>2477</v>
      </c>
      <c r="D1196" s="1" t="s">
        <v>2712</v>
      </c>
      <c r="E1196">
        <v>259</v>
      </c>
      <c r="F1196">
        <v>999</v>
      </c>
      <c r="G1196">
        <v>42957</v>
      </c>
      <c r="H1196">
        <v>0.74</v>
      </c>
      <c r="I1196">
        <v>4</v>
      </c>
      <c r="J1196">
        <v>43</v>
      </c>
      <c r="K1196" t="s">
        <v>2923</v>
      </c>
      <c r="L1196">
        <v>0</v>
      </c>
      <c r="M1196">
        <v>0</v>
      </c>
      <c r="N1196">
        <v>1</v>
      </c>
      <c r="O1196" t="s">
        <v>3900</v>
      </c>
      <c r="P1196" s="1" t="s">
        <v>3689</v>
      </c>
    </row>
    <row r="1197" spans="1:16" x14ac:dyDescent="0.25">
      <c r="A1197" s="1" t="s">
        <v>1720</v>
      </c>
      <c r="B1197" s="1" t="s">
        <v>1721</v>
      </c>
      <c r="C1197" s="1" t="s">
        <v>2477</v>
      </c>
      <c r="D1197" s="1" t="s">
        <v>2714</v>
      </c>
      <c r="E1197">
        <v>3249</v>
      </c>
      <c r="F1197">
        <v>7795</v>
      </c>
      <c r="G1197">
        <v>36355880</v>
      </c>
      <c r="H1197">
        <v>0.57999999999999996</v>
      </c>
      <c r="I1197">
        <v>4.2</v>
      </c>
      <c r="J1197">
        <v>4664</v>
      </c>
      <c r="K1197" t="s">
        <v>2923</v>
      </c>
      <c r="L1197">
        <v>0</v>
      </c>
      <c r="M1197">
        <v>0</v>
      </c>
      <c r="N1197">
        <v>1</v>
      </c>
      <c r="O1197" t="s">
        <v>3900</v>
      </c>
      <c r="P1197" s="1" t="s">
        <v>3025</v>
      </c>
    </row>
    <row r="1198" spans="1:16" x14ac:dyDescent="0.25">
      <c r="A1198" s="1" t="s">
        <v>1722</v>
      </c>
      <c r="B1198" s="1" t="s">
        <v>1723</v>
      </c>
      <c r="C1198" s="1" t="s">
        <v>2477</v>
      </c>
      <c r="D1198" s="1" t="s">
        <v>2725</v>
      </c>
      <c r="E1198">
        <v>4280</v>
      </c>
      <c r="F1198">
        <v>5995</v>
      </c>
      <c r="G1198">
        <v>12661440</v>
      </c>
      <c r="H1198">
        <v>0.28999999999999998</v>
      </c>
      <c r="I1198">
        <v>3.8</v>
      </c>
      <c r="J1198">
        <v>2112</v>
      </c>
      <c r="K1198" t="s">
        <v>2923</v>
      </c>
      <c r="L1198">
        <v>0</v>
      </c>
      <c r="M1198">
        <v>1</v>
      </c>
      <c r="N1198">
        <v>0</v>
      </c>
      <c r="O1198" t="s">
        <v>3900</v>
      </c>
      <c r="P1198" s="1" t="s">
        <v>3690</v>
      </c>
    </row>
    <row r="1199" spans="1:16" x14ac:dyDescent="0.25">
      <c r="A1199" s="1" t="s">
        <v>1724</v>
      </c>
      <c r="B1199" s="1" t="s">
        <v>2793</v>
      </c>
      <c r="C1199" s="1" t="s">
        <v>2477</v>
      </c>
      <c r="D1199" s="1" t="s">
        <v>2794</v>
      </c>
      <c r="E1199">
        <v>189</v>
      </c>
      <c r="F1199">
        <v>299</v>
      </c>
      <c r="G1199">
        <v>818363</v>
      </c>
      <c r="H1199">
        <v>0.37</v>
      </c>
      <c r="I1199">
        <v>4.2</v>
      </c>
      <c r="J1199">
        <v>2737</v>
      </c>
      <c r="K1199" t="s">
        <v>2914</v>
      </c>
      <c r="L1199">
        <v>0</v>
      </c>
      <c r="M1199">
        <v>1</v>
      </c>
      <c r="N1199">
        <v>0</v>
      </c>
      <c r="O1199" t="s">
        <v>3900</v>
      </c>
      <c r="P1199" s="1" t="s">
        <v>3691</v>
      </c>
    </row>
    <row r="1200" spans="1:16" x14ac:dyDescent="0.25">
      <c r="A1200" s="1" t="s">
        <v>1725</v>
      </c>
      <c r="B1200" s="1" t="s">
        <v>1726</v>
      </c>
      <c r="C1200" s="1" t="s">
        <v>2477</v>
      </c>
      <c r="D1200" s="1" t="s">
        <v>2744</v>
      </c>
      <c r="E1200">
        <v>1449</v>
      </c>
      <c r="F1200">
        <v>2349</v>
      </c>
      <c r="G1200">
        <v>21185631</v>
      </c>
      <c r="H1200">
        <v>0.38</v>
      </c>
      <c r="I1200">
        <v>3.9</v>
      </c>
      <c r="J1200">
        <v>9019</v>
      </c>
      <c r="K1200" t="s">
        <v>2923</v>
      </c>
      <c r="L1200">
        <v>0</v>
      </c>
      <c r="M1200">
        <v>1</v>
      </c>
      <c r="N1200">
        <v>0</v>
      </c>
      <c r="O1200" t="s">
        <v>3900</v>
      </c>
      <c r="P1200" s="1" t="s">
        <v>3692</v>
      </c>
    </row>
    <row r="1201" spans="1:16" x14ac:dyDescent="0.25">
      <c r="A1201" s="1" t="s">
        <v>1727</v>
      </c>
      <c r="B1201" s="1" t="s">
        <v>1728</v>
      </c>
      <c r="C1201" s="1" t="s">
        <v>2477</v>
      </c>
      <c r="D1201" s="1" t="s">
        <v>2724</v>
      </c>
      <c r="E1201">
        <v>199</v>
      </c>
      <c r="F1201">
        <v>499</v>
      </c>
      <c r="G1201">
        <v>5106766</v>
      </c>
      <c r="H1201">
        <v>0.6</v>
      </c>
      <c r="I1201">
        <v>4</v>
      </c>
      <c r="J1201">
        <v>10234</v>
      </c>
      <c r="K1201" t="s">
        <v>2914</v>
      </c>
      <c r="L1201">
        <v>0</v>
      </c>
      <c r="M1201">
        <v>0</v>
      </c>
      <c r="N1201">
        <v>1</v>
      </c>
      <c r="O1201" t="s">
        <v>3900</v>
      </c>
      <c r="P1201" s="1" t="s">
        <v>2945</v>
      </c>
    </row>
    <row r="1202" spans="1:16" x14ac:dyDescent="0.25">
      <c r="A1202" s="1" t="s">
        <v>1729</v>
      </c>
      <c r="B1202" s="1" t="s">
        <v>2795</v>
      </c>
      <c r="C1202" s="1" t="s">
        <v>2477</v>
      </c>
      <c r="D1202" s="1" t="s">
        <v>2796</v>
      </c>
      <c r="E1202">
        <v>474</v>
      </c>
      <c r="F1202">
        <v>1299</v>
      </c>
      <c r="G1202">
        <v>714450</v>
      </c>
      <c r="H1202">
        <v>0.64</v>
      </c>
      <c r="I1202">
        <v>4.0999999999999996</v>
      </c>
      <c r="J1202">
        <v>550</v>
      </c>
      <c r="K1202" t="s">
        <v>2923</v>
      </c>
      <c r="L1202">
        <v>0</v>
      </c>
      <c r="M1202">
        <v>0</v>
      </c>
      <c r="N1202">
        <v>1</v>
      </c>
      <c r="O1202" t="s">
        <v>3900</v>
      </c>
      <c r="P1202" s="1" t="s">
        <v>3693</v>
      </c>
    </row>
    <row r="1203" spans="1:16" x14ac:dyDescent="0.25">
      <c r="A1203" s="1" t="s">
        <v>1730</v>
      </c>
      <c r="B1203" s="1" t="s">
        <v>1731</v>
      </c>
      <c r="C1203" s="1" t="s">
        <v>2477</v>
      </c>
      <c r="D1203" s="1" t="s">
        <v>2712</v>
      </c>
      <c r="E1203">
        <v>279</v>
      </c>
      <c r="F1203">
        <v>499</v>
      </c>
      <c r="G1203">
        <v>13972</v>
      </c>
      <c r="H1203">
        <v>0.44</v>
      </c>
      <c r="I1203">
        <v>4.8</v>
      </c>
      <c r="J1203">
        <v>28</v>
      </c>
      <c r="K1203" t="s">
        <v>2923</v>
      </c>
      <c r="L1203">
        <v>0</v>
      </c>
      <c r="M1203">
        <v>1</v>
      </c>
      <c r="N1203">
        <v>0</v>
      </c>
      <c r="O1203" t="s">
        <v>3900</v>
      </c>
      <c r="P1203" s="1" t="s">
        <v>3694</v>
      </c>
    </row>
    <row r="1204" spans="1:16" x14ac:dyDescent="0.25">
      <c r="A1204" s="1" t="s">
        <v>1732</v>
      </c>
      <c r="B1204" s="1" t="s">
        <v>1733</v>
      </c>
      <c r="C1204" s="1" t="s">
        <v>2477</v>
      </c>
      <c r="D1204" s="1" t="s">
        <v>2744</v>
      </c>
      <c r="E1204">
        <v>1999</v>
      </c>
      <c r="F1204">
        <v>4775</v>
      </c>
      <c r="G1204">
        <v>6460575</v>
      </c>
      <c r="H1204">
        <v>0.57999999999999996</v>
      </c>
      <c r="I1204">
        <v>4.2</v>
      </c>
      <c r="J1204">
        <v>1353</v>
      </c>
      <c r="K1204" t="s">
        <v>2923</v>
      </c>
      <c r="L1204">
        <v>0</v>
      </c>
      <c r="M1204">
        <v>0</v>
      </c>
      <c r="N1204">
        <v>1</v>
      </c>
      <c r="O1204" t="s">
        <v>3900</v>
      </c>
      <c r="P1204" s="1" t="s">
        <v>3695</v>
      </c>
    </row>
    <row r="1205" spans="1:16" x14ac:dyDescent="0.25">
      <c r="A1205" s="1" t="s">
        <v>1734</v>
      </c>
      <c r="B1205" s="1" t="s">
        <v>2797</v>
      </c>
      <c r="C1205" s="1" t="s">
        <v>2477</v>
      </c>
      <c r="D1205" s="1" t="s">
        <v>2706</v>
      </c>
      <c r="E1205">
        <v>799</v>
      </c>
      <c r="F1205">
        <v>1230</v>
      </c>
      <c r="G1205">
        <v>2629740</v>
      </c>
      <c r="H1205">
        <v>0.35</v>
      </c>
      <c r="I1205">
        <v>4.0999999999999996</v>
      </c>
      <c r="J1205">
        <v>2138</v>
      </c>
      <c r="K1205" t="s">
        <v>2923</v>
      </c>
      <c r="L1205">
        <v>0</v>
      </c>
      <c r="M1205">
        <v>1</v>
      </c>
      <c r="N1205">
        <v>0</v>
      </c>
      <c r="O1205" t="s">
        <v>3900</v>
      </c>
      <c r="P1205" s="1" t="s">
        <v>3136</v>
      </c>
    </row>
    <row r="1206" spans="1:16" x14ac:dyDescent="0.25">
      <c r="A1206" s="1" t="s">
        <v>1735</v>
      </c>
      <c r="B1206" s="1" t="s">
        <v>1736</v>
      </c>
      <c r="C1206" s="1" t="s">
        <v>2477</v>
      </c>
      <c r="D1206" s="1" t="s">
        <v>2737</v>
      </c>
      <c r="E1206">
        <v>949</v>
      </c>
      <c r="F1206">
        <v>1999</v>
      </c>
      <c r="G1206">
        <v>3356321</v>
      </c>
      <c r="H1206">
        <v>0.53</v>
      </c>
      <c r="I1206">
        <v>4</v>
      </c>
      <c r="J1206">
        <v>1679</v>
      </c>
      <c r="K1206" t="s">
        <v>2923</v>
      </c>
      <c r="L1206">
        <v>0</v>
      </c>
      <c r="M1206">
        <v>0</v>
      </c>
      <c r="N1206">
        <v>1</v>
      </c>
      <c r="O1206" t="s">
        <v>3900</v>
      </c>
      <c r="P1206" s="1" t="s">
        <v>2953</v>
      </c>
    </row>
    <row r="1207" spans="1:16" x14ac:dyDescent="0.25">
      <c r="A1207" s="1" t="s">
        <v>1737</v>
      </c>
      <c r="B1207" s="1" t="s">
        <v>1738</v>
      </c>
      <c r="C1207" s="1" t="s">
        <v>2477</v>
      </c>
      <c r="D1207" s="1" t="s">
        <v>2798</v>
      </c>
      <c r="E1207">
        <v>3658</v>
      </c>
      <c r="F1207">
        <v>5156</v>
      </c>
      <c r="G1207">
        <v>66187572</v>
      </c>
      <c r="H1207">
        <v>0.28999999999999998</v>
      </c>
      <c r="I1207">
        <v>3.9</v>
      </c>
      <c r="J1207">
        <v>12837</v>
      </c>
      <c r="K1207" t="s">
        <v>2923</v>
      </c>
      <c r="L1207">
        <v>0</v>
      </c>
      <c r="M1207">
        <v>1</v>
      </c>
      <c r="N1207">
        <v>0</v>
      </c>
      <c r="O1207" t="s">
        <v>3900</v>
      </c>
      <c r="P1207" s="1" t="s">
        <v>2945</v>
      </c>
    </row>
    <row r="1208" spans="1:16" x14ac:dyDescent="0.25">
      <c r="A1208" s="1" t="s">
        <v>1739</v>
      </c>
      <c r="B1208" s="1" t="s">
        <v>1740</v>
      </c>
      <c r="C1208" s="1" t="s">
        <v>2477</v>
      </c>
      <c r="D1208" s="1" t="s">
        <v>2799</v>
      </c>
      <c r="E1208">
        <v>1699</v>
      </c>
      <c r="F1208">
        <v>1999</v>
      </c>
      <c r="G1208">
        <v>17737127</v>
      </c>
      <c r="H1208">
        <v>0.15</v>
      </c>
      <c r="I1208">
        <v>4.0999999999999996</v>
      </c>
      <c r="J1208">
        <v>8873</v>
      </c>
      <c r="K1208" t="s">
        <v>2923</v>
      </c>
      <c r="L1208">
        <v>0</v>
      </c>
      <c r="M1208">
        <v>1</v>
      </c>
      <c r="N1208">
        <v>0</v>
      </c>
      <c r="O1208" t="s">
        <v>3900</v>
      </c>
      <c r="P1208" s="1" t="s">
        <v>3696</v>
      </c>
    </row>
    <row r="1209" spans="1:16" x14ac:dyDescent="0.25">
      <c r="A1209" s="1" t="s">
        <v>1741</v>
      </c>
      <c r="B1209" s="1" t="s">
        <v>1742</v>
      </c>
      <c r="C1209" s="1" t="s">
        <v>2477</v>
      </c>
      <c r="D1209" s="1" t="s">
        <v>2725</v>
      </c>
      <c r="E1209">
        <v>1849</v>
      </c>
      <c r="F1209">
        <v>2095</v>
      </c>
      <c r="G1209">
        <v>16091695</v>
      </c>
      <c r="H1209">
        <v>0.12</v>
      </c>
      <c r="I1209">
        <v>4.3</v>
      </c>
      <c r="J1209">
        <v>7681</v>
      </c>
      <c r="K1209" t="s">
        <v>2923</v>
      </c>
      <c r="L1209">
        <v>0</v>
      </c>
      <c r="M1209">
        <v>1</v>
      </c>
      <c r="N1209">
        <v>0</v>
      </c>
      <c r="O1209" t="s">
        <v>3900</v>
      </c>
      <c r="P1209" s="1" t="s">
        <v>3697</v>
      </c>
    </row>
    <row r="1210" spans="1:16" x14ac:dyDescent="0.25">
      <c r="A1210" s="1" t="s">
        <v>1743</v>
      </c>
      <c r="B1210" s="1" t="s">
        <v>1744</v>
      </c>
      <c r="C1210" s="1" t="s">
        <v>2477</v>
      </c>
      <c r="D1210" s="1" t="s">
        <v>2704</v>
      </c>
      <c r="E1210">
        <v>12499</v>
      </c>
      <c r="F1210">
        <v>19825</v>
      </c>
      <c r="G1210">
        <v>6383650</v>
      </c>
      <c r="H1210">
        <v>0.37</v>
      </c>
      <c r="I1210">
        <v>4.0999999999999996</v>
      </c>
      <c r="J1210">
        <v>322</v>
      </c>
      <c r="K1210" t="s">
        <v>2923</v>
      </c>
      <c r="L1210">
        <v>0</v>
      </c>
      <c r="M1210">
        <v>1</v>
      </c>
      <c r="N1210">
        <v>0</v>
      </c>
      <c r="O1210" t="s">
        <v>3900</v>
      </c>
      <c r="P1210" s="1" t="s">
        <v>3698</v>
      </c>
    </row>
    <row r="1211" spans="1:16" x14ac:dyDescent="0.25">
      <c r="A1211" s="1" t="s">
        <v>1745</v>
      </c>
      <c r="B1211" s="1" t="s">
        <v>1746</v>
      </c>
      <c r="C1211" s="1" t="s">
        <v>2477</v>
      </c>
      <c r="D1211" s="1" t="s">
        <v>2713</v>
      </c>
      <c r="E1211">
        <v>1099</v>
      </c>
      <c r="F1211">
        <v>1920</v>
      </c>
      <c r="G1211">
        <v>18762240</v>
      </c>
      <c r="H1211">
        <v>0.43</v>
      </c>
      <c r="I1211">
        <v>4.2</v>
      </c>
      <c r="J1211">
        <v>9772</v>
      </c>
      <c r="K1211" t="s">
        <v>2923</v>
      </c>
      <c r="L1211">
        <v>0</v>
      </c>
      <c r="M1211">
        <v>1</v>
      </c>
      <c r="N1211">
        <v>0</v>
      </c>
      <c r="O1211" t="s">
        <v>3900</v>
      </c>
      <c r="P1211" s="1" t="s">
        <v>3188</v>
      </c>
    </row>
    <row r="1212" spans="1:16" x14ac:dyDescent="0.25">
      <c r="A1212" s="1" t="s">
        <v>1747</v>
      </c>
      <c r="B1212" s="1" t="s">
        <v>2800</v>
      </c>
      <c r="C1212" s="1" t="s">
        <v>2477</v>
      </c>
      <c r="D1212" s="1" t="s">
        <v>2785</v>
      </c>
      <c r="E1212">
        <v>8199</v>
      </c>
      <c r="F1212">
        <v>16000</v>
      </c>
      <c r="G1212">
        <v>295952000</v>
      </c>
      <c r="H1212">
        <v>0.49</v>
      </c>
      <c r="I1212">
        <v>3.9</v>
      </c>
      <c r="J1212">
        <v>18497</v>
      </c>
      <c r="K1212" t="s">
        <v>2923</v>
      </c>
      <c r="L1212">
        <v>0</v>
      </c>
      <c r="M1212">
        <v>1</v>
      </c>
      <c r="N1212">
        <v>0</v>
      </c>
      <c r="O1212" t="s">
        <v>3900</v>
      </c>
      <c r="P1212" s="1" t="s">
        <v>3521</v>
      </c>
    </row>
    <row r="1213" spans="1:16" x14ac:dyDescent="0.25">
      <c r="A1213" s="1" t="s">
        <v>1748</v>
      </c>
      <c r="B1213" s="1" t="s">
        <v>1749</v>
      </c>
      <c r="C1213" s="1" t="s">
        <v>2477</v>
      </c>
      <c r="D1213" s="1" t="s">
        <v>2728</v>
      </c>
      <c r="E1213">
        <v>499</v>
      </c>
      <c r="F1213">
        <v>2199</v>
      </c>
      <c r="G1213">
        <v>116547</v>
      </c>
      <c r="H1213">
        <v>0.77</v>
      </c>
      <c r="I1213">
        <v>3.7</v>
      </c>
      <c r="J1213">
        <v>53</v>
      </c>
      <c r="K1213" t="s">
        <v>2923</v>
      </c>
      <c r="L1213">
        <v>0</v>
      </c>
      <c r="M1213">
        <v>0</v>
      </c>
      <c r="N1213">
        <v>1</v>
      </c>
      <c r="O1213" t="s">
        <v>3900</v>
      </c>
      <c r="P1213" s="1" t="s">
        <v>3699</v>
      </c>
    </row>
    <row r="1214" spans="1:16" x14ac:dyDescent="0.25">
      <c r="A1214" s="1" t="s">
        <v>1750</v>
      </c>
      <c r="B1214" s="1" t="s">
        <v>2801</v>
      </c>
      <c r="C1214" s="1" t="s">
        <v>2477</v>
      </c>
      <c r="D1214" s="1" t="s">
        <v>2730</v>
      </c>
      <c r="E1214">
        <v>6999</v>
      </c>
      <c r="F1214">
        <v>14999</v>
      </c>
      <c r="G1214">
        <v>25918272</v>
      </c>
      <c r="H1214">
        <v>0.53</v>
      </c>
      <c r="I1214">
        <v>4.0999999999999996</v>
      </c>
      <c r="J1214">
        <v>1728</v>
      </c>
      <c r="K1214" t="s">
        <v>2923</v>
      </c>
      <c r="L1214">
        <v>0</v>
      </c>
      <c r="M1214">
        <v>0</v>
      </c>
      <c r="N1214">
        <v>1</v>
      </c>
      <c r="O1214" t="s">
        <v>3900</v>
      </c>
      <c r="P1214" s="1" t="s">
        <v>2945</v>
      </c>
    </row>
    <row r="1215" spans="1:16" x14ac:dyDescent="0.25">
      <c r="A1215" s="1" t="s">
        <v>1751</v>
      </c>
      <c r="B1215" s="1" t="s">
        <v>1752</v>
      </c>
      <c r="C1215" s="1" t="s">
        <v>2477</v>
      </c>
      <c r="D1215" s="1" t="s">
        <v>2743</v>
      </c>
      <c r="E1215">
        <v>1595</v>
      </c>
      <c r="F1215">
        <v>1799</v>
      </c>
      <c r="G1215">
        <v>5175723</v>
      </c>
      <c r="H1215">
        <v>0.11</v>
      </c>
      <c r="I1215">
        <v>4</v>
      </c>
      <c r="J1215">
        <v>2877</v>
      </c>
      <c r="K1215" t="s">
        <v>2923</v>
      </c>
      <c r="L1215">
        <v>0</v>
      </c>
      <c r="M1215">
        <v>1</v>
      </c>
      <c r="N1215">
        <v>0</v>
      </c>
      <c r="O1215" t="s">
        <v>3900</v>
      </c>
      <c r="P1215" s="1" t="s">
        <v>3700</v>
      </c>
    </row>
    <row r="1216" spans="1:16" x14ac:dyDescent="0.25">
      <c r="A1216" s="1" t="s">
        <v>1753</v>
      </c>
      <c r="B1216" s="1" t="s">
        <v>1754</v>
      </c>
      <c r="C1216" s="1" t="s">
        <v>2477</v>
      </c>
      <c r="D1216" s="1" t="s">
        <v>2713</v>
      </c>
      <c r="E1216">
        <v>1049</v>
      </c>
      <c r="F1216">
        <v>1950</v>
      </c>
      <c r="G1216">
        <v>487500</v>
      </c>
      <c r="H1216">
        <v>0.46</v>
      </c>
      <c r="I1216">
        <v>3.8</v>
      </c>
      <c r="J1216">
        <v>250</v>
      </c>
      <c r="K1216" t="s">
        <v>2923</v>
      </c>
      <c r="L1216">
        <v>0</v>
      </c>
      <c r="M1216">
        <v>1</v>
      </c>
      <c r="N1216">
        <v>0</v>
      </c>
      <c r="O1216" t="s">
        <v>3900</v>
      </c>
      <c r="P1216" s="1" t="s">
        <v>2945</v>
      </c>
    </row>
    <row r="1217" spans="1:16" x14ac:dyDescent="0.25">
      <c r="A1217" s="1" t="s">
        <v>1755</v>
      </c>
      <c r="B1217" s="1" t="s">
        <v>1756</v>
      </c>
      <c r="C1217" s="1" t="s">
        <v>2477</v>
      </c>
      <c r="D1217" s="1" t="s">
        <v>2717</v>
      </c>
      <c r="E1217">
        <v>1182</v>
      </c>
      <c r="F1217">
        <v>2995</v>
      </c>
      <c r="G1217">
        <v>15508110</v>
      </c>
      <c r="H1217">
        <v>0.61</v>
      </c>
      <c r="I1217">
        <v>4.2</v>
      </c>
      <c r="J1217">
        <v>5178</v>
      </c>
      <c r="K1217" t="s">
        <v>2923</v>
      </c>
      <c r="L1217">
        <v>0</v>
      </c>
      <c r="M1217">
        <v>0</v>
      </c>
      <c r="N1217">
        <v>1</v>
      </c>
      <c r="O1217" t="s">
        <v>3900</v>
      </c>
      <c r="P1217" s="1" t="s">
        <v>3701</v>
      </c>
    </row>
    <row r="1218" spans="1:16" x14ac:dyDescent="0.25">
      <c r="A1218" s="1" t="s">
        <v>1757</v>
      </c>
      <c r="B1218" s="1" t="s">
        <v>2802</v>
      </c>
      <c r="C1218" s="1" t="s">
        <v>2477</v>
      </c>
      <c r="D1218" s="1" t="s">
        <v>2706</v>
      </c>
      <c r="E1218">
        <v>499</v>
      </c>
      <c r="F1218">
        <v>999</v>
      </c>
      <c r="G1218">
        <v>78921</v>
      </c>
      <c r="H1218">
        <v>0.5</v>
      </c>
      <c r="I1218">
        <v>4.5999999999999996</v>
      </c>
      <c r="J1218">
        <v>79</v>
      </c>
      <c r="K1218" t="s">
        <v>2923</v>
      </c>
      <c r="L1218">
        <v>1</v>
      </c>
      <c r="M1218">
        <v>0</v>
      </c>
      <c r="N1218">
        <v>0</v>
      </c>
      <c r="O1218" t="s">
        <v>3900</v>
      </c>
      <c r="P1218" s="1" t="s">
        <v>3025</v>
      </c>
    </row>
    <row r="1219" spans="1:16" x14ac:dyDescent="0.25">
      <c r="A1219" s="1" t="s">
        <v>1758</v>
      </c>
      <c r="B1219" s="1" t="s">
        <v>1759</v>
      </c>
      <c r="C1219" s="1" t="s">
        <v>2477</v>
      </c>
      <c r="D1219" s="1" t="s">
        <v>2784</v>
      </c>
      <c r="E1219">
        <v>8799</v>
      </c>
      <c r="F1219">
        <v>11995</v>
      </c>
      <c r="G1219">
        <v>49863215</v>
      </c>
      <c r="H1219">
        <v>0.27</v>
      </c>
      <c r="I1219">
        <v>4.0999999999999996</v>
      </c>
      <c r="J1219">
        <v>4157</v>
      </c>
      <c r="K1219" t="s">
        <v>2923</v>
      </c>
      <c r="L1219">
        <v>0</v>
      </c>
      <c r="M1219">
        <v>1</v>
      </c>
      <c r="N1219">
        <v>0</v>
      </c>
      <c r="O1219" t="s">
        <v>3900</v>
      </c>
      <c r="P1219" s="1" t="s">
        <v>3702</v>
      </c>
    </row>
    <row r="1220" spans="1:16" x14ac:dyDescent="0.25">
      <c r="A1220" s="1" t="s">
        <v>1760</v>
      </c>
      <c r="B1220" s="1" t="s">
        <v>2803</v>
      </c>
      <c r="C1220" s="1" t="s">
        <v>2477</v>
      </c>
      <c r="D1220" s="1" t="s">
        <v>2702</v>
      </c>
      <c r="E1220">
        <v>1529</v>
      </c>
      <c r="F1220">
        <v>2999</v>
      </c>
      <c r="G1220">
        <v>86971</v>
      </c>
      <c r="H1220">
        <v>0.49</v>
      </c>
      <c r="I1220">
        <v>3.3</v>
      </c>
      <c r="J1220">
        <v>29</v>
      </c>
      <c r="K1220" t="s">
        <v>2923</v>
      </c>
      <c r="L1220">
        <v>0</v>
      </c>
      <c r="M1220">
        <v>1</v>
      </c>
      <c r="N1220">
        <v>0</v>
      </c>
      <c r="O1220" t="s">
        <v>3900</v>
      </c>
      <c r="P1220" s="1" t="s">
        <v>3703</v>
      </c>
    </row>
    <row r="1221" spans="1:16" x14ac:dyDescent="0.25">
      <c r="A1221" s="1" t="s">
        <v>1761</v>
      </c>
      <c r="B1221" s="1" t="s">
        <v>1762</v>
      </c>
      <c r="C1221" s="1" t="s">
        <v>2477</v>
      </c>
      <c r="D1221" s="1" t="s">
        <v>2713</v>
      </c>
      <c r="E1221">
        <v>1199</v>
      </c>
      <c r="F1221">
        <v>1690</v>
      </c>
      <c r="G1221">
        <v>7740200</v>
      </c>
      <c r="H1221">
        <v>0.28999999999999998</v>
      </c>
      <c r="I1221">
        <v>4.2</v>
      </c>
      <c r="J1221">
        <v>4580</v>
      </c>
      <c r="K1221" t="s">
        <v>2923</v>
      </c>
      <c r="L1221">
        <v>0</v>
      </c>
      <c r="M1221">
        <v>1</v>
      </c>
      <c r="N1221">
        <v>0</v>
      </c>
      <c r="O1221" t="s">
        <v>3900</v>
      </c>
      <c r="P1221" s="1" t="s">
        <v>2953</v>
      </c>
    </row>
    <row r="1222" spans="1:16" x14ac:dyDescent="0.25">
      <c r="A1222" s="1" t="s">
        <v>1763</v>
      </c>
      <c r="B1222" s="1" t="s">
        <v>1764</v>
      </c>
      <c r="C1222" s="1" t="s">
        <v>2477</v>
      </c>
      <c r="D1222" s="1" t="s">
        <v>2732</v>
      </c>
      <c r="E1222">
        <v>1052</v>
      </c>
      <c r="F1222">
        <v>1790</v>
      </c>
      <c r="G1222">
        <v>2513160</v>
      </c>
      <c r="H1222">
        <v>0.41</v>
      </c>
      <c r="I1222">
        <v>4.3</v>
      </c>
      <c r="J1222">
        <v>1404</v>
      </c>
      <c r="K1222" t="s">
        <v>2923</v>
      </c>
      <c r="L1222">
        <v>0</v>
      </c>
      <c r="M1222">
        <v>1</v>
      </c>
      <c r="N1222">
        <v>0</v>
      </c>
      <c r="O1222" t="s">
        <v>3900</v>
      </c>
      <c r="P1222" s="1" t="s">
        <v>3704</v>
      </c>
    </row>
    <row r="1223" spans="1:16" x14ac:dyDescent="0.25">
      <c r="A1223" s="1" t="s">
        <v>1765</v>
      </c>
      <c r="B1223" s="1" t="s">
        <v>1766</v>
      </c>
      <c r="C1223" s="1" t="s">
        <v>2477</v>
      </c>
      <c r="D1223" s="1" t="s">
        <v>2804</v>
      </c>
      <c r="E1223">
        <v>6499</v>
      </c>
      <c r="F1223">
        <v>8995</v>
      </c>
      <c r="G1223">
        <v>25275950</v>
      </c>
      <c r="H1223">
        <v>0.28000000000000003</v>
      </c>
      <c r="I1223">
        <v>4.3</v>
      </c>
      <c r="J1223">
        <v>2810</v>
      </c>
      <c r="K1223" t="s">
        <v>2923</v>
      </c>
      <c r="L1223">
        <v>0</v>
      </c>
      <c r="M1223">
        <v>1</v>
      </c>
      <c r="N1223">
        <v>0</v>
      </c>
      <c r="O1223" t="s">
        <v>3900</v>
      </c>
      <c r="P1223" s="1" t="s">
        <v>3705</v>
      </c>
    </row>
    <row r="1224" spans="1:16" x14ac:dyDescent="0.25">
      <c r="A1224" s="1" t="s">
        <v>1767</v>
      </c>
      <c r="B1224" s="1" t="s">
        <v>1768</v>
      </c>
      <c r="C1224" s="1" t="s">
        <v>2477</v>
      </c>
      <c r="D1224" s="1" t="s">
        <v>2741</v>
      </c>
      <c r="E1224">
        <v>239</v>
      </c>
      <c r="F1224">
        <v>239</v>
      </c>
      <c r="G1224">
        <v>1673</v>
      </c>
      <c r="H1224">
        <v>0</v>
      </c>
      <c r="I1224">
        <v>4.3</v>
      </c>
      <c r="J1224">
        <v>7</v>
      </c>
      <c r="K1224" t="s">
        <v>2923</v>
      </c>
      <c r="L1224">
        <v>0</v>
      </c>
      <c r="M1224">
        <v>1</v>
      </c>
      <c r="N1224">
        <v>0</v>
      </c>
      <c r="O1224" t="s">
        <v>3900</v>
      </c>
      <c r="P1224" s="1" t="s">
        <v>3706</v>
      </c>
    </row>
    <row r="1225" spans="1:16" x14ac:dyDescent="0.25">
      <c r="A1225" s="1" t="s">
        <v>1769</v>
      </c>
      <c r="B1225" s="1" t="s">
        <v>2805</v>
      </c>
      <c r="C1225" s="1" t="s">
        <v>2477</v>
      </c>
      <c r="D1225" s="1" t="s">
        <v>2712</v>
      </c>
      <c r="E1225">
        <v>699</v>
      </c>
      <c r="F1225">
        <v>1599</v>
      </c>
      <c r="G1225">
        <v>2764671</v>
      </c>
      <c r="H1225">
        <v>0.56000000000000005</v>
      </c>
      <c r="I1225">
        <v>4.7</v>
      </c>
      <c r="J1225">
        <v>1729</v>
      </c>
      <c r="K1225" t="s">
        <v>2923</v>
      </c>
      <c r="L1225">
        <v>0</v>
      </c>
      <c r="M1225">
        <v>0</v>
      </c>
      <c r="N1225">
        <v>1</v>
      </c>
      <c r="O1225" t="s">
        <v>3900</v>
      </c>
      <c r="P1225" s="1" t="s">
        <v>3179</v>
      </c>
    </row>
    <row r="1226" spans="1:16" x14ac:dyDescent="0.25">
      <c r="A1226" s="1" t="s">
        <v>1770</v>
      </c>
      <c r="B1226" s="1" t="s">
        <v>1771</v>
      </c>
      <c r="C1226" s="1" t="s">
        <v>2477</v>
      </c>
      <c r="D1226" s="1" t="s">
        <v>2806</v>
      </c>
      <c r="E1226">
        <v>2599</v>
      </c>
      <c r="F1226">
        <v>4290</v>
      </c>
      <c r="G1226">
        <v>9077640</v>
      </c>
      <c r="H1226">
        <v>0.39</v>
      </c>
      <c r="I1226">
        <v>4.4000000000000004</v>
      </c>
      <c r="J1226">
        <v>2116</v>
      </c>
      <c r="K1226" t="s">
        <v>2923</v>
      </c>
      <c r="L1226">
        <v>0</v>
      </c>
      <c r="M1226">
        <v>1</v>
      </c>
      <c r="N1226">
        <v>0</v>
      </c>
      <c r="O1226" t="s">
        <v>3900</v>
      </c>
      <c r="P1226" s="1" t="s">
        <v>3707</v>
      </c>
    </row>
    <row r="1227" spans="1:16" x14ac:dyDescent="0.25">
      <c r="A1227" s="1" t="s">
        <v>1772</v>
      </c>
      <c r="B1227" s="1" t="s">
        <v>2807</v>
      </c>
      <c r="C1227" s="1" t="s">
        <v>2477</v>
      </c>
      <c r="D1227" s="1" t="s">
        <v>2730</v>
      </c>
      <c r="E1227">
        <v>1547</v>
      </c>
      <c r="F1227">
        <v>2890</v>
      </c>
      <c r="G1227">
        <v>1338070</v>
      </c>
      <c r="H1227">
        <v>0.46</v>
      </c>
      <c r="I1227">
        <v>3.9</v>
      </c>
      <c r="J1227">
        <v>463</v>
      </c>
      <c r="K1227" t="s">
        <v>2923</v>
      </c>
      <c r="L1227">
        <v>0</v>
      </c>
      <c r="M1227">
        <v>1</v>
      </c>
      <c r="N1227">
        <v>0</v>
      </c>
      <c r="O1227" t="s">
        <v>3900</v>
      </c>
      <c r="P1227" s="1" t="s">
        <v>3708</v>
      </c>
    </row>
    <row r="1228" spans="1:16" x14ac:dyDescent="0.25">
      <c r="A1228" s="1" t="s">
        <v>1773</v>
      </c>
      <c r="B1228" s="1" t="s">
        <v>2808</v>
      </c>
      <c r="C1228" s="1" t="s">
        <v>2477</v>
      </c>
      <c r="D1228" s="1" t="s">
        <v>2712</v>
      </c>
      <c r="E1228">
        <v>499</v>
      </c>
      <c r="F1228">
        <v>1299</v>
      </c>
      <c r="G1228">
        <v>70146</v>
      </c>
      <c r="H1228">
        <v>0.62</v>
      </c>
      <c r="I1228">
        <v>4.7</v>
      </c>
      <c r="J1228">
        <v>54</v>
      </c>
      <c r="K1228" t="s">
        <v>2923</v>
      </c>
      <c r="L1228">
        <v>0</v>
      </c>
      <c r="M1228">
        <v>0</v>
      </c>
      <c r="N1228">
        <v>1</v>
      </c>
      <c r="O1228" t="s">
        <v>3900</v>
      </c>
      <c r="P1228" s="1" t="s">
        <v>3709</v>
      </c>
    </row>
    <row r="1229" spans="1:16" x14ac:dyDescent="0.25">
      <c r="A1229" s="1" t="s">
        <v>1774</v>
      </c>
      <c r="B1229" s="1" t="s">
        <v>1775</v>
      </c>
      <c r="C1229" s="1" t="s">
        <v>2477</v>
      </c>
      <c r="D1229" s="1" t="s">
        <v>2721</v>
      </c>
      <c r="E1229">
        <v>510</v>
      </c>
      <c r="F1229">
        <v>640</v>
      </c>
      <c r="G1229">
        <v>4626560</v>
      </c>
      <c r="H1229">
        <v>0.2</v>
      </c>
      <c r="I1229">
        <v>4.0999999999999996</v>
      </c>
      <c r="J1229">
        <v>7229</v>
      </c>
      <c r="K1229" t="s">
        <v>2923</v>
      </c>
      <c r="L1229">
        <v>0</v>
      </c>
      <c r="M1229">
        <v>1</v>
      </c>
      <c r="N1229">
        <v>0</v>
      </c>
      <c r="O1229" t="s">
        <v>3900</v>
      </c>
      <c r="P1229" s="1" t="s">
        <v>3710</v>
      </c>
    </row>
    <row r="1230" spans="1:16" x14ac:dyDescent="0.25">
      <c r="A1230" s="1" t="s">
        <v>1776</v>
      </c>
      <c r="B1230" s="1" t="s">
        <v>1777</v>
      </c>
      <c r="C1230" s="1" t="s">
        <v>2477</v>
      </c>
      <c r="D1230" s="1" t="s">
        <v>2715</v>
      </c>
      <c r="E1230">
        <v>1899</v>
      </c>
      <c r="F1230">
        <v>3790</v>
      </c>
      <c r="G1230">
        <v>14561180</v>
      </c>
      <c r="H1230">
        <v>0.5</v>
      </c>
      <c r="I1230">
        <v>3.8</v>
      </c>
      <c r="J1230">
        <v>3842</v>
      </c>
      <c r="K1230" t="s">
        <v>2923</v>
      </c>
      <c r="L1230">
        <v>1</v>
      </c>
      <c r="M1230">
        <v>0</v>
      </c>
      <c r="N1230">
        <v>0</v>
      </c>
      <c r="O1230" t="s">
        <v>3900</v>
      </c>
      <c r="P1230" s="1" t="s">
        <v>2985</v>
      </c>
    </row>
    <row r="1231" spans="1:16" x14ac:dyDescent="0.25">
      <c r="A1231" s="1" t="s">
        <v>1778</v>
      </c>
      <c r="B1231" s="1" t="s">
        <v>1779</v>
      </c>
      <c r="C1231" s="1" t="s">
        <v>2477</v>
      </c>
      <c r="D1231" s="1" t="s">
        <v>2715</v>
      </c>
      <c r="E1231">
        <v>2599</v>
      </c>
      <c r="F1231">
        <v>4560</v>
      </c>
      <c r="G1231">
        <v>2945760</v>
      </c>
      <c r="H1231">
        <v>0.43</v>
      </c>
      <c r="I1231">
        <v>4.4000000000000004</v>
      </c>
      <c r="J1231">
        <v>646</v>
      </c>
      <c r="K1231" t="s">
        <v>2923</v>
      </c>
      <c r="L1231">
        <v>0</v>
      </c>
      <c r="M1231">
        <v>1</v>
      </c>
      <c r="N1231">
        <v>0</v>
      </c>
      <c r="O1231" t="s">
        <v>3900</v>
      </c>
      <c r="P1231" s="1" t="s">
        <v>2930</v>
      </c>
    </row>
    <row r="1232" spans="1:16" x14ac:dyDescent="0.25">
      <c r="A1232" s="1" t="s">
        <v>1780</v>
      </c>
      <c r="B1232" s="1" t="s">
        <v>1781</v>
      </c>
      <c r="C1232" s="1" t="s">
        <v>2477</v>
      </c>
      <c r="D1232" s="1" t="s">
        <v>2732</v>
      </c>
      <c r="E1232">
        <v>1199</v>
      </c>
      <c r="F1232">
        <v>3500</v>
      </c>
      <c r="G1232">
        <v>6307000</v>
      </c>
      <c r="H1232">
        <v>0.66</v>
      </c>
      <c r="I1232">
        <v>4.3</v>
      </c>
      <c r="J1232">
        <v>1802</v>
      </c>
      <c r="K1232" t="s">
        <v>2923</v>
      </c>
      <c r="L1232">
        <v>0</v>
      </c>
      <c r="M1232">
        <v>0</v>
      </c>
      <c r="N1232">
        <v>1</v>
      </c>
      <c r="O1232" t="s">
        <v>3900</v>
      </c>
      <c r="P1232" s="1" t="s">
        <v>2996</v>
      </c>
    </row>
    <row r="1233" spans="1:16" x14ac:dyDescent="0.25">
      <c r="A1233" s="1" t="s">
        <v>1782</v>
      </c>
      <c r="B1233" s="1" t="s">
        <v>1783</v>
      </c>
      <c r="C1233" s="1" t="s">
        <v>2477</v>
      </c>
      <c r="D1233" s="1" t="s">
        <v>2715</v>
      </c>
      <c r="E1233">
        <v>999</v>
      </c>
      <c r="F1233">
        <v>2600</v>
      </c>
      <c r="G1233">
        <v>655200</v>
      </c>
      <c r="H1233">
        <v>0.62</v>
      </c>
      <c r="I1233">
        <v>3.4</v>
      </c>
      <c r="J1233">
        <v>252</v>
      </c>
      <c r="K1233" t="s">
        <v>2923</v>
      </c>
      <c r="L1233">
        <v>0</v>
      </c>
      <c r="M1233">
        <v>0</v>
      </c>
      <c r="N1233">
        <v>1</v>
      </c>
      <c r="O1233" t="s">
        <v>3900</v>
      </c>
      <c r="P1233" s="1" t="s">
        <v>3711</v>
      </c>
    </row>
    <row r="1234" spans="1:16" x14ac:dyDescent="0.25">
      <c r="A1234" s="1" t="s">
        <v>1784</v>
      </c>
      <c r="B1234" s="1" t="s">
        <v>1785</v>
      </c>
      <c r="C1234" s="1" t="s">
        <v>2477</v>
      </c>
      <c r="D1234" s="1" t="s">
        <v>2710</v>
      </c>
      <c r="E1234">
        <v>1999</v>
      </c>
      <c r="F1234">
        <v>3300</v>
      </c>
      <c r="G1234">
        <v>2574000</v>
      </c>
      <c r="H1234">
        <v>0.39</v>
      </c>
      <c r="I1234">
        <v>4.2</v>
      </c>
      <c r="J1234">
        <v>780</v>
      </c>
      <c r="K1234" t="s">
        <v>2923</v>
      </c>
      <c r="L1234">
        <v>0</v>
      </c>
      <c r="M1234">
        <v>1</v>
      </c>
      <c r="N1234">
        <v>0</v>
      </c>
      <c r="O1234" t="s">
        <v>3900</v>
      </c>
      <c r="P1234" s="1" t="s">
        <v>3458</v>
      </c>
    </row>
    <row r="1235" spans="1:16" x14ac:dyDescent="0.25">
      <c r="A1235" s="1" t="s">
        <v>1786</v>
      </c>
      <c r="B1235" s="1" t="s">
        <v>2809</v>
      </c>
      <c r="C1235" s="1" t="s">
        <v>2477</v>
      </c>
      <c r="D1235" s="1" t="s">
        <v>2712</v>
      </c>
      <c r="E1235">
        <v>210</v>
      </c>
      <c r="F1235">
        <v>699</v>
      </c>
      <c r="G1235">
        <v>51726</v>
      </c>
      <c r="H1235">
        <v>0.7</v>
      </c>
      <c r="I1235">
        <v>3.7</v>
      </c>
      <c r="J1235">
        <v>74</v>
      </c>
      <c r="K1235" t="s">
        <v>2923</v>
      </c>
      <c r="L1235">
        <v>0</v>
      </c>
      <c r="M1235">
        <v>0</v>
      </c>
      <c r="N1235">
        <v>1</v>
      </c>
      <c r="O1235" t="s">
        <v>3900</v>
      </c>
      <c r="P1235" s="1" t="s">
        <v>3712</v>
      </c>
    </row>
    <row r="1236" spans="1:16" x14ac:dyDescent="0.25">
      <c r="A1236" s="1" t="s">
        <v>1787</v>
      </c>
      <c r="B1236" s="1" t="s">
        <v>1788</v>
      </c>
      <c r="C1236" s="1" t="s">
        <v>2477</v>
      </c>
      <c r="D1236" s="1" t="s">
        <v>2784</v>
      </c>
      <c r="E1236">
        <v>14499</v>
      </c>
      <c r="F1236">
        <v>23559</v>
      </c>
      <c r="G1236">
        <v>47730534</v>
      </c>
      <c r="H1236">
        <v>0.38</v>
      </c>
      <c r="I1236">
        <v>4.3</v>
      </c>
      <c r="J1236">
        <v>2026</v>
      </c>
      <c r="K1236" t="s">
        <v>2923</v>
      </c>
      <c r="L1236">
        <v>0</v>
      </c>
      <c r="M1236">
        <v>1</v>
      </c>
      <c r="N1236">
        <v>0</v>
      </c>
      <c r="O1236" t="s">
        <v>3900</v>
      </c>
      <c r="P1236" s="1" t="s">
        <v>3713</v>
      </c>
    </row>
    <row r="1237" spans="1:16" x14ac:dyDescent="0.25">
      <c r="A1237" s="1" t="s">
        <v>1789</v>
      </c>
      <c r="B1237" s="1" t="s">
        <v>1790</v>
      </c>
      <c r="C1237" s="1" t="s">
        <v>2477</v>
      </c>
      <c r="D1237" s="1" t="s">
        <v>2724</v>
      </c>
      <c r="E1237">
        <v>950</v>
      </c>
      <c r="F1237">
        <v>1599</v>
      </c>
      <c r="G1237">
        <v>9451689</v>
      </c>
      <c r="H1237">
        <v>0.41</v>
      </c>
      <c r="I1237">
        <v>4.3</v>
      </c>
      <c r="J1237">
        <v>5911</v>
      </c>
      <c r="K1237" t="s">
        <v>2923</v>
      </c>
      <c r="L1237">
        <v>0</v>
      </c>
      <c r="M1237">
        <v>1</v>
      </c>
      <c r="N1237">
        <v>0</v>
      </c>
      <c r="O1237" t="s">
        <v>3900</v>
      </c>
      <c r="P1237" s="1" t="s">
        <v>3714</v>
      </c>
    </row>
    <row r="1238" spans="1:16" x14ac:dyDescent="0.25">
      <c r="A1238" s="1" t="s">
        <v>1791</v>
      </c>
      <c r="B1238" s="1" t="s">
        <v>1792</v>
      </c>
      <c r="C1238" s="1" t="s">
        <v>2477</v>
      </c>
      <c r="D1238" s="1" t="s">
        <v>2722</v>
      </c>
      <c r="E1238">
        <v>7199</v>
      </c>
      <c r="F1238">
        <v>9995</v>
      </c>
      <c r="G1238">
        <v>19630180</v>
      </c>
      <c r="H1238">
        <v>0.28000000000000003</v>
      </c>
      <c r="I1238">
        <v>4.4000000000000004</v>
      </c>
      <c r="J1238">
        <v>1964</v>
      </c>
      <c r="K1238" t="s">
        <v>2923</v>
      </c>
      <c r="L1238">
        <v>0</v>
      </c>
      <c r="M1238">
        <v>1</v>
      </c>
      <c r="N1238">
        <v>0</v>
      </c>
      <c r="O1238" t="s">
        <v>3900</v>
      </c>
      <c r="P1238" s="1" t="s">
        <v>3715</v>
      </c>
    </row>
    <row r="1239" spans="1:16" x14ac:dyDescent="0.25">
      <c r="A1239" s="1" t="s">
        <v>1793</v>
      </c>
      <c r="B1239" s="1" t="s">
        <v>1794</v>
      </c>
      <c r="C1239" s="1" t="s">
        <v>2477</v>
      </c>
      <c r="D1239" s="1" t="s">
        <v>2702</v>
      </c>
      <c r="E1239">
        <v>2439</v>
      </c>
      <c r="F1239">
        <v>2545</v>
      </c>
      <c r="G1239">
        <v>63625</v>
      </c>
      <c r="H1239">
        <v>0.04</v>
      </c>
      <c r="I1239">
        <v>4.0999999999999996</v>
      </c>
      <c r="J1239">
        <v>25</v>
      </c>
      <c r="K1239" t="s">
        <v>2923</v>
      </c>
      <c r="L1239">
        <v>0</v>
      </c>
      <c r="M1239">
        <v>1</v>
      </c>
      <c r="N1239">
        <v>0</v>
      </c>
      <c r="O1239" t="s">
        <v>3900</v>
      </c>
      <c r="P1239" s="1" t="s">
        <v>3716</v>
      </c>
    </row>
    <row r="1240" spans="1:16" x14ac:dyDescent="0.25">
      <c r="A1240" s="1" t="s">
        <v>1795</v>
      </c>
      <c r="B1240" s="1" t="s">
        <v>1796</v>
      </c>
      <c r="C1240" s="1" t="s">
        <v>2477</v>
      </c>
      <c r="D1240" s="1" t="s">
        <v>2725</v>
      </c>
      <c r="E1240">
        <v>7799</v>
      </c>
      <c r="F1240">
        <v>8995</v>
      </c>
      <c r="G1240">
        <v>28424200</v>
      </c>
      <c r="H1240">
        <v>0.13</v>
      </c>
      <c r="I1240">
        <v>4</v>
      </c>
      <c r="J1240">
        <v>3160</v>
      </c>
      <c r="K1240" t="s">
        <v>2923</v>
      </c>
      <c r="L1240">
        <v>0</v>
      </c>
      <c r="M1240">
        <v>1</v>
      </c>
      <c r="N1240">
        <v>0</v>
      </c>
      <c r="O1240" t="s">
        <v>3900</v>
      </c>
      <c r="P1240" s="1" t="s">
        <v>3717</v>
      </c>
    </row>
    <row r="1241" spans="1:16" x14ac:dyDescent="0.25">
      <c r="A1241" s="1" t="s">
        <v>1797</v>
      </c>
      <c r="B1241" s="1" t="s">
        <v>2810</v>
      </c>
      <c r="C1241" s="1" t="s">
        <v>2477</v>
      </c>
      <c r="D1241" s="1" t="s">
        <v>2737</v>
      </c>
      <c r="E1241">
        <v>1599</v>
      </c>
      <c r="F1241">
        <v>1999</v>
      </c>
      <c r="G1241">
        <v>3114442</v>
      </c>
      <c r="H1241">
        <v>0.2</v>
      </c>
      <c r="I1241">
        <v>4.4000000000000004</v>
      </c>
      <c r="J1241">
        <v>1558</v>
      </c>
      <c r="K1241" t="s">
        <v>2923</v>
      </c>
      <c r="L1241">
        <v>0</v>
      </c>
      <c r="M1241">
        <v>1</v>
      </c>
      <c r="N1241">
        <v>0</v>
      </c>
      <c r="O1241" t="s">
        <v>3900</v>
      </c>
      <c r="P1241" s="1" t="s">
        <v>3718</v>
      </c>
    </row>
    <row r="1242" spans="1:16" x14ac:dyDescent="0.25">
      <c r="A1242" s="1" t="s">
        <v>1798</v>
      </c>
      <c r="B1242" s="1" t="s">
        <v>1799</v>
      </c>
      <c r="C1242" s="1" t="s">
        <v>2477</v>
      </c>
      <c r="D1242" s="1" t="s">
        <v>2714</v>
      </c>
      <c r="E1242">
        <v>2899</v>
      </c>
      <c r="F1242">
        <v>5500</v>
      </c>
      <c r="G1242">
        <v>49269000</v>
      </c>
      <c r="H1242">
        <v>0.47</v>
      </c>
      <c r="I1242">
        <v>3.8</v>
      </c>
      <c r="J1242">
        <v>8958</v>
      </c>
      <c r="K1242" t="s">
        <v>2923</v>
      </c>
      <c r="L1242">
        <v>0</v>
      </c>
      <c r="M1242">
        <v>1</v>
      </c>
      <c r="N1242">
        <v>0</v>
      </c>
      <c r="O1242" t="s">
        <v>3900</v>
      </c>
      <c r="P1242" s="1" t="s">
        <v>3719</v>
      </c>
    </row>
    <row r="1243" spans="1:16" x14ac:dyDescent="0.25">
      <c r="A1243" s="1" t="s">
        <v>1800</v>
      </c>
      <c r="B1243" s="1" t="s">
        <v>1801</v>
      </c>
      <c r="C1243" s="1" t="s">
        <v>2477</v>
      </c>
      <c r="D1243" s="1" t="s">
        <v>2791</v>
      </c>
      <c r="E1243">
        <v>9799</v>
      </c>
      <c r="F1243">
        <v>12150</v>
      </c>
      <c r="G1243">
        <v>160999650</v>
      </c>
      <c r="H1243">
        <v>0.19</v>
      </c>
      <c r="I1243">
        <v>4.3</v>
      </c>
      <c r="J1243">
        <v>13251</v>
      </c>
      <c r="K1243" t="s">
        <v>2923</v>
      </c>
      <c r="L1243">
        <v>0</v>
      </c>
      <c r="M1243">
        <v>1</v>
      </c>
      <c r="N1243">
        <v>0</v>
      </c>
      <c r="O1243" t="s">
        <v>3900</v>
      </c>
      <c r="P1243" s="1" t="s">
        <v>3720</v>
      </c>
    </row>
    <row r="1244" spans="1:16" x14ac:dyDescent="0.25">
      <c r="A1244" s="1" t="s">
        <v>1802</v>
      </c>
      <c r="B1244" s="1" t="s">
        <v>1803</v>
      </c>
      <c r="C1244" s="1" t="s">
        <v>2477</v>
      </c>
      <c r="D1244" s="1" t="s">
        <v>2725</v>
      </c>
      <c r="E1244">
        <v>3299</v>
      </c>
      <c r="F1244">
        <v>4995</v>
      </c>
      <c r="G1244">
        <v>6958035</v>
      </c>
      <c r="H1244">
        <v>0.34</v>
      </c>
      <c r="I1244">
        <v>3.8</v>
      </c>
      <c r="J1244">
        <v>1393</v>
      </c>
      <c r="K1244" t="s">
        <v>2923</v>
      </c>
      <c r="L1244">
        <v>0</v>
      </c>
      <c r="M1244">
        <v>1</v>
      </c>
      <c r="N1244">
        <v>0</v>
      </c>
      <c r="O1244" t="s">
        <v>3900</v>
      </c>
      <c r="P1244" s="1" t="s">
        <v>3721</v>
      </c>
    </row>
    <row r="1245" spans="1:16" x14ac:dyDescent="0.25">
      <c r="A1245" s="1" t="s">
        <v>1804</v>
      </c>
      <c r="B1245" s="1" t="s">
        <v>2811</v>
      </c>
      <c r="C1245" s="1" t="s">
        <v>2477</v>
      </c>
      <c r="D1245" s="1" t="s">
        <v>2712</v>
      </c>
      <c r="E1245">
        <v>669</v>
      </c>
      <c r="F1245">
        <v>1499</v>
      </c>
      <c r="G1245">
        <v>19487</v>
      </c>
      <c r="H1245">
        <v>0.55000000000000004</v>
      </c>
      <c r="I1245">
        <v>2.2999999999999998</v>
      </c>
      <c r="J1245">
        <v>13</v>
      </c>
      <c r="K1245" t="s">
        <v>2923</v>
      </c>
      <c r="L1245">
        <v>0</v>
      </c>
      <c r="M1245">
        <v>0</v>
      </c>
      <c r="N1245">
        <v>1</v>
      </c>
      <c r="O1245" t="s">
        <v>3900</v>
      </c>
      <c r="P1245" s="1" t="s">
        <v>3722</v>
      </c>
    </row>
    <row r="1246" spans="1:16" x14ac:dyDescent="0.25">
      <c r="A1246" s="1" t="s">
        <v>1805</v>
      </c>
      <c r="B1246" s="1" t="s">
        <v>1806</v>
      </c>
      <c r="C1246" s="1" t="s">
        <v>2477</v>
      </c>
      <c r="D1246" s="1" t="s">
        <v>2728</v>
      </c>
      <c r="E1246">
        <v>5890</v>
      </c>
      <c r="F1246">
        <v>7506</v>
      </c>
      <c r="G1246">
        <v>54350946</v>
      </c>
      <c r="H1246">
        <v>0.22</v>
      </c>
      <c r="I1246">
        <v>4.5</v>
      </c>
      <c r="J1246">
        <v>7241</v>
      </c>
      <c r="K1246" t="s">
        <v>2923</v>
      </c>
      <c r="L1246">
        <v>0</v>
      </c>
      <c r="M1246">
        <v>1</v>
      </c>
      <c r="N1246">
        <v>0</v>
      </c>
      <c r="O1246" t="s">
        <v>3900</v>
      </c>
      <c r="P1246" s="1" t="s">
        <v>3723</v>
      </c>
    </row>
    <row r="1247" spans="1:16" x14ac:dyDescent="0.25">
      <c r="A1247" s="1" t="s">
        <v>1807</v>
      </c>
      <c r="B1247" s="1" t="s">
        <v>2812</v>
      </c>
      <c r="C1247" s="1" t="s">
        <v>2477</v>
      </c>
      <c r="D1247" s="1" t="s">
        <v>2785</v>
      </c>
      <c r="E1247">
        <v>9199</v>
      </c>
      <c r="F1247">
        <v>18000</v>
      </c>
      <c r="G1247">
        <v>288360000</v>
      </c>
      <c r="H1247">
        <v>0.49</v>
      </c>
      <c r="I1247">
        <v>4</v>
      </c>
      <c r="J1247">
        <v>16020</v>
      </c>
      <c r="K1247" t="s">
        <v>2923</v>
      </c>
      <c r="L1247">
        <v>0</v>
      </c>
      <c r="M1247">
        <v>1</v>
      </c>
      <c r="N1247">
        <v>0</v>
      </c>
      <c r="O1247" t="s">
        <v>3900</v>
      </c>
      <c r="P1247" s="1" t="s">
        <v>3724</v>
      </c>
    </row>
    <row r="1248" spans="1:16" x14ac:dyDescent="0.25">
      <c r="A1248" s="1" t="s">
        <v>1808</v>
      </c>
      <c r="B1248" s="1" t="s">
        <v>2723</v>
      </c>
      <c r="C1248" s="1" t="s">
        <v>2477</v>
      </c>
      <c r="D1248" s="1" t="s">
        <v>2724</v>
      </c>
      <c r="E1248">
        <v>351</v>
      </c>
      <c r="F1248">
        <v>1099</v>
      </c>
      <c r="G1248">
        <v>1615530</v>
      </c>
      <c r="H1248">
        <v>0.68</v>
      </c>
      <c r="I1248">
        <v>3.7</v>
      </c>
      <c r="J1248">
        <v>1470</v>
      </c>
      <c r="K1248" t="s">
        <v>2923</v>
      </c>
      <c r="L1248">
        <v>0</v>
      </c>
      <c r="M1248">
        <v>0</v>
      </c>
      <c r="N1248">
        <v>1</v>
      </c>
      <c r="O1248" t="s">
        <v>3900</v>
      </c>
      <c r="P1248" s="1" t="s">
        <v>3725</v>
      </c>
    </row>
    <row r="1249" spans="1:16" x14ac:dyDescent="0.25">
      <c r="A1249" s="1" t="s">
        <v>1809</v>
      </c>
      <c r="B1249" s="1" t="s">
        <v>1810</v>
      </c>
      <c r="C1249" s="1" t="s">
        <v>2813</v>
      </c>
      <c r="D1249" s="1" t="s">
        <v>2814</v>
      </c>
      <c r="E1249">
        <v>899</v>
      </c>
      <c r="F1249">
        <v>1900</v>
      </c>
      <c r="G1249">
        <v>6959700</v>
      </c>
      <c r="H1249">
        <v>0.53</v>
      </c>
      <c r="I1249">
        <v>4</v>
      </c>
      <c r="J1249">
        <v>3663</v>
      </c>
      <c r="K1249" t="s">
        <v>2923</v>
      </c>
      <c r="L1249">
        <v>0</v>
      </c>
      <c r="M1249">
        <v>0</v>
      </c>
      <c r="N1249">
        <v>1</v>
      </c>
      <c r="O1249" t="s">
        <v>3898</v>
      </c>
      <c r="P1249" s="1" t="s">
        <v>3726</v>
      </c>
    </row>
    <row r="1250" spans="1:16" x14ac:dyDescent="0.25">
      <c r="A1250" s="1" t="s">
        <v>1811</v>
      </c>
      <c r="B1250" s="1" t="s">
        <v>1812</v>
      </c>
      <c r="C1250" s="1" t="s">
        <v>2477</v>
      </c>
      <c r="D1250" s="1" t="s">
        <v>2717</v>
      </c>
      <c r="E1250">
        <v>1349</v>
      </c>
      <c r="F1250">
        <v>1850</v>
      </c>
      <c r="G1250">
        <v>1180300</v>
      </c>
      <c r="H1250">
        <v>0.27</v>
      </c>
      <c r="I1250">
        <v>4.4000000000000004</v>
      </c>
      <c r="J1250">
        <v>638</v>
      </c>
      <c r="K1250" t="s">
        <v>2923</v>
      </c>
      <c r="L1250">
        <v>0</v>
      </c>
      <c r="M1250">
        <v>1</v>
      </c>
      <c r="N1250">
        <v>0</v>
      </c>
      <c r="O1250" t="s">
        <v>3900</v>
      </c>
      <c r="P1250" s="1" t="s">
        <v>2945</v>
      </c>
    </row>
    <row r="1251" spans="1:16" x14ac:dyDescent="0.25">
      <c r="A1251" s="1" t="s">
        <v>1813</v>
      </c>
      <c r="B1251" s="1" t="s">
        <v>1814</v>
      </c>
      <c r="C1251" s="1" t="s">
        <v>2477</v>
      </c>
      <c r="D1251" s="1" t="s">
        <v>2781</v>
      </c>
      <c r="E1251">
        <v>6236</v>
      </c>
      <c r="F1251">
        <v>9999</v>
      </c>
      <c r="G1251">
        <v>35516448</v>
      </c>
      <c r="H1251">
        <v>0.38</v>
      </c>
      <c r="I1251">
        <v>4.0999999999999996</v>
      </c>
      <c r="J1251">
        <v>3552</v>
      </c>
      <c r="K1251" t="s">
        <v>2923</v>
      </c>
      <c r="L1251">
        <v>0</v>
      </c>
      <c r="M1251">
        <v>1</v>
      </c>
      <c r="N1251">
        <v>0</v>
      </c>
      <c r="O1251" t="s">
        <v>3900</v>
      </c>
      <c r="P1251" s="1" t="s">
        <v>2985</v>
      </c>
    </row>
    <row r="1252" spans="1:16" x14ac:dyDescent="0.25">
      <c r="A1252" s="1" t="s">
        <v>1815</v>
      </c>
      <c r="B1252" s="1" t="s">
        <v>1816</v>
      </c>
      <c r="C1252" s="1" t="s">
        <v>2477</v>
      </c>
      <c r="D1252" s="1" t="s">
        <v>2712</v>
      </c>
      <c r="E1252">
        <v>2742</v>
      </c>
      <c r="F1252">
        <v>3995</v>
      </c>
      <c r="G1252">
        <v>44536260</v>
      </c>
      <c r="H1252">
        <v>0.31</v>
      </c>
      <c r="I1252">
        <v>4.4000000000000004</v>
      </c>
      <c r="J1252">
        <v>11148</v>
      </c>
      <c r="K1252" t="s">
        <v>2923</v>
      </c>
      <c r="L1252">
        <v>0</v>
      </c>
      <c r="M1252">
        <v>1</v>
      </c>
      <c r="N1252">
        <v>0</v>
      </c>
      <c r="O1252" t="s">
        <v>3900</v>
      </c>
      <c r="P1252" s="1" t="s">
        <v>3727</v>
      </c>
    </row>
    <row r="1253" spans="1:16" x14ac:dyDescent="0.25">
      <c r="A1253" s="1" t="s">
        <v>1817</v>
      </c>
      <c r="B1253" s="1" t="s">
        <v>2815</v>
      </c>
      <c r="C1253" s="1" t="s">
        <v>2477</v>
      </c>
      <c r="D1253" s="1" t="s">
        <v>2791</v>
      </c>
      <c r="E1253">
        <v>721</v>
      </c>
      <c r="F1253">
        <v>1499</v>
      </c>
      <c r="G1253">
        <v>3671051</v>
      </c>
      <c r="H1253">
        <v>0.52</v>
      </c>
      <c r="I1253">
        <v>3.1</v>
      </c>
      <c r="J1253">
        <v>2449</v>
      </c>
      <c r="K1253" t="s">
        <v>2923</v>
      </c>
      <c r="L1253">
        <v>0</v>
      </c>
      <c r="M1253">
        <v>0</v>
      </c>
      <c r="N1253">
        <v>1</v>
      </c>
      <c r="O1253" t="s">
        <v>3900</v>
      </c>
      <c r="P1253" s="1" t="s">
        <v>3728</v>
      </c>
    </row>
    <row r="1254" spans="1:16" x14ac:dyDescent="0.25">
      <c r="A1254" s="1" t="s">
        <v>1818</v>
      </c>
      <c r="B1254" s="1" t="s">
        <v>1819</v>
      </c>
      <c r="C1254" s="1" t="s">
        <v>2477</v>
      </c>
      <c r="D1254" s="1" t="s">
        <v>2725</v>
      </c>
      <c r="E1254">
        <v>2903</v>
      </c>
      <c r="F1254">
        <v>3295</v>
      </c>
      <c r="G1254">
        <v>7575205</v>
      </c>
      <c r="H1254">
        <v>0.12</v>
      </c>
      <c r="I1254">
        <v>4.3</v>
      </c>
      <c r="J1254">
        <v>2299</v>
      </c>
      <c r="K1254" t="s">
        <v>2923</v>
      </c>
      <c r="L1254">
        <v>0</v>
      </c>
      <c r="M1254">
        <v>1</v>
      </c>
      <c r="N1254">
        <v>0</v>
      </c>
      <c r="O1254" t="s">
        <v>3900</v>
      </c>
      <c r="P1254" s="1" t="s">
        <v>3729</v>
      </c>
    </row>
    <row r="1255" spans="1:16" x14ac:dyDescent="0.25">
      <c r="A1255" s="1" t="s">
        <v>1820</v>
      </c>
      <c r="B1255" s="1" t="s">
        <v>1821</v>
      </c>
      <c r="C1255" s="1" t="s">
        <v>2477</v>
      </c>
      <c r="D1255" s="1" t="s">
        <v>2737</v>
      </c>
      <c r="E1255">
        <v>1656</v>
      </c>
      <c r="F1255">
        <v>2695</v>
      </c>
      <c r="G1255">
        <v>16242765</v>
      </c>
      <c r="H1255">
        <v>0.39</v>
      </c>
      <c r="I1255">
        <v>4.4000000000000004</v>
      </c>
      <c r="J1255">
        <v>6027</v>
      </c>
      <c r="K1255" t="s">
        <v>2923</v>
      </c>
      <c r="L1255">
        <v>0</v>
      </c>
      <c r="M1255">
        <v>1</v>
      </c>
      <c r="N1255">
        <v>0</v>
      </c>
      <c r="O1255" t="s">
        <v>3900</v>
      </c>
      <c r="P1255" s="1" t="s">
        <v>3730</v>
      </c>
    </row>
    <row r="1256" spans="1:16" x14ac:dyDescent="0.25">
      <c r="A1256" s="1" t="s">
        <v>1822</v>
      </c>
      <c r="B1256" s="1" t="s">
        <v>1823</v>
      </c>
      <c r="C1256" s="1" t="s">
        <v>2477</v>
      </c>
      <c r="D1256" s="1" t="s">
        <v>2732</v>
      </c>
      <c r="E1256">
        <v>1399</v>
      </c>
      <c r="F1256">
        <v>2290</v>
      </c>
      <c r="G1256">
        <v>1055690</v>
      </c>
      <c r="H1256">
        <v>0.39</v>
      </c>
      <c r="I1256">
        <v>4.4000000000000004</v>
      </c>
      <c r="J1256">
        <v>461</v>
      </c>
      <c r="K1256" t="s">
        <v>2923</v>
      </c>
      <c r="L1256">
        <v>0</v>
      </c>
      <c r="M1256">
        <v>1</v>
      </c>
      <c r="N1256">
        <v>0</v>
      </c>
      <c r="O1256" t="s">
        <v>3900</v>
      </c>
      <c r="P1256" s="1" t="s">
        <v>3731</v>
      </c>
    </row>
    <row r="1257" spans="1:16" x14ac:dyDescent="0.25">
      <c r="A1257" s="1" t="s">
        <v>1824</v>
      </c>
      <c r="B1257" s="1" t="s">
        <v>1825</v>
      </c>
      <c r="C1257" s="1" t="s">
        <v>2477</v>
      </c>
      <c r="D1257" s="1" t="s">
        <v>2733</v>
      </c>
      <c r="E1257">
        <v>2079</v>
      </c>
      <c r="F1257">
        <v>3099</v>
      </c>
      <c r="G1257">
        <v>873918</v>
      </c>
      <c r="H1257">
        <v>0.33</v>
      </c>
      <c r="I1257">
        <v>4.0999999999999996</v>
      </c>
      <c r="J1257">
        <v>282</v>
      </c>
      <c r="K1257" t="s">
        <v>2923</v>
      </c>
      <c r="L1257">
        <v>0</v>
      </c>
      <c r="M1257">
        <v>1</v>
      </c>
      <c r="N1257">
        <v>0</v>
      </c>
      <c r="O1257" t="s">
        <v>3900</v>
      </c>
      <c r="P1257" s="1" t="s">
        <v>3732</v>
      </c>
    </row>
    <row r="1258" spans="1:16" x14ac:dyDescent="0.25">
      <c r="A1258" s="1" t="s">
        <v>1826</v>
      </c>
      <c r="B1258" s="1" t="s">
        <v>2816</v>
      </c>
      <c r="C1258" s="1" t="s">
        <v>2477</v>
      </c>
      <c r="D1258" s="1" t="s">
        <v>2721</v>
      </c>
      <c r="E1258">
        <v>999</v>
      </c>
      <c r="F1258">
        <v>1075</v>
      </c>
      <c r="G1258">
        <v>9970625</v>
      </c>
      <c r="H1258">
        <v>7.0000000000000007E-2</v>
      </c>
      <c r="I1258">
        <v>4.0999999999999996</v>
      </c>
      <c r="J1258">
        <v>9275</v>
      </c>
      <c r="K1258" t="s">
        <v>2923</v>
      </c>
      <c r="L1258">
        <v>0</v>
      </c>
      <c r="M1258">
        <v>1</v>
      </c>
      <c r="N1258">
        <v>0</v>
      </c>
      <c r="O1258" t="s">
        <v>3900</v>
      </c>
      <c r="P1258" s="1" t="s">
        <v>3733</v>
      </c>
    </row>
    <row r="1259" spans="1:16" x14ac:dyDescent="0.25">
      <c r="A1259" s="1" t="s">
        <v>1827</v>
      </c>
      <c r="B1259" s="1" t="s">
        <v>1828</v>
      </c>
      <c r="C1259" s="1" t="s">
        <v>2477</v>
      </c>
      <c r="D1259" s="1" t="s">
        <v>2730</v>
      </c>
      <c r="E1259">
        <v>3179</v>
      </c>
      <c r="F1259">
        <v>6999</v>
      </c>
      <c r="G1259">
        <v>5200257</v>
      </c>
      <c r="H1259">
        <v>0.55000000000000004</v>
      </c>
      <c r="I1259">
        <v>4</v>
      </c>
      <c r="J1259">
        <v>743</v>
      </c>
      <c r="K1259" t="s">
        <v>2923</v>
      </c>
      <c r="L1259">
        <v>0</v>
      </c>
      <c r="M1259">
        <v>0</v>
      </c>
      <c r="N1259">
        <v>1</v>
      </c>
      <c r="O1259" t="s">
        <v>3900</v>
      </c>
      <c r="P1259" s="1" t="s">
        <v>3734</v>
      </c>
    </row>
    <row r="1260" spans="1:16" x14ac:dyDescent="0.25">
      <c r="A1260" s="1" t="s">
        <v>1829</v>
      </c>
      <c r="B1260" s="1" t="s">
        <v>1830</v>
      </c>
      <c r="C1260" s="1" t="s">
        <v>2477</v>
      </c>
      <c r="D1260" s="1" t="s">
        <v>2715</v>
      </c>
      <c r="E1260">
        <v>1049</v>
      </c>
      <c r="F1260">
        <v>2499</v>
      </c>
      <c r="G1260">
        <v>819672</v>
      </c>
      <c r="H1260">
        <v>0.57999999999999996</v>
      </c>
      <c r="I1260">
        <v>3.6</v>
      </c>
      <c r="J1260">
        <v>328</v>
      </c>
      <c r="K1260" t="s">
        <v>2923</v>
      </c>
      <c r="L1260">
        <v>0</v>
      </c>
      <c r="M1260">
        <v>0</v>
      </c>
      <c r="N1260">
        <v>1</v>
      </c>
      <c r="O1260" t="s">
        <v>3900</v>
      </c>
      <c r="P1260" s="1" t="s">
        <v>3735</v>
      </c>
    </row>
    <row r="1261" spans="1:16" x14ac:dyDescent="0.25">
      <c r="A1261" s="1" t="s">
        <v>1831</v>
      </c>
      <c r="B1261" s="1" t="s">
        <v>1832</v>
      </c>
      <c r="C1261" s="1" t="s">
        <v>2477</v>
      </c>
      <c r="D1261" s="1" t="s">
        <v>2715</v>
      </c>
      <c r="E1261">
        <v>3599</v>
      </c>
      <c r="F1261">
        <v>7290</v>
      </c>
      <c r="G1261">
        <v>6867180</v>
      </c>
      <c r="H1261">
        <v>0.51</v>
      </c>
      <c r="I1261">
        <v>3.9</v>
      </c>
      <c r="J1261">
        <v>942</v>
      </c>
      <c r="K1261" t="s">
        <v>2923</v>
      </c>
      <c r="L1261">
        <v>0</v>
      </c>
      <c r="M1261">
        <v>0</v>
      </c>
      <c r="N1261">
        <v>1</v>
      </c>
      <c r="O1261" t="s">
        <v>3900</v>
      </c>
      <c r="P1261" s="1" t="s">
        <v>3736</v>
      </c>
    </row>
    <row r="1262" spans="1:16" x14ac:dyDescent="0.25">
      <c r="A1262" s="1" t="s">
        <v>1833</v>
      </c>
      <c r="B1262" s="1" t="s">
        <v>1834</v>
      </c>
      <c r="C1262" s="1" t="s">
        <v>2477</v>
      </c>
      <c r="D1262" s="1" t="s">
        <v>2817</v>
      </c>
      <c r="E1262">
        <v>4799</v>
      </c>
      <c r="F1262">
        <v>5795</v>
      </c>
      <c r="G1262">
        <v>22107925</v>
      </c>
      <c r="H1262">
        <v>0.17</v>
      </c>
      <c r="I1262">
        <v>3.9</v>
      </c>
      <c r="J1262">
        <v>3815</v>
      </c>
      <c r="K1262" t="s">
        <v>2923</v>
      </c>
      <c r="L1262">
        <v>0</v>
      </c>
      <c r="M1262">
        <v>1</v>
      </c>
      <c r="N1262">
        <v>0</v>
      </c>
      <c r="O1262" t="s">
        <v>3900</v>
      </c>
      <c r="P1262" s="1" t="s">
        <v>3737</v>
      </c>
    </row>
    <row r="1263" spans="1:16" x14ac:dyDescent="0.25">
      <c r="A1263" s="1" t="s">
        <v>1835</v>
      </c>
      <c r="B1263" s="1" t="s">
        <v>1836</v>
      </c>
      <c r="C1263" s="1" t="s">
        <v>2477</v>
      </c>
      <c r="D1263" s="1" t="s">
        <v>2714</v>
      </c>
      <c r="E1263">
        <v>1699</v>
      </c>
      <c r="F1263">
        <v>3398</v>
      </c>
      <c r="G1263">
        <v>27143224</v>
      </c>
      <c r="H1263">
        <v>0.5</v>
      </c>
      <c r="I1263">
        <v>3.8</v>
      </c>
      <c r="J1263">
        <v>7988</v>
      </c>
      <c r="K1263" t="s">
        <v>2923</v>
      </c>
      <c r="L1263">
        <v>1</v>
      </c>
      <c r="M1263">
        <v>0</v>
      </c>
      <c r="N1263">
        <v>0</v>
      </c>
      <c r="O1263" t="s">
        <v>3900</v>
      </c>
      <c r="P1263" s="1" t="s">
        <v>3738</v>
      </c>
    </row>
    <row r="1264" spans="1:16" x14ac:dyDescent="0.25">
      <c r="A1264" s="1" t="s">
        <v>1837</v>
      </c>
      <c r="B1264" s="1" t="s">
        <v>1838</v>
      </c>
      <c r="C1264" s="1" t="s">
        <v>2477</v>
      </c>
      <c r="D1264" s="1" t="s">
        <v>2717</v>
      </c>
      <c r="E1264">
        <v>664</v>
      </c>
      <c r="F1264">
        <v>1490</v>
      </c>
      <c r="G1264">
        <v>1378250</v>
      </c>
      <c r="H1264">
        <v>0.55000000000000004</v>
      </c>
      <c r="I1264">
        <v>4.0999999999999996</v>
      </c>
      <c r="J1264">
        <v>925</v>
      </c>
      <c r="K1264" t="s">
        <v>2923</v>
      </c>
      <c r="L1264">
        <v>0</v>
      </c>
      <c r="M1264">
        <v>0</v>
      </c>
      <c r="N1264">
        <v>1</v>
      </c>
      <c r="O1264" t="s">
        <v>3900</v>
      </c>
      <c r="P1264" s="1" t="s">
        <v>3739</v>
      </c>
    </row>
    <row r="1265" spans="1:16" x14ac:dyDescent="0.25">
      <c r="A1265" s="1" t="s">
        <v>1839</v>
      </c>
      <c r="B1265" s="1" t="s">
        <v>1840</v>
      </c>
      <c r="C1265" s="1" t="s">
        <v>2477</v>
      </c>
      <c r="D1265" s="1" t="s">
        <v>2818</v>
      </c>
      <c r="E1265">
        <v>948</v>
      </c>
      <c r="F1265">
        <v>1620</v>
      </c>
      <c r="G1265">
        <v>7079400</v>
      </c>
      <c r="H1265">
        <v>0.41</v>
      </c>
      <c r="I1265">
        <v>4.0999999999999996</v>
      </c>
      <c r="J1265">
        <v>4370</v>
      </c>
      <c r="K1265" t="s">
        <v>2923</v>
      </c>
      <c r="L1265">
        <v>0</v>
      </c>
      <c r="M1265">
        <v>1</v>
      </c>
      <c r="N1265">
        <v>0</v>
      </c>
      <c r="O1265" t="s">
        <v>3900</v>
      </c>
      <c r="P1265" s="1" t="s">
        <v>3740</v>
      </c>
    </row>
    <row r="1266" spans="1:16" x14ac:dyDescent="0.25">
      <c r="A1266" s="1" t="s">
        <v>1841</v>
      </c>
      <c r="B1266" s="1" t="s">
        <v>1842</v>
      </c>
      <c r="C1266" s="1" t="s">
        <v>2477</v>
      </c>
      <c r="D1266" s="1" t="s">
        <v>2713</v>
      </c>
      <c r="E1266">
        <v>850</v>
      </c>
      <c r="F1266">
        <v>1000</v>
      </c>
      <c r="G1266">
        <v>7619000</v>
      </c>
      <c r="H1266">
        <v>0.15</v>
      </c>
      <c r="I1266">
        <v>4.0999999999999996</v>
      </c>
      <c r="J1266">
        <v>7619</v>
      </c>
      <c r="K1266" t="s">
        <v>2923</v>
      </c>
      <c r="L1266">
        <v>0</v>
      </c>
      <c r="M1266">
        <v>1</v>
      </c>
      <c r="N1266">
        <v>0</v>
      </c>
      <c r="O1266" t="s">
        <v>3900</v>
      </c>
      <c r="P1266" s="1" t="s">
        <v>2945</v>
      </c>
    </row>
    <row r="1267" spans="1:16" x14ac:dyDescent="0.25">
      <c r="A1267" s="1" t="s">
        <v>1843</v>
      </c>
      <c r="B1267" s="1" t="s">
        <v>1844</v>
      </c>
      <c r="C1267" s="1" t="s">
        <v>2477</v>
      </c>
      <c r="D1267" s="1" t="s">
        <v>2767</v>
      </c>
      <c r="E1267">
        <v>600</v>
      </c>
      <c r="F1267">
        <v>640</v>
      </c>
      <c r="G1267">
        <v>1659520</v>
      </c>
      <c r="H1267">
        <v>0.06</v>
      </c>
      <c r="I1267">
        <v>3.8</v>
      </c>
      <c r="J1267">
        <v>2593</v>
      </c>
      <c r="K1267" t="s">
        <v>2923</v>
      </c>
      <c r="L1267">
        <v>0</v>
      </c>
      <c r="M1267">
        <v>1</v>
      </c>
      <c r="N1267">
        <v>0</v>
      </c>
      <c r="O1267" t="s">
        <v>3900</v>
      </c>
      <c r="P1267" s="1" t="s">
        <v>3741</v>
      </c>
    </row>
    <row r="1268" spans="1:16" x14ac:dyDescent="0.25">
      <c r="A1268" s="1" t="s">
        <v>1845</v>
      </c>
      <c r="B1268" s="1" t="s">
        <v>1846</v>
      </c>
      <c r="C1268" s="1" t="s">
        <v>2477</v>
      </c>
      <c r="D1268" s="1" t="s">
        <v>2702</v>
      </c>
      <c r="E1268">
        <v>3711</v>
      </c>
      <c r="F1268">
        <v>4495</v>
      </c>
      <c r="G1268">
        <v>1600220</v>
      </c>
      <c r="H1268">
        <v>0.17</v>
      </c>
      <c r="I1268">
        <v>4.3</v>
      </c>
      <c r="J1268">
        <v>356</v>
      </c>
      <c r="K1268" t="s">
        <v>2923</v>
      </c>
      <c r="L1268">
        <v>0</v>
      </c>
      <c r="M1268">
        <v>1</v>
      </c>
      <c r="N1268">
        <v>0</v>
      </c>
      <c r="O1268" t="s">
        <v>3900</v>
      </c>
      <c r="P1268" s="1" t="s">
        <v>3742</v>
      </c>
    </row>
    <row r="1269" spans="1:16" x14ac:dyDescent="0.25">
      <c r="A1269" s="1" t="s">
        <v>1847</v>
      </c>
      <c r="B1269" s="1" t="s">
        <v>2819</v>
      </c>
      <c r="C1269" s="1" t="s">
        <v>2477</v>
      </c>
      <c r="D1269" s="1" t="s">
        <v>2707</v>
      </c>
      <c r="E1269">
        <v>799</v>
      </c>
      <c r="F1269">
        <v>2999</v>
      </c>
      <c r="G1269">
        <v>188937</v>
      </c>
      <c r="H1269">
        <v>0.73</v>
      </c>
      <c r="I1269">
        <v>4.5</v>
      </c>
      <c r="J1269">
        <v>63</v>
      </c>
      <c r="K1269" t="s">
        <v>2923</v>
      </c>
      <c r="L1269">
        <v>0</v>
      </c>
      <c r="M1269">
        <v>0</v>
      </c>
      <c r="N1269">
        <v>1</v>
      </c>
      <c r="O1269" t="s">
        <v>3900</v>
      </c>
      <c r="P1269" s="1" t="s">
        <v>3743</v>
      </c>
    </row>
    <row r="1270" spans="1:16" x14ac:dyDescent="0.25">
      <c r="A1270" s="1" t="s">
        <v>1848</v>
      </c>
      <c r="B1270" s="1" t="s">
        <v>2765</v>
      </c>
      <c r="C1270" s="1" t="s">
        <v>2477</v>
      </c>
      <c r="D1270" s="1" t="s">
        <v>2766</v>
      </c>
      <c r="E1270">
        <v>980</v>
      </c>
      <c r="F1270">
        <v>980</v>
      </c>
      <c r="G1270">
        <v>4645200</v>
      </c>
      <c r="H1270">
        <v>0</v>
      </c>
      <c r="I1270">
        <v>4.2</v>
      </c>
      <c r="J1270">
        <v>4740</v>
      </c>
      <c r="K1270" t="s">
        <v>2923</v>
      </c>
      <c r="L1270">
        <v>0</v>
      </c>
      <c r="M1270">
        <v>1</v>
      </c>
      <c r="N1270">
        <v>0</v>
      </c>
      <c r="O1270" t="s">
        <v>3900</v>
      </c>
      <c r="P1270" s="1" t="s">
        <v>3744</v>
      </c>
    </row>
    <row r="1271" spans="1:16" x14ac:dyDescent="0.25">
      <c r="A1271" s="1" t="s">
        <v>1849</v>
      </c>
      <c r="B1271" s="1" t="s">
        <v>2820</v>
      </c>
      <c r="C1271" s="1" t="s">
        <v>2477</v>
      </c>
      <c r="D1271" s="1" t="s">
        <v>2724</v>
      </c>
      <c r="E1271">
        <v>351</v>
      </c>
      <c r="F1271">
        <v>899</v>
      </c>
      <c r="G1271">
        <v>266104</v>
      </c>
      <c r="H1271">
        <v>0.61</v>
      </c>
      <c r="I1271">
        <v>3.9</v>
      </c>
      <c r="J1271">
        <v>296</v>
      </c>
      <c r="K1271" t="s">
        <v>2923</v>
      </c>
      <c r="L1271">
        <v>0</v>
      </c>
      <c r="M1271">
        <v>0</v>
      </c>
      <c r="N1271">
        <v>1</v>
      </c>
      <c r="O1271" t="s">
        <v>3900</v>
      </c>
      <c r="P1271" s="1" t="s">
        <v>2945</v>
      </c>
    </row>
    <row r="1272" spans="1:16" x14ac:dyDescent="0.25">
      <c r="A1272" s="1" t="s">
        <v>1850</v>
      </c>
      <c r="B1272" s="1" t="s">
        <v>1851</v>
      </c>
      <c r="C1272" s="1" t="s">
        <v>2477</v>
      </c>
      <c r="D1272" s="1" t="s">
        <v>2821</v>
      </c>
      <c r="E1272">
        <v>229</v>
      </c>
      <c r="F1272">
        <v>499</v>
      </c>
      <c r="G1272">
        <v>92315</v>
      </c>
      <c r="H1272">
        <v>0.54</v>
      </c>
      <c r="I1272">
        <v>3.5</v>
      </c>
      <c r="J1272">
        <v>185</v>
      </c>
      <c r="K1272" t="s">
        <v>2923</v>
      </c>
      <c r="L1272">
        <v>0</v>
      </c>
      <c r="M1272">
        <v>0</v>
      </c>
      <c r="N1272">
        <v>1</v>
      </c>
      <c r="O1272" t="s">
        <v>3900</v>
      </c>
      <c r="P1272" s="1" t="s">
        <v>2930</v>
      </c>
    </row>
    <row r="1273" spans="1:16" x14ac:dyDescent="0.25">
      <c r="A1273" s="1" t="s">
        <v>1852</v>
      </c>
      <c r="B1273" s="1" t="s">
        <v>1853</v>
      </c>
      <c r="C1273" s="1" t="s">
        <v>2477</v>
      </c>
      <c r="D1273" s="1" t="s">
        <v>2725</v>
      </c>
      <c r="E1273">
        <v>3349</v>
      </c>
      <c r="F1273">
        <v>3995</v>
      </c>
      <c r="G1273">
        <v>7806230</v>
      </c>
      <c r="H1273">
        <v>0.16</v>
      </c>
      <c r="I1273">
        <v>4.3</v>
      </c>
      <c r="J1273">
        <v>1954</v>
      </c>
      <c r="K1273" t="s">
        <v>2923</v>
      </c>
      <c r="L1273">
        <v>0</v>
      </c>
      <c r="M1273">
        <v>1</v>
      </c>
      <c r="N1273">
        <v>0</v>
      </c>
      <c r="O1273" t="s">
        <v>3900</v>
      </c>
      <c r="P1273" s="1" t="s">
        <v>3134</v>
      </c>
    </row>
    <row r="1274" spans="1:16" x14ac:dyDescent="0.25">
      <c r="A1274" s="1" t="s">
        <v>1854</v>
      </c>
      <c r="B1274" s="1" t="s">
        <v>1855</v>
      </c>
      <c r="C1274" s="1" t="s">
        <v>2477</v>
      </c>
      <c r="D1274" s="1" t="s">
        <v>2718</v>
      </c>
      <c r="E1274">
        <v>5499</v>
      </c>
      <c r="F1274">
        <v>11500</v>
      </c>
      <c r="G1274">
        <v>11028500</v>
      </c>
      <c r="H1274">
        <v>0.52</v>
      </c>
      <c r="I1274">
        <v>3.9</v>
      </c>
      <c r="J1274">
        <v>959</v>
      </c>
      <c r="K1274" t="s">
        <v>2923</v>
      </c>
      <c r="L1274">
        <v>0</v>
      </c>
      <c r="M1274">
        <v>0</v>
      </c>
      <c r="N1274">
        <v>1</v>
      </c>
      <c r="O1274" t="s">
        <v>3900</v>
      </c>
      <c r="P1274" s="1" t="s">
        <v>3114</v>
      </c>
    </row>
    <row r="1275" spans="1:16" x14ac:dyDescent="0.25">
      <c r="A1275" s="1" t="s">
        <v>1856</v>
      </c>
      <c r="B1275" s="1" t="s">
        <v>1857</v>
      </c>
      <c r="C1275" s="1" t="s">
        <v>2477</v>
      </c>
      <c r="D1275" s="1" t="s">
        <v>2706</v>
      </c>
      <c r="E1275">
        <v>299</v>
      </c>
      <c r="F1275">
        <v>499</v>
      </c>
      <c r="G1275">
        <v>506485</v>
      </c>
      <c r="H1275">
        <v>0.4</v>
      </c>
      <c r="I1275">
        <v>3.9</v>
      </c>
      <c r="J1275">
        <v>1015</v>
      </c>
      <c r="K1275" t="s">
        <v>2923</v>
      </c>
      <c r="L1275">
        <v>0</v>
      </c>
      <c r="M1275">
        <v>1</v>
      </c>
      <c r="N1275">
        <v>0</v>
      </c>
      <c r="O1275" t="s">
        <v>3900</v>
      </c>
      <c r="P1275" s="1" t="s">
        <v>3745</v>
      </c>
    </row>
    <row r="1276" spans="1:16" x14ac:dyDescent="0.25">
      <c r="A1276" s="1" t="s">
        <v>1858</v>
      </c>
      <c r="B1276" s="1" t="s">
        <v>2822</v>
      </c>
      <c r="C1276" s="1" t="s">
        <v>2477</v>
      </c>
      <c r="D1276" s="1" t="s">
        <v>2823</v>
      </c>
      <c r="E1276">
        <v>2249</v>
      </c>
      <c r="F1276">
        <v>3550</v>
      </c>
      <c r="G1276">
        <v>14104150</v>
      </c>
      <c r="H1276">
        <v>0.37</v>
      </c>
      <c r="I1276">
        <v>4</v>
      </c>
      <c r="J1276">
        <v>3973</v>
      </c>
      <c r="K1276" t="s">
        <v>2923</v>
      </c>
      <c r="L1276">
        <v>0</v>
      </c>
      <c r="M1276">
        <v>1</v>
      </c>
      <c r="N1276">
        <v>0</v>
      </c>
      <c r="O1276" t="s">
        <v>3900</v>
      </c>
      <c r="P1276" s="1" t="s">
        <v>3458</v>
      </c>
    </row>
    <row r="1277" spans="1:16" x14ac:dyDescent="0.25">
      <c r="A1277" s="1" t="s">
        <v>1859</v>
      </c>
      <c r="B1277" s="1" t="s">
        <v>1860</v>
      </c>
      <c r="C1277" s="1" t="s">
        <v>2477</v>
      </c>
      <c r="D1277" s="1" t="s">
        <v>2732</v>
      </c>
      <c r="E1277">
        <v>699</v>
      </c>
      <c r="F1277">
        <v>1599</v>
      </c>
      <c r="G1277">
        <v>3677700</v>
      </c>
      <c r="H1277">
        <v>0.56000000000000005</v>
      </c>
      <c r="I1277">
        <v>4.7</v>
      </c>
      <c r="J1277">
        <v>2300</v>
      </c>
      <c r="K1277" t="s">
        <v>2923</v>
      </c>
      <c r="L1277">
        <v>0</v>
      </c>
      <c r="M1277">
        <v>0</v>
      </c>
      <c r="N1277">
        <v>1</v>
      </c>
      <c r="O1277" t="s">
        <v>3900</v>
      </c>
      <c r="P1277" s="1" t="s">
        <v>3746</v>
      </c>
    </row>
    <row r="1278" spans="1:16" x14ac:dyDescent="0.25">
      <c r="A1278" s="1" t="s">
        <v>1861</v>
      </c>
      <c r="B1278" s="1" t="s">
        <v>1862</v>
      </c>
      <c r="C1278" s="1" t="s">
        <v>2477</v>
      </c>
      <c r="D1278" s="1" t="s">
        <v>2702</v>
      </c>
      <c r="E1278">
        <v>1235</v>
      </c>
      <c r="F1278">
        <v>1499</v>
      </c>
      <c r="G1278">
        <v>304297</v>
      </c>
      <c r="H1278">
        <v>0.18</v>
      </c>
      <c r="I1278">
        <v>4.0999999999999996</v>
      </c>
      <c r="J1278">
        <v>203</v>
      </c>
      <c r="K1278" t="s">
        <v>2923</v>
      </c>
      <c r="L1278">
        <v>0</v>
      </c>
      <c r="M1278">
        <v>1</v>
      </c>
      <c r="N1278">
        <v>0</v>
      </c>
      <c r="O1278" t="s">
        <v>3900</v>
      </c>
      <c r="P1278" s="1" t="s">
        <v>3747</v>
      </c>
    </row>
    <row r="1279" spans="1:16" x14ac:dyDescent="0.25">
      <c r="A1279" s="1" t="s">
        <v>1863</v>
      </c>
      <c r="B1279" s="1" t="s">
        <v>2824</v>
      </c>
      <c r="C1279" s="1" t="s">
        <v>2477</v>
      </c>
      <c r="D1279" s="1" t="s">
        <v>2737</v>
      </c>
      <c r="E1279">
        <v>1349</v>
      </c>
      <c r="F1279">
        <v>2999</v>
      </c>
      <c r="G1279">
        <v>1322559</v>
      </c>
      <c r="H1279">
        <v>0.55000000000000004</v>
      </c>
      <c r="I1279">
        <v>3.8</v>
      </c>
      <c r="J1279">
        <v>441</v>
      </c>
      <c r="K1279" t="s">
        <v>2923</v>
      </c>
      <c r="L1279">
        <v>0</v>
      </c>
      <c r="M1279">
        <v>0</v>
      </c>
      <c r="N1279">
        <v>1</v>
      </c>
      <c r="O1279" t="s">
        <v>3900</v>
      </c>
      <c r="P1279" s="1" t="s">
        <v>3748</v>
      </c>
    </row>
    <row r="1280" spans="1:16" x14ac:dyDescent="0.25">
      <c r="A1280" s="1" t="s">
        <v>1864</v>
      </c>
      <c r="B1280" s="1" t="s">
        <v>1865</v>
      </c>
      <c r="C1280" s="1" t="s">
        <v>2477</v>
      </c>
      <c r="D1280" s="1" t="s">
        <v>2718</v>
      </c>
      <c r="E1280">
        <v>6800</v>
      </c>
      <c r="F1280">
        <v>11500</v>
      </c>
      <c r="G1280">
        <v>118542000</v>
      </c>
      <c r="H1280">
        <v>0.41</v>
      </c>
      <c r="I1280">
        <v>4.0999999999999996</v>
      </c>
      <c r="J1280">
        <v>10308</v>
      </c>
      <c r="K1280" t="s">
        <v>2923</v>
      </c>
      <c r="L1280">
        <v>0</v>
      </c>
      <c r="M1280">
        <v>1</v>
      </c>
      <c r="N1280">
        <v>0</v>
      </c>
      <c r="O1280" t="s">
        <v>3900</v>
      </c>
      <c r="P1280" s="1" t="s">
        <v>3749</v>
      </c>
    </row>
    <row r="1281" spans="1:16" x14ac:dyDescent="0.25">
      <c r="A1281" s="1" t="s">
        <v>1866</v>
      </c>
      <c r="B1281" s="1" t="s">
        <v>1867</v>
      </c>
      <c r="C1281" s="1" t="s">
        <v>2477</v>
      </c>
      <c r="D1281" s="1" t="s">
        <v>2730</v>
      </c>
      <c r="E1281">
        <v>2099</v>
      </c>
      <c r="F1281">
        <v>2499</v>
      </c>
      <c r="G1281">
        <v>2479008</v>
      </c>
      <c r="H1281">
        <v>0.16</v>
      </c>
      <c r="J1281">
        <v>992</v>
      </c>
      <c r="K1281" t="s">
        <v>2923</v>
      </c>
      <c r="L1281">
        <v>0</v>
      </c>
      <c r="M1281">
        <v>1</v>
      </c>
      <c r="N1281">
        <v>0</v>
      </c>
      <c r="O1281" t="s">
        <v>3900</v>
      </c>
      <c r="P1281" s="1" t="s">
        <v>3617</v>
      </c>
    </row>
    <row r="1282" spans="1:16" x14ac:dyDescent="0.25">
      <c r="A1282" s="1" t="s">
        <v>1868</v>
      </c>
      <c r="B1282" s="1" t="s">
        <v>1869</v>
      </c>
      <c r="C1282" s="1" t="s">
        <v>2477</v>
      </c>
      <c r="D1282" s="1" t="s">
        <v>2733</v>
      </c>
      <c r="E1282">
        <v>1699</v>
      </c>
      <c r="F1282">
        <v>1975</v>
      </c>
      <c r="G1282">
        <v>9314100</v>
      </c>
      <c r="H1282">
        <v>0.14000000000000001</v>
      </c>
      <c r="I1282">
        <v>4.0999999999999996</v>
      </c>
      <c r="J1282">
        <v>4716</v>
      </c>
      <c r="K1282" t="s">
        <v>2923</v>
      </c>
      <c r="L1282">
        <v>0</v>
      </c>
      <c r="M1282">
        <v>1</v>
      </c>
      <c r="N1282">
        <v>0</v>
      </c>
      <c r="O1282" t="s">
        <v>3900</v>
      </c>
      <c r="P1282" s="1" t="s">
        <v>3750</v>
      </c>
    </row>
    <row r="1283" spans="1:16" x14ac:dyDescent="0.25">
      <c r="A1283" s="1" t="s">
        <v>1870</v>
      </c>
      <c r="B1283" s="1" t="s">
        <v>2825</v>
      </c>
      <c r="C1283" s="1" t="s">
        <v>2477</v>
      </c>
      <c r="D1283" s="1" t="s">
        <v>2704</v>
      </c>
      <c r="E1283">
        <v>1069</v>
      </c>
      <c r="F1283">
        <v>1699</v>
      </c>
      <c r="G1283">
        <v>531787</v>
      </c>
      <c r="H1283">
        <v>0.37</v>
      </c>
      <c r="I1283">
        <v>3.9</v>
      </c>
      <c r="J1283">
        <v>313</v>
      </c>
      <c r="K1283" t="s">
        <v>2923</v>
      </c>
      <c r="L1283">
        <v>0</v>
      </c>
      <c r="M1283">
        <v>1</v>
      </c>
      <c r="N1283">
        <v>0</v>
      </c>
      <c r="O1283" t="s">
        <v>3900</v>
      </c>
      <c r="P1283" s="1" t="s">
        <v>2930</v>
      </c>
    </row>
    <row r="1284" spans="1:16" x14ac:dyDescent="0.25">
      <c r="A1284" s="1" t="s">
        <v>1871</v>
      </c>
      <c r="B1284" s="1" t="s">
        <v>1872</v>
      </c>
      <c r="C1284" s="1" t="s">
        <v>2477</v>
      </c>
      <c r="D1284" s="1" t="s">
        <v>2704</v>
      </c>
      <c r="E1284">
        <v>1349</v>
      </c>
      <c r="F1284">
        <v>2495</v>
      </c>
      <c r="G1284">
        <v>414170</v>
      </c>
      <c r="H1284">
        <v>0.46</v>
      </c>
      <c r="I1284">
        <v>3.8</v>
      </c>
      <c r="J1284">
        <v>166</v>
      </c>
      <c r="K1284" t="s">
        <v>2923</v>
      </c>
      <c r="L1284">
        <v>0</v>
      </c>
      <c r="M1284">
        <v>1</v>
      </c>
      <c r="N1284">
        <v>0</v>
      </c>
      <c r="O1284" t="s">
        <v>3900</v>
      </c>
      <c r="P1284" s="1" t="s">
        <v>3011</v>
      </c>
    </row>
    <row r="1285" spans="1:16" x14ac:dyDescent="0.25">
      <c r="A1285" s="1" t="s">
        <v>1873</v>
      </c>
      <c r="B1285" s="1" t="s">
        <v>1874</v>
      </c>
      <c r="C1285" s="1" t="s">
        <v>2477</v>
      </c>
      <c r="D1285" s="1" t="s">
        <v>2721</v>
      </c>
      <c r="E1285">
        <v>1499</v>
      </c>
      <c r="F1285">
        <v>3500</v>
      </c>
      <c r="G1285">
        <v>1060500</v>
      </c>
      <c r="H1285">
        <v>0.56999999999999995</v>
      </c>
      <c r="I1285">
        <v>4.0999999999999996</v>
      </c>
      <c r="J1285">
        <v>303</v>
      </c>
      <c r="K1285" t="s">
        <v>2923</v>
      </c>
      <c r="L1285">
        <v>0</v>
      </c>
      <c r="M1285">
        <v>0</v>
      </c>
      <c r="N1285">
        <v>1</v>
      </c>
      <c r="O1285" t="s">
        <v>3900</v>
      </c>
      <c r="P1285" s="1" t="s">
        <v>3751</v>
      </c>
    </row>
    <row r="1286" spans="1:16" x14ac:dyDescent="0.25">
      <c r="A1286" s="1" t="s">
        <v>1875</v>
      </c>
      <c r="B1286" s="1" t="s">
        <v>2826</v>
      </c>
      <c r="C1286" s="1" t="s">
        <v>2477</v>
      </c>
      <c r="D1286" s="1" t="s">
        <v>2733</v>
      </c>
      <c r="E1286">
        <v>2092</v>
      </c>
      <c r="F1286">
        <v>4600</v>
      </c>
      <c r="G1286">
        <v>2585200</v>
      </c>
      <c r="H1286">
        <v>0.55000000000000004</v>
      </c>
      <c r="I1286">
        <v>4.3</v>
      </c>
      <c r="J1286">
        <v>562</v>
      </c>
      <c r="K1286" t="s">
        <v>2923</v>
      </c>
      <c r="L1286">
        <v>0</v>
      </c>
      <c r="M1286">
        <v>0</v>
      </c>
      <c r="N1286">
        <v>1</v>
      </c>
      <c r="O1286" t="s">
        <v>3900</v>
      </c>
      <c r="P1286" s="1" t="s">
        <v>3410</v>
      </c>
    </row>
    <row r="1287" spans="1:16" x14ac:dyDescent="0.25">
      <c r="A1287" s="1" t="s">
        <v>1876</v>
      </c>
      <c r="B1287" s="1" t="s">
        <v>1877</v>
      </c>
      <c r="C1287" s="1" t="s">
        <v>2477</v>
      </c>
      <c r="D1287" s="1" t="s">
        <v>2781</v>
      </c>
      <c r="E1287">
        <v>3859</v>
      </c>
      <c r="F1287">
        <v>10295</v>
      </c>
      <c r="G1287">
        <v>83338025</v>
      </c>
      <c r="H1287">
        <v>0.63</v>
      </c>
      <c r="I1287">
        <v>3.9</v>
      </c>
      <c r="J1287">
        <v>8095</v>
      </c>
      <c r="K1287" t="s">
        <v>2923</v>
      </c>
      <c r="L1287">
        <v>0</v>
      </c>
      <c r="M1287">
        <v>0</v>
      </c>
      <c r="N1287">
        <v>1</v>
      </c>
      <c r="O1287" t="s">
        <v>3900</v>
      </c>
      <c r="P1287" s="1" t="s">
        <v>3752</v>
      </c>
    </row>
    <row r="1288" spans="1:16" x14ac:dyDescent="0.25">
      <c r="A1288" s="1" t="s">
        <v>1878</v>
      </c>
      <c r="B1288" s="1" t="s">
        <v>1879</v>
      </c>
      <c r="C1288" s="1" t="s">
        <v>2477</v>
      </c>
      <c r="D1288" s="1" t="s">
        <v>2728</v>
      </c>
      <c r="E1288">
        <v>499</v>
      </c>
      <c r="F1288">
        <v>2199</v>
      </c>
      <c r="G1288">
        <v>239691</v>
      </c>
      <c r="H1288">
        <v>0.77</v>
      </c>
      <c r="I1288">
        <v>2.8</v>
      </c>
      <c r="J1288">
        <v>109</v>
      </c>
      <c r="K1288" t="s">
        <v>2923</v>
      </c>
      <c r="L1288">
        <v>0</v>
      </c>
      <c r="M1288">
        <v>0</v>
      </c>
      <c r="N1288">
        <v>1</v>
      </c>
      <c r="O1288" t="s">
        <v>3900</v>
      </c>
      <c r="P1288" s="1" t="s">
        <v>3753</v>
      </c>
    </row>
    <row r="1289" spans="1:16" x14ac:dyDescent="0.25">
      <c r="A1289" s="1" t="s">
        <v>1880</v>
      </c>
      <c r="B1289" s="1" t="s">
        <v>1881</v>
      </c>
      <c r="C1289" s="1" t="s">
        <v>2477</v>
      </c>
      <c r="D1289" s="1" t="s">
        <v>2744</v>
      </c>
      <c r="E1289">
        <v>1804</v>
      </c>
      <c r="F1289">
        <v>2380</v>
      </c>
      <c r="G1289">
        <v>36609160</v>
      </c>
      <c r="H1289">
        <v>0.24</v>
      </c>
      <c r="I1289">
        <v>4</v>
      </c>
      <c r="J1289">
        <v>15382</v>
      </c>
      <c r="K1289" t="s">
        <v>2923</v>
      </c>
      <c r="L1289">
        <v>0</v>
      </c>
      <c r="M1289">
        <v>1</v>
      </c>
      <c r="N1289">
        <v>0</v>
      </c>
      <c r="O1289" t="s">
        <v>3900</v>
      </c>
      <c r="P1289" s="1" t="s">
        <v>3754</v>
      </c>
    </row>
    <row r="1290" spans="1:16" x14ac:dyDescent="0.25">
      <c r="A1290" s="1" t="s">
        <v>1882</v>
      </c>
      <c r="B1290" s="1" t="s">
        <v>1883</v>
      </c>
      <c r="C1290" s="1" t="s">
        <v>2477</v>
      </c>
      <c r="D1290" s="1" t="s">
        <v>2728</v>
      </c>
      <c r="E1290">
        <v>6525</v>
      </c>
      <c r="F1290">
        <v>8820</v>
      </c>
      <c r="G1290">
        <v>45308340</v>
      </c>
      <c r="H1290">
        <v>0.26</v>
      </c>
      <c r="I1290">
        <v>4.5</v>
      </c>
      <c r="J1290">
        <v>5137</v>
      </c>
      <c r="K1290" t="s">
        <v>2923</v>
      </c>
      <c r="L1290">
        <v>0</v>
      </c>
      <c r="M1290">
        <v>1</v>
      </c>
      <c r="N1290">
        <v>0</v>
      </c>
      <c r="O1290" t="s">
        <v>3900</v>
      </c>
      <c r="P1290" s="1" t="s">
        <v>3755</v>
      </c>
    </row>
    <row r="1291" spans="1:16" x14ac:dyDescent="0.25">
      <c r="A1291" s="1" t="s">
        <v>1884</v>
      </c>
      <c r="B1291" s="1" t="s">
        <v>1885</v>
      </c>
      <c r="C1291" s="1" t="s">
        <v>2477</v>
      </c>
      <c r="D1291" s="1" t="s">
        <v>2785</v>
      </c>
      <c r="E1291">
        <v>4999</v>
      </c>
      <c r="F1291">
        <v>24999</v>
      </c>
      <c r="G1291">
        <v>3099876</v>
      </c>
      <c r="H1291">
        <v>0.8</v>
      </c>
      <c r="I1291">
        <v>4.5999999999999996</v>
      </c>
      <c r="J1291">
        <v>124</v>
      </c>
      <c r="K1291" t="s">
        <v>2923</v>
      </c>
      <c r="L1291">
        <v>0</v>
      </c>
      <c r="M1291">
        <v>0</v>
      </c>
      <c r="N1291">
        <v>1</v>
      </c>
      <c r="O1291" t="s">
        <v>3900</v>
      </c>
      <c r="P1291" s="1" t="s">
        <v>3756</v>
      </c>
    </row>
    <row r="1292" spans="1:16" x14ac:dyDescent="0.25">
      <c r="A1292" s="1" t="s">
        <v>1886</v>
      </c>
      <c r="B1292" s="1" t="s">
        <v>1887</v>
      </c>
      <c r="C1292" s="1" t="s">
        <v>2477</v>
      </c>
      <c r="D1292" s="1" t="s">
        <v>2764</v>
      </c>
      <c r="E1292">
        <v>1189</v>
      </c>
      <c r="F1292">
        <v>2400</v>
      </c>
      <c r="G1292">
        <v>1483200</v>
      </c>
      <c r="H1292">
        <v>0.5</v>
      </c>
      <c r="I1292">
        <v>4.0999999999999996</v>
      </c>
      <c r="J1292">
        <v>618</v>
      </c>
      <c r="K1292" t="s">
        <v>2923</v>
      </c>
      <c r="L1292">
        <v>1</v>
      </c>
      <c r="M1292">
        <v>0</v>
      </c>
      <c r="N1292">
        <v>0</v>
      </c>
      <c r="O1292" t="s">
        <v>3900</v>
      </c>
      <c r="P1292" s="1" t="s">
        <v>3331</v>
      </c>
    </row>
    <row r="1293" spans="1:16" x14ac:dyDescent="0.25">
      <c r="A1293" s="1" t="s">
        <v>1888</v>
      </c>
      <c r="B1293" s="1" t="s">
        <v>1889</v>
      </c>
      <c r="C1293" s="1" t="s">
        <v>2477</v>
      </c>
      <c r="D1293" s="1" t="s">
        <v>2704</v>
      </c>
      <c r="E1293">
        <v>2590</v>
      </c>
      <c r="F1293">
        <v>4200</v>
      </c>
      <c r="G1293">
        <v>264600</v>
      </c>
      <c r="H1293">
        <v>0.38</v>
      </c>
      <c r="I1293">
        <v>4.0999999999999996</v>
      </c>
      <c r="J1293">
        <v>63</v>
      </c>
      <c r="K1293" t="s">
        <v>2923</v>
      </c>
      <c r="L1293">
        <v>0</v>
      </c>
      <c r="M1293">
        <v>1</v>
      </c>
      <c r="N1293">
        <v>0</v>
      </c>
      <c r="O1293" t="s">
        <v>3900</v>
      </c>
      <c r="P1293" s="1" t="s">
        <v>3757</v>
      </c>
    </row>
    <row r="1294" spans="1:16" x14ac:dyDescent="0.25">
      <c r="A1294" s="1" t="s">
        <v>1890</v>
      </c>
      <c r="B1294" s="1" t="s">
        <v>1891</v>
      </c>
      <c r="C1294" s="1" t="s">
        <v>2477</v>
      </c>
      <c r="D1294" s="1" t="s">
        <v>2704</v>
      </c>
      <c r="E1294">
        <v>899</v>
      </c>
      <c r="F1294">
        <v>1599</v>
      </c>
      <c r="G1294">
        <v>23985</v>
      </c>
      <c r="H1294">
        <v>0.44</v>
      </c>
      <c r="I1294">
        <v>3.4</v>
      </c>
      <c r="J1294">
        <v>15</v>
      </c>
      <c r="K1294" t="s">
        <v>2923</v>
      </c>
      <c r="L1294">
        <v>0</v>
      </c>
      <c r="M1294">
        <v>1</v>
      </c>
      <c r="N1294">
        <v>0</v>
      </c>
      <c r="O1294" t="s">
        <v>3900</v>
      </c>
      <c r="P1294" s="1" t="s">
        <v>3758</v>
      </c>
    </row>
    <row r="1295" spans="1:16" x14ac:dyDescent="0.25">
      <c r="A1295" s="1" t="s">
        <v>1892</v>
      </c>
      <c r="B1295" s="1" t="s">
        <v>2827</v>
      </c>
      <c r="C1295" s="1" t="s">
        <v>2477</v>
      </c>
      <c r="D1295" s="1" t="s">
        <v>2704</v>
      </c>
      <c r="E1295">
        <v>998</v>
      </c>
      <c r="F1295">
        <v>2999</v>
      </c>
      <c r="G1295">
        <v>26991</v>
      </c>
      <c r="H1295">
        <v>0.67</v>
      </c>
      <c r="I1295">
        <v>4.5999999999999996</v>
      </c>
      <c r="J1295">
        <v>9</v>
      </c>
      <c r="K1295" t="s">
        <v>2923</v>
      </c>
      <c r="L1295">
        <v>0</v>
      </c>
      <c r="M1295">
        <v>0</v>
      </c>
      <c r="N1295">
        <v>1</v>
      </c>
      <c r="O1295" t="s">
        <v>3900</v>
      </c>
      <c r="P1295" s="1" t="s">
        <v>3441</v>
      </c>
    </row>
    <row r="1296" spans="1:16" x14ac:dyDescent="0.25">
      <c r="A1296" s="1" t="s">
        <v>1893</v>
      </c>
      <c r="B1296" s="1" t="s">
        <v>1894</v>
      </c>
      <c r="C1296" s="1" t="s">
        <v>2477</v>
      </c>
      <c r="D1296" s="1" t="s">
        <v>2724</v>
      </c>
      <c r="E1296">
        <v>998</v>
      </c>
      <c r="F1296">
        <v>1282</v>
      </c>
      <c r="G1296">
        <v>9325268</v>
      </c>
      <c r="H1296">
        <v>0.22</v>
      </c>
      <c r="I1296">
        <v>4.2</v>
      </c>
      <c r="J1296">
        <v>7274</v>
      </c>
      <c r="K1296" t="s">
        <v>2923</v>
      </c>
      <c r="L1296">
        <v>0</v>
      </c>
      <c r="M1296">
        <v>1</v>
      </c>
      <c r="N1296">
        <v>0</v>
      </c>
      <c r="O1296" t="s">
        <v>3900</v>
      </c>
      <c r="P1296" s="1" t="s">
        <v>3179</v>
      </c>
    </row>
    <row r="1297" spans="1:16" x14ac:dyDescent="0.25">
      <c r="A1297" s="1" t="s">
        <v>1895</v>
      </c>
      <c r="B1297" s="1" t="s">
        <v>1896</v>
      </c>
      <c r="C1297" s="1" t="s">
        <v>2477</v>
      </c>
      <c r="D1297" s="1" t="s">
        <v>2744</v>
      </c>
      <c r="E1297">
        <v>1099</v>
      </c>
      <c r="F1297">
        <v>1990</v>
      </c>
      <c r="G1297">
        <v>11762890</v>
      </c>
      <c r="H1297">
        <v>0.45</v>
      </c>
      <c r="I1297">
        <v>3.9</v>
      </c>
      <c r="J1297">
        <v>5911</v>
      </c>
      <c r="K1297" t="s">
        <v>2923</v>
      </c>
      <c r="L1297">
        <v>0</v>
      </c>
      <c r="M1297">
        <v>1</v>
      </c>
      <c r="N1297">
        <v>0</v>
      </c>
      <c r="O1297" t="s">
        <v>3900</v>
      </c>
      <c r="P1297" s="1" t="s">
        <v>3759</v>
      </c>
    </row>
    <row r="1298" spans="1:16" x14ac:dyDescent="0.25">
      <c r="A1298" s="1" t="s">
        <v>1897</v>
      </c>
      <c r="B1298" s="1" t="s">
        <v>1898</v>
      </c>
      <c r="C1298" s="1" t="s">
        <v>2477</v>
      </c>
      <c r="D1298" s="1" t="s">
        <v>2749</v>
      </c>
      <c r="E1298">
        <v>5999</v>
      </c>
      <c r="F1298">
        <v>9999</v>
      </c>
      <c r="G1298">
        <v>1699830</v>
      </c>
      <c r="H1298">
        <v>0.4</v>
      </c>
      <c r="I1298">
        <v>4.2</v>
      </c>
      <c r="J1298">
        <v>170</v>
      </c>
      <c r="K1298" t="s">
        <v>2923</v>
      </c>
      <c r="L1298">
        <v>0</v>
      </c>
      <c r="M1298">
        <v>1</v>
      </c>
      <c r="N1298">
        <v>0</v>
      </c>
      <c r="O1298" t="s">
        <v>3900</v>
      </c>
      <c r="P1298" s="1" t="s">
        <v>3760</v>
      </c>
    </row>
    <row r="1299" spans="1:16" x14ac:dyDescent="0.25">
      <c r="A1299" s="1" t="s">
        <v>1899</v>
      </c>
      <c r="B1299" s="1" t="s">
        <v>1900</v>
      </c>
      <c r="C1299" s="1" t="s">
        <v>2477</v>
      </c>
      <c r="D1299" s="1" t="s">
        <v>2781</v>
      </c>
      <c r="E1299">
        <v>8886</v>
      </c>
      <c r="F1299">
        <v>11850</v>
      </c>
      <c r="G1299">
        <v>36320250</v>
      </c>
      <c r="H1299">
        <v>0.25</v>
      </c>
      <c r="I1299">
        <v>4.2</v>
      </c>
      <c r="J1299">
        <v>3065</v>
      </c>
      <c r="K1299" t="s">
        <v>2923</v>
      </c>
      <c r="L1299">
        <v>0</v>
      </c>
      <c r="M1299">
        <v>1</v>
      </c>
      <c r="N1299">
        <v>0</v>
      </c>
      <c r="O1299" t="s">
        <v>3900</v>
      </c>
      <c r="P1299" s="1" t="s">
        <v>3761</v>
      </c>
    </row>
    <row r="1300" spans="1:16" x14ac:dyDescent="0.25">
      <c r="A1300" s="1" t="s">
        <v>1901</v>
      </c>
      <c r="B1300" s="1" t="s">
        <v>2828</v>
      </c>
      <c r="C1300" s="1" t="s">
        <v>2477</v>
      </c>
      <c r="D1300" s="1" t="s">
        <v>2706</v>
      </c>
      <c r="E1300">
        <v>475</v>
      </c>
      <c r="F1300">
        <v>999</v>
      </c>
      <c r="G1300">
        <v>1019979</v>
      </c>
      <c r="H1300">
        <v>0.52</v>
      </c>
      <c r="I1300">
        <v>4.0999999999999996</v>
      </c>
      <c r="J1300">
        <v>1021</v>
      </c>
      <c r="K1300" t="s">
        <v>2923</v>
      </c>
      <c r="L1300">
        <v>0</v>
      </c>
      <c r="M1300">
        <v>0</v>
      </c>
      <c r="N1300">
        <v>1</v>
      </c>
      <c r="O1300" t="s">
        <v>3900</v>
      </c>
      <c r="P1300" s="1" t="s">
        <v>2945</v>
      </c>
    </row>
    <row r="1301" spans="1:16" x14ac:dyDescent="0.25">
      <c r="A1301" s="1" t="s">
        <v>1902</v>
      </c>
      <c r="B1301" s="1" t="s">
        <v>1903</v>
      </c>
      <c r="C1301" s="1" t="s">
        <v>2477</v>
      </c>
      <c r="D1301" s="1" t="s">
        <v>2722</v>
      </c>
      <c r="E1301">
        <v>4995</v>
      </c>
      <c r="F1301">
        <v>20049</v>
      </c>
      <c r="G1301">
        <v>79474236</v>
      </c>
      <c r="H1301">
        <v>0.75</v>
      </c>
      <c r="I1301">
        <v>4.8</v>
      </c>
      <c r="J1301">
        <v>3964</v>
      </c>
      <c r="K1301" t="s">
        <v>2923</v>
      </c>
      <c r="L1301">
        <v>0</v>
      </c>
      <c r="M1301">
        <v>0</v>
      </c>
      <c r="N1301">
        <v>1</v>
      </c>
      <c r="O1301" t="s">
        <v>3900</v>
      </c>
      <c r="P1301" s="1" t="s">
        <v>3762</v>
      </c>
    </row>
    <row r="1302" spans="1:16" x14ac:dyDescent="0.25">
      <c r="A1302" s="1" t="s">
        <v>1904</v>
      </c>
      <c r="B1302" s="1" t="s">
        <v>1905</v>
      </c>
      <c r="C1302" s="1" t="s">
        <v>2477</v>
      </c>
      <c r="D1302" s="1" t="s">
        <v>2785</v>
      </c>
      <c r="E1302">
        <v>13999</v>
      </c>
      <c r="F1302">
        <v>24850</v>
      </c>
      <c r="G1302">
        <v>222357800</v>
      </c>
      <c r="H1302">
        <v>0.44</v>
      </c>
      <c r="I1302">
        <v>4.4000000000000004</v>
      </c>
      <c r="J1302">
        <v>8948</v>
      </c>
      <c r="K1302" t="s">
        <v>2923</v>
      </c>
      <c r="L1302">
        <v>0</v>
      </c>
      <c r="M1302">
        <v>1</v>
      </c>
      <c r="N1302">
        <v>0</v>
      </c>
      <c r="O1302" t="s">
        <v>3900</v>
      </c>
      <c r="P1302" s="1" t="s">
        <v>3763</v>
      </c>
    </row>
    <row r="1303" spans="1:16" x14ac:dyDescent="0.25">
      <c r="A1303" s="1" t="s">
        <v>1906</v>
      </c>
      <c r="B1303" s="1" t="s">
        <v>2829</v>
      </c>
      <c r="C1303" s="1" t="s">
        <v>2477</v>
      </c>
      <c r="D1303" s="1" t="s">
        <v>2785</v>
      </c>
      <c r="E1303">
        <v>8499</v>
      </c>
      <c r="F1303">
        <v>16490</v>
      </c>
      <c r="G1303">
        <v>1599530</v>
      </c>
      <c r="H1303">
        <v>0.48</v>
      </c>
      <c r="I1303">
        <v>4.3</v>
      </c>
      <c r="J1303">
        <v>97</v>
      </c>
      <c r="K1303" t="s">
        <v>2923</v>
      </c>
      <c r="L1303">
        <v>0</v>
      </c>
      <c r="M1303">
        <v>1</v>
      </c>
      <c r="N1303">
        <v>0</v>
      </c>
      <c r="O1303" t="s">
        <v>3900</v>
      </c>
      <c r="P1303" s="1" t="s">
        <v>3764</v>
      </c>
    </row>
    <row r="1304" spans="1:16" x14ac:dyDescent="0.25">
      <c r="A1304" s="1" t="s">
        <v>1907</v>
      </c>
      <c r="B1304" s="1" t="s">
        <v>1908</v>
      </c>
      <c r="C1304" s="1" t="s">
        <v>2477</v>
      </c>
      <c r="D1304" s="1" t="s">
        <v>2713</v>
      </c>
      <c r="E1304">
        <v>949</v>
      </c>
      <c r="F1304">
        <v>975</v>
      </c>
      <c r="G1304">
        <v>7042425</v>
      </c>
      <c r="H1304">
        <v>0.03</v>
      </c>
      <c r="I1304">
        <v>4.3</v>
      </c>
      <c r="J1304">
        <v>7223</v>
      </c>
      <c r="K1304" t="s">
        <v>2923</v>
      </c>
      <c r="L1304">
        <v>0</v>
      </c>
      <c r="M1304">
        <v>1</v>
      </c>
      <c r="N1304">
        <v>0</v>
      </c>
      <c r="O1304" t="s">
        <v>3900</v>
      </c>
      <c r="P1304" s="1" t="s">
        <v>2945</v>
      </c>
    </row>
    <row r="1305" spans="1:16" x14ac:dyDescent="0.25">
      <c r="A1305" s="1" t="s">
        <v>1909</v>
      </c>
      <c r="B1305" s="1" t="s">
        <v>1910</v>
      </c>
      <c r="C1305" s="1" t="s">
        <v>2477</v>
      </c>
      <c r="D1305" s="1" t="s">
        <v>2724</v>
      </c>
      <c r="E1305">
        <v>395</v>
      </c>
      <c r="F1305">
        <v>499</v>
      </c>
      <c r="G1305">
        <v>164670</v>
      </c>
      <c r="H1305">
        <v>0.21</v>
      </c>
      <c r="I1305">
        <v>4</v>
      </c>
      <c r="J1305">
        <v>330</v>
      </c>
      <c r="K1305" t="s">
        <v>2923</v>
      </c>
      <c r="L1305">
        <v>0</v>
      </c>
      <c r="M1305">
        <v>1</v>
      </c>
      <c r="N1305">
        <v>0</v>
      </c>
      <c r="O1305" t="s">
        <v>3900</v>
      </c>
      <c r="P1305" s="1" t="s">
        <v>3765</v>
      </c>
    </row>
    <row r="1306" spans="1:16" x14ac:dyDescent="0.25">
      <c r="A1306" s="1" t="s">
        <v>1911</v>
      </c>
      <c r="B1306" s="1" t="s">
        <v>1912</v>
      </c>
      <c r="C1306" s="1" t="s">
        <v>2477</v>
      </c>
      <c r="D1306" s="1" t="s">
        <v>2830</v>
      </c>
      <c r="E1306">
        <v>635</v>
      </c>
      <c r="F1306">
        <v>635</v>
      </c>
      <c r="G1306">
        <v>2901950</v>
      </c>
      <c r="H1306">
        <v>0</v>
      </c>
      <c r="I1306">
        <v>4.3</v>
      </c>
      <c r="J1306">
        <v>4570</v>
      </c>
      <c r="K1306" t="s">
        <v>2923</v>
      </c>
      <c r="L1306">
        <v>0</v>
      </c>
      <c r="M1306">
        <v>1</v>
      </c>
      <c r="N1306">
        <v>0</v>
      </c>
      <c r="O1306" t="s">
        <v>3900</v>
      </c>
      <c r="P1306" s="1" t="s">
        <v>2945</v>
      </c>
    </row>
    <row r="1307" spans="1:16" x14ac:dyDescent="0.25">
      <c r="A1307" s="1" t="s">
        <v>1913</v>
      </c>
      <c r="B1307" s="1" t="s">
        <v>1914</v>
      </c>
      <c r="C1307" s="1" t="s">
        <v>2477</v>
      </c>
      <c r="D1307" s="1" t="s">
        <v>2713</v>
      </c>
      <c r="E1307">
        <v>717</v>
      </c>
      <c r="F1307">
        <v>1390</v>
      </c>
      <c r="G1307">
        <v>6765130</v>
      </c>
      <c r="H1307">
        <v>0.48</v>
      </c>
      <c r="I1307">
        <v>4</v>
      </c>
      <c r="J1307">
        <v>4867</v>
      </c>
      <c r="K1307" t="s">
        <v>2923</v>
      </c>
      <c r="L1307">
        <v>0</v>
      </c>
      <c r="M1307">
        <v>1</v>
      </c>
      <c r="N1307">
        <v>0</v>
      </c>
      <c r="O1307" t="s">
        <v>3900</v>
      </c>
      <c r="P1307" s="1" t="s">
        <v>3766</v>
      </c>
    </row>
    <row r="1308" spans="1:16" x14ac:dyDescent="0.25">
      <c r="A1308" s="1" t="s">
        <v>1915</v>
      </c>
      <c r="B1308" s="1" t="s">
        <v>1916</v>
      </c>
      <c r="C1308" s="1" t="s">
        <v>2477</v>
      </c>
      <c r="D1308" s="1" t="s">
        <v>2831</v>
      </c>
      <c r="E1308">
        <v>27900</v>
      </c>
      <c r="F1308">
        <v>59900</v>
      </c>
      <c r="G1308">
        <v>317350200</v>
      </c>
      <c r="H1308">
        <v>0.53</v>
      </c>
      <c r="I1308">
        <v>4.4000000000000004</v>
      </c>
      <c r="J1308">
        <v>5298</v>
      </c>
      <c r="K1308" t="s">
        <v>2923</v>
      </c>
      <c r="L1308">
        <v>0</v>
      </c>
      <c r="M1308">
        <v>0</v>
      </c>
      <c r="N1308">
        <v>1</v>
      </c>
      <c r="O1308" t="s">
        <v>3900</v>
      </c>
      <c r="P1308" s="1" t="s">
        <v>3767</v>
      </c>
    </row>
    <row r="1309" spans="1:16" x14ac:dyDescent="0.25">
      <c r="A1309" s="1" t="s">
        <v>1917</v>
      </c>
      <c r="B1309" s="1" t="s">
        <v>1918</v>
      </c>
      <c r="C1309" s="1" t="s">
        <v>2477</v>
      </c>
      <c r="D1309" s="1" t="s">
        <v>2767</v>
      </c>
      <c r="E1309">
        <v>649</v>
      </c>
      <c r="F1309">
        <v>670</v>
      </c>
      <c r="G1309">
        <v>5216620</v>
      </c>
      <c r="H1309">
        <v>0.03</v>
      </c>
      <c r="I1309">
        <v>4.0999999999999996</v>
      </c>
      <c r="J1309">
        <v>7786</v>
      </c>
      <c r="K1309" t="s">
        <v>2923</v>
      </c>
      <c r="L1309">
        <v>0</v>
      </c>
      <c r="M1309">
        <v>1</v>
      </c>
      <c r="N1309">
        <v>0</v>
      </c>
      <c r="O1309" t="s">
        <v>3900</v>
      </c>
      <c r="P1309" s="1" t="s">
        <v>3096</v>
      </c>
    </row>
    <row r="1310" spans="1:16" x14ac:dyDescent="0.25">
      <c r="A1310" s="1" t="s">
        <v>1919</v>
      </c>
      <c r="B1310" s="1" t="s">
        <v>2832</v>
      </c>
      <c r="C1310" s="1" t="s">
        <v>2477</v>
      </c>
      <c r="D1310" s="1" t="s">
        <v>2766</v>
      </c>
      <c r="E1310">
        <v>193</v>
      </c>
      <c r="F1310">
        <v>399</v>
      </c>
      <c r="G1310">
        <v>14763</v>
      </c>
      <c r="H1310">
        <v>0.52</v>
      </c>
      <c r="I1310">
        <v>3.6</v>
      </c>
      <c r="J1310">
        <v>37</v>
      </c>
      <c r="K1310" t="s">
        <v>2914</v>
      </c>
      <c r="L1310">
        <v>0</v>
      </c>
      <c r="M1310">
        <v>0</v>
      </c>
      <c r="N1310">
        <v>1</v>
      </c>
      <c r="O1310" t="s">
        <v>3900</v>
      </c>
      <c r="P1310" s="1" t="s">
        <v>3768</v>
      </c>
    </row>
    <row r="1311" spans="1:16" x14ac:dyDescent="0.25">
      <c r="A1311" s="1" t="s">
        <v>1920</v>
      </c>
      <c r="B1311" s="1" t="s">
        <v>2833</v>
      </c>
      <c r="C1311" s="1" t="s">
        <v>2477</v>
      </c>
      <c r="D1311" s="1" t="s">
        <v>2704</v>
      </c>
      <c r="E1311">
        <v>1299</v>
      </c>
      <c r="F1311">
        <v>2495</v>
      </c>
      <c r="G1311">
        <v>4990</v>
      </c>
      <c r="H1311">
        <v>0.48</v>
      </c>
      <c r="I1311">
        <v>2</v>
      </c>
      <c r="J1311">
        <v>2</v>
      </c>
      <c r="K1311" t="s">
        <v>2923</v>
      </c>
      <c r="L1311">
        <v>0</v>
      </c>
      <c r="M1311">
        <v>1</v>
      </c>
      <c r="N1311">
        <v>0</v>
      </c>
      <c r="O1311" t="s">
        <v>3900</v>
      </c>
      <c r="P1311" s="1" t="s">
        <v>3769</v>
      </c>
    </row>
    <row r="1312" spans="1:16" x14ac:dyDescent="0.25">
      <c r="A1312" s="1" t="s">
        <v>1921</v>
      </c>
      <c r="B1312" s="1" t="s">
        <v>1922</v>
      </c>
      <c r="C1312" s="1" t="s">
        <v>2477</v>
      </c>
      <c r="D1312" s="1" t="s">
        <v>2714</v>
      </c>
      <c r="E1312">
        <v>2449</v>
      </c>
      <c r="F1312">
        <v>3390</v>
      </c>
      <c r="G1312">
        <v>17648340</v>
      </c>
      <c r="H1312">
        <v>0.28000000000000003</v>
      </c>
      <c r="I1312">
        <v>4</v>
      </c>
      <c r="J1312">
        <v>5206</v>
      </c>
      <c r="K1312" t="s">
        <v>2923</v>
      </c>
      <c r="L1312">
        <v>0</v>
      </c>
      <c r="M1312">
        <v>1</v>
      </c>
      <c r="N1312">
        <v>0</v>
      </c>
      <c r="O1312" t="s">
        <v>3900</v>
      </c>
      <c r="P1312" s="1" t="s">
        <v>2945</v>
      </c>
    </row>
    <row r="1313" spans="1:16" x14ac:dyDescent="0.25">
      <c r="A1313" s="1" t="s">
        <v>1923</v>
      </c>
      <c r="B1313" s="1" t="s">
        <v>1924</v>
      </c>
      <c r="C1313" s="1" t="s">
        <v>2477</v>
      </c>
      <c r="D1313" s="1" t="s">
        <v>2715</v>
      </c>
      <c r="E1313">
        <v>1049</v>
      </c>
      <c r="F1313">
        <v>2499</v>
      </c>
      <c r="G1313">
        <v>1594362</v>
      </c>
      <c r="H1313">
        <v>0.57999999999999996</v>
      </c>
      <c r="I1313">
        <v>3.7</v>
      </c>
      <c r="J1313">
        <v>638</v>
      </c>
      <c r="K1313" t="s">
        <v>2923</v>
      </c>
      <c r="L1313">
        <v>0</v>
      </c>
      <c r="M1313">
        <v>0</v>
      </c>
      <c r="N1313">
        <v>1</v>
      </c>
      <c r="O1313" t="s">
        <v>3900</v>
      </c>
      <c r="P1313" s="1" t="s">
        <v>3770</v>
      </c>
    </row>
    <row r="1314" spans="1:16" x14ac:dyDescent="0.25">
      <c r="A1314" s="1" t="s">
        <v>1925</v>
      </c>
      <c r="B1314" s="1" t="s">
        <v>1926</v>
      </c>
      <c r="C1314" s="1" t="s">
        <v>2477</v>
      </c>
      <c r="D1314" s="1" t="s">
        <v>2818</v>
      </c>
      <c r="E1314">
        <v>2399</v>
      </c>
      <c r="F1314">
        <v>4200</v>
      </c>
      <c r="G1314">
        <v>1667400</v>
      </c>
      <c r="H1314">
        <v>0.43</v>
      </c>
      <c r="I1314">
        <v>3.8</v>
      </c>
      <c r="J1314">
        <v>397</v>
      </c>
      <c r="K1314" t="s">
        <v>2923</v>
      </c>
      <c r="L1314">
        <v>0</v>
      </c>
      <c r="M1314">
        <v>1</v>
      </c>
      <c r="N1314">
        <v>0</v>
      </c>
      <c r="O1314" t="s">
        <v>3900</v>
      </c>
      <c r="P1314" s="1" t="s">
        <v>3771</v>
      </c>
    </row>
    <row r="1315" spans="1:16" x14ac:dyDescent="0.25">
      <c r="A1315" s="1" t="s">
        <v>1927</v>
      </c>
      <c r="B1315" s="1" t="s">
        <v>2834</v>
      </c>
      <c r="C1315" s="1" t="s">
        <v>2477</v>
      </c>
      <c r="D1315" s="1" t="s">
        <v>2730</v>
      </c>
      <c r="E1315">
        <v>2286</v>
      </c>
      <c r="F1315">
        <v>4495</v>
      </c>
      <c r="G1315">
        <v>1465370</v>
      </c>
      <c r="H1315">
        <v>0.49</v>
      </c>
      <c r="I1315">
        <v>3.9</v>
      </c>
      <c r="J1315">
        <v>326</v>
      </c>
      <c r="K1315" t="s">
        <v>2923</v>
      </c>
      <c r="L1315">
        <v>0</v>
      </c>
      <c r="M1315">
        <v>1</v>
      </c>
      <c r="N1315">
        <v>0</v>
      </c>
      <c r="O1315" t="s">
        <v>3900</v>
      </c>
      <c r="P1315" s="1" t="s">
        <v>2986</v>
      </c>
    </row>
    <row r="1316" spans="1:16" x14ac:dyDescent="0.25">
      <c r="A1316" s="1" t="s">
        <v>1928</v>
      </c>
      <c r="B1316" s="1" t="s">
        <v>1929</v>
      </c>
      <c r="C1316" s="1" t="s">
        <v>2477</v>
      </c>
      <c r="D1316" s="1" t="s">
        <v>2804</v>
      </c>
      <c r="E1316">
        <v>499</v>
      </c>
      <c r="F1316">
        <v>2199</v>
      </c>
      <c r="G1316">
        <v>7755873</v>
      </c>
      <c r="H1316">
        <v>0.77</v>
      </c>
      <c r="I1316">
        <v>3.1</v>
      </c>
      <c r="J1316">
        <v>3527</v>
      </c>
      <c r="K1316" t="s">
        <v>2923</v>
      </c>
      <c r="L1316">
        <v>0</v>
      </c>
      <c r="M1316">
        <v>0</v>
      </c>
      <c r="N1316">
        <v>1</v>
      </c>
      <c r="O1316" t="s">
        <v>3900</v>
      </c>
      <c r="P1316" s="1" t="s">
        <v>3772</v>
      </c>
    </row>
    <row r="1317" spans="1:16" x14ac:dyDescent="0.25">
      <c r="A1317" s="1" t="s">
        <v>1930</v>
      </c>
      <c r="B1317" s="1" t="s">
        <v>2835</v>
      </c>
      <c r="C1317" s="1" t="s">
        <v>2477</v>
      </c>
      <c r="D1317" s="1" t="s">
        <v>2743</v>
      </c>
      <c r="E1317">
        <v>429</v>
      </c>
      <c r="F1317">
        <v>999</v>
      </c>
      <c r="G1317">
        <v>616383</v>
      </c>
      <c r="H1317">
        <v>0.56999999999999995</v>
      </c>
      <c r="I1317">
        <v>3</v>
      </c>
      <c r="J1317">
        <v>617</v>
      </c>
      <c r="K1317" t="s">
        <v>2923</v>
      </c>
      <c r="L1317">
        <v>0</v>
      </c>
      <c r="M1317">
        <v>0</v>
      </c>
      <c r="N1317">
        <v>1</v>
      </c>
      <c r="O1317" t="s">
        <v>3900</v>
      </c>
      <c r="P1317" s="1" t="s">
        <v>3773</v>
      </c>
    </row>
    <row r="1318" spans="1:16" x14ac:dyDescent="0.25">
      <c r="A1318" s="1" t="s">
        <v>1931</v>
      </c>
      <c r="B1318" s="1" t="s">
        <v>1932</v>
      </c>
      <c r="C1318" s="1" t="s">
        <v>2477</v>
      </c>
      <c r="D1318" s="1" t="s">
        <v>2733</v>
      </c>
      <c r="E1318">
        <v>299</v>
      </c>
      <c r="F1318">
        <v>595</v>
      </c>
      <c r="G1318">
        <v>186830</v>
      </c>
      <c r="H1318">
        <v>0.5</v>
      </c>
      <c r="I1318">
        <v>4</v>
      </c>
      <c r="J1318">
        <v>314</v>
      </c>
      <c r="K1318" t="s">
        <v>2923</v>
      </c>
      <c r="L1318">
        <v>1</v>
      </c>
      <c r="M1318">
        <v>0</v>
      </c>
      <c r="N1318">
        <v>0</v>
      </c>
      <c r="O1318" t="s">
        <v>3900</v>
      </c>
      <c r="P1318" s="1" t="s">
        <v>3069</v>
      </c>
    </row>
    <row r="1319" spans="1:16" x14ac:dyDescent="0.25">
      <c r="A1319" s="1" t="s">
        <v>1933</v>
      </c>
      <c r="B1319" s="1" t="s">
        <v>1934</v>
      </c>
      <c r="C1319" s="1" t="s">
        <v>2477</v>
      </c>
      <c r="D1319" s="1" t="s">
        <v>2785</v>
      </c>
      <c r="E1319">
        <v>5395</v>
      </c>
      <c r="F1319">
        <v>19990</v>
      </c>
      <c r="G1319">
        <v>10694650</v>
      </c>
      <c r="H1319">
        <v>0.73</v>
      </c>
      <c r="I1319">
        <v>4.4000000000000004</v>
      </c>
      <c r="J1319">
        <v>535</v>
      </c>
      <c r="K1319" t="s">
        <v>2923</v>
      </c>
      <c r="L1319">
        <v>0</v>
      </c>
      <c r="M1319">
        <v>0</v>
      </c>
      <c r="N1319">
        <v>1</v>
      </c>
      <c r="O1319" t="s">
        <v>3900</v>
      </c>
      <c r="P1319" s="1" t="s">
        <v>3774</v>
      </c>
    </row>
    <row r="1320" spans="1:16" x14ac:dyDescent="0.25">
      <c r="A1320" s="1" t="s">
        <v>1935</v>
      </c>
      <c r="B1320" s="1" t="s">
        <v>1936</v>
      </c>
      <c r="C1320" s="1" t="s">
        <v>2477</v>
      </c>
      <c r="D1320" s="1" t="s">
        <v>2713</v>
      </c>
      <c r="E1320">
        <v>559</v>
      </c>
      <c r="F1320">
        <v>1010</v>
      </c>
      <c r="G1320">
        <v>17498250</v>
      </c>
      <c r="H1320">
        <v>0.45</v>
      </c>
      <c r="I1320">
        <v>4.0999999999999996</v>
      </c>
      <c r="J1320">
        <v>17325</v>
      </c>
      <c r="K1320" t="s">
        <v>2923</v>
      </c>
      <c r="L1320">
        <v>0</v>
      </c>
      <c r="M1320">
        <v>1</v>
      </c>
      <c r="N1320">
        <v>0</v>
      </c>
      <c r="O1320" t="s">
        <v>3900</v>
      </c>
      <c r="P1320" s="1" t="s">
        <v>3775</v>
      </c>
    </row>
    <row r="1321" spans="1:16" x14ac:dyDescent="0.25">
      <c r="A1321" s="1" t="s">
        <v>1937</v>
      </c>
      <c r="B1321" s="1" t="s">
        <v>1938</v>
      </c>
      <c r="C1321" s="1" t="s">
        <v>2477</v>
      </c>
      <c r="D1321" s="1" t="s">
        <v>2713</v>
      </c>
      <c r="E1321">
        <v>660</v>
      </c>
      <c r="F1321">
        <v>1100</v>
      </c>
      <c r="G1321">
        <v>100100</v>
      </c>
      <c r="H1321">
        <v>0.4</v>
      </c>
      <c r="I1321">
        <v>3.6</v>
      </c>
      <c r="J1321">
        <v>91</v>
      </c>
      <c r="K1321" t="s">
        <v>2923</v>
      </c>
      <c r="L1321">
        <v>0</v>
      </c>
      <c r="M1321">
        <v>1</v>
      </c>
      <c r="N1321">
        <v>0</v>
      </c>
      <c r="O1321" t="s">
        <v>3900</v>
      </c>
      <c r="P1321" s="1" t="s">
        <v>3776</v>
      </c>
    </row>
    <row r="1322" spans="1:16" x14ac:dyDescent="0.25">
      <c r="A1322" s="1" t="s">
        <v>1939</v>
      </c>
      <c r="B1322" s="1" t="s">
        <v>1940</v>
      </c>
      <c r="C1322" s="1" t="s">
        <v>2477</v>
      </c>
      <c r="D1322" s="1" t="s">
        <v>2732</v>
      </c>
      <c r="E1322">
        <v>419</v>
      </c>
      <c r="F1322">
        <v>999</v>
      </c>
      <c r="G1322">
        <v>226773</v>
      </c>
      <c r="H1322">
        <v>0.57999999999999996</v>
      </c>
      <c r="I1322">
        <v>4.4000000000000004</v>
      </c>
      <c r="J1322">
        <v>227</v>
      </c>
      <c r="K1322" t="s">
        <v>2923</v>
      </c>
      <c r="L1322">
        <v>0</v>
      </c>
      <c r="M1322">
        <v>0</v>
      </c>
      <c r="N1322">
        <v>1</v>
      </c>
      <c r="O1322" t="s">
        <v>3900</v>
      </c>
      <c r="P1322" s="1" t="s">
        <v>3777</v>
      </c>
    </row>
    <row r="1323" spans="1:16" x14ac:dyDescent="0.25">
      <c r="A1323" s="1" t="s">
        <v>1941</v>
      </c>
      <c r="B1323" s="1" t="s">
        <v>1942</v>
      </c>
      <c r="C1323" s="1" t="s">
        <v>2477</v>
      </c>
      <c r="D1323" s="1" t="s">
        <v>2718</v>
      </c>
      <c r="E1323">
        <v>7349</v>
      </c>
      <c r="F1323">
        <v>10900</v>
      </c>
      <c r="G1323">
        <v>130331300</v>
      </c>
      <c r="H1323">
        <v>0.33</v>
      </c>
      <c r="I1323">
        <v>4.2</v>
      </c>
      <c r="J1323">
        <v>11957</v>
      </c>
      <c r="K1323" t="s">
        <v>2923</v>
      </c>
      <c r="L1323">
        <v>0</v>
      </c>
      <c r="M1323">
        <v>1</v>
      </c>
      <c r="N1323">
        <v>0</v>
      </c>
      <c r="O1323" t="s">
        <v>3900</v>
      </c>
      <c r="P1323" s="1" t="s">
        <v>3778</v>
      </c>
    </row>
    <row r="1324" spans="1:16" x14ac:dyDescent="0.25">
      <c r="A1324" s="1" t="s">
        <v>1943</v>
      </c>
      <c r="B1324" s="1" t="s">
        <v>1944</v>
      </c>
      <c r="C1324" s="1" t="s">
        <v>2477</v>
      </c>
      <c r="D1324" s="1" t="s">
        <v>2744</v>
      </c>
      <c r="E1324">
        <v>2899</v>
      </c>
      <c r="F1324">
        <v>4005</v>
      </c>
      <c r="G1324">
        <v>28595700</v>
      </c>
      <c r="H1324">
        <v>0.28000000000000003</v>
      </c>
      <c r="I1324">
        <v>4.3</v>
      </c>
      <c r="J1324">
        <v>7140</v>
      </c>
      <c r="K1324" t="s">
        <v>2923</v>
      </c>
      <c r="L1324">
        <v>0</v>
      </c>
      <c r="M1324">
        <v>1</v>
      </c>
      <c r="N1324">
        <v>0</v>
      </c>
      <c r="O1324" t="s">
        <v>3900</v>
      </c>
      <c r="P1324" s="1" t="s">
        <v>3779</v>
      </c>
    </row>
    <row r="1325" spans="1:16" x14ac:dyDescent="0.25">
      <c r="A1325" s="1" t="s">
        <v>1945</v>
      </c>
      <c r="B1325" s="1" t="s">
        <v>1946</v>
      </c>
      <c r="C1325" s="1" t="s">
        <v>2477</v>
      </c>
      <c r="D1325" s="1" t="s">
        <v>2730</v>
      </c>
      <c r="E1325">
        <v>1799</v>
      </c>
      <c r="F1325">
        <v>3295</v>
      </c>
      <c r="G1325">
        <v>2263665</v>
      </c>
      <c r="H1325">
        <v>0.45</v>
      </c>
      <c r="I1325">
        <v>3.8</v>
      </c>
      <c r="J1325">
        <v>687</v>
      </c>
      <c r="K1325" t="s">
        <v>2923</v>
      </c>
      <c r="L1325">
        <v>0</v>
      </c>
      <c r="M1325">
        <v>1</v>
      </c>
      <c r="N1325">
        <v>0</v>
      </c>
      <c r="O1325" t="s">
        <v>3900</v>
      </c>
      <c r="P1325" s="1" t="s">
        <v>3780</v>
      </c>
    </row>
    <row r="1326" spans="1:16" x14ac:dyDescent="0.25">
      <c r="A1326" s="1" t="s">
        <v>1947</v>
      </c>
      <c r="B1326" s="1" t="s">
        <v>1948</v>
      </c>
      <c r="C1326" s="1" t="s">
        <v>2477</v>
      </c>
      <c r="D1326" s="1" t="s">
        <v>2733</v>
      </c>
      <c r="E1326">
        <v>1474</v>
      </c>
      <c r="F1326">
        <v>4650</v>
      </c>
      <c r="G1326">
        <v>4859250</v>
      </c>
      <c r="H1326">
        <v>0.68</v>
      </c>
      <c r="I1326">
        <v>4.0999999999999996</v>
      </c>
      <c r="J1326">
        <v>1045</v>
      </c>
      <c r="K1326" t="s">
        <v>2923</v>
      </c>
      <c r="L1326">
        <v>0</v>
      </c>
      <c r="M1326">
        <v>0</v>
      </c>
      <c r="N1326">
        <v>1</v>
      </c>
      <c r="O1326" t="s">
        <v>3900</v>
      </c>
      <c r="P1326" s="1" t="s">
        <v>3781</v>
      </c>
    </row>
    <row r="1327" spans="1:16" x14ac:dyDescent="0.25">
      <c r="A1327" s="1" t="s">
        <v>1949</v>
      </c>
      <c r="B1327" s="1" t="s">
        <v>2836</v>
      </c>
      <c r="C1327" s="1" t="s">
        <v>2477</v>
      </c>
      <c r="D1327" s="1" t="s">
        <v>2785</v>
      </c>
      <c r="E1327">
        <v>15999</v>
      </c>
      <c r="F1327">
        <v>24500</v>
      </c>
      <c r="G1327">
        <v>274547000</v>
      </c>
      <c r="H1327">
        <v>0.35</v>
      </c>
      <c r="I1327">
        <v>4</v>
      </c>
      <c r="J1327">
        <v>11206</v>
      </c>
      <c r="K1327" t="s">
        <v>2923</v>
      </c>
      <c r="L1327">
        <v>0</v>
      </c>
      <c r="M1327">
        <v>1</v>
      </c>
      <c r="N1327">
        <v>0</v>
      </c>
      <c r="O1327" t="s">
        <v>3900</v>
      </c>
      <c r="P1327" s="1" t="s">
        <v>3782</v>
      </c>
    </row>
    <row r="1328" spans="1:16" x14ac:dyDescent="0.25">
      <c r="A1328" s="1" t="s">
        <v>1950</v>
      </c>
      <c r="B1328" s="1" t="s">
        <v>1951</v>
      </c>
      <c r="C1328" s="1" t="s">
        <v>2477</v>
      </c>
      <c r="D1328" s="1" t="s">
        <v>2715</v>
      </c>
      <c r="E1328">
        <v>3645</v>
      </c>
      <c r="F1328">
        <v>6070</v>
      </c>
      <c r="G1328">
        <v>3405270</v>
      </c>
      <c r="H1328">
        <v>0.4</v>
      </c>
      <c r="I1328">
        <v>4.2</v>
      </c>
      <c r="J1328">
        <v>561</v>
      </c>
      <c r="K1328" t="s">
        <v>2923</v>
      </c>
      <c r="L1328">
        <v>0</v>
      </c>
      <c r="M1328">
        <v>1</v>
      </c>
      <c r="N1328">
        <v>0</v>
      </c>
      <c r="O1328" t="s">
        <v>3900</v>
      </c>
      <c r="P1328" s="1" t="s">
        <v>3783</v>
      </c>
    </row>
    <row r="1329" spans="1:16" x14ac:dyDescent="0.25">
      <c r="A1329" s="1" t="s">
        <v>1952</v>
      </c>
      <c r="B1329" s="1" t="s">
        <v>2837</v>
      </c>
      <c r="C1329" s="1" t="s">
        <v>2477</v>
      </c>
      <c r="D1329" s="1" t="s">
        <v>2712</v>
      </c>
      <c r="E1329">
        <v>375</v>
      </c>
      <c r="F1329">
        <v>999</v>
      </c>
      <c r="G1329">
        <v>1986012</v>
      </c>
      <c r="H1329">
        <v>0.62</v>
      </c>
      <c r="I1329">
        <v>3.6</v>
      </c>
      <c r="J1329">
        <v>1988</v>
      </c>
      <c r="K1329" t="s">
        <v>2923</v>
      </c>
      <c r="L1329">
        <v>0</v>
      </c>
      <c r="M1329">
        <v>0</v>
      </c>
      <c r="N1329">
        <v>1</v>
      </c>
      <c r="O1329" t="s">
        <v>3900</v>
      </c>
      <c r="P1329" s="1" t="s">
        <v>3784</v>
      </c>
    </row>
    <row r="1330" spans="1:16" x14ac:dyDescent="0.25">
      <c r="A1330" s="1" t="s">
        <v>1953</v>
      </c>
      <c r="B1330" s="1" t="s">
        <v>1954</v>
      </c>
      <c r="C1330" s="1" t="s">
        <v>2477</v>
      </c>
      <c r="D1330" s="1" t="s">
        <v>2769</v>
      </c>
      <c r="E1330">
        <v>2976</v>
      </c>
      <c r="F1330">
        <v>3945</v>
      </c>
      <c r="G1330">
        <v>14754300</v>
      </c>
      <c r="H1330">
        <v>0.25</v>
      </c>
      <c r="I1330">
        <v>4.2</v>
      </c>
      <c r="J1330">
        <v>3740</v>
      </c>
      <c r="K1330" t="s">
        <v>2923</v>
      </c>
      <c r="L1330">
        <v>0</v>
      </c>
      <c r="M1330">
        <v>1</v>
      </c>
      <c r="N1330">
        <v>0</v>
      </c>
      <c r="O1330" t="s">
        <v>3900</v>
      </c>
      <c r="P1330" s="1" t="s">
        <v>2945</v>
      </c>
    </row>
    <row r="1331" spans="1:16" x14ac:dyDescent="0.25">
      <c r="A1331" s="1" t="s">
        <v>1955</v>
      </c>
      <c r="B1331" s="1" t="s">
        <v>2838</v>
      </c>
      <c r="C1331" s="1" t="s">
        <v>2477</v>
      </c>
      <c r="D1331" s="1" t="s">
        <v>2821</v>
      </c>
      <c r="E1331">
        <v>1099</v>
      </c>
      <c r="F1331">
        <v>1499</v>
      </c>
      <c r="G1331">
        <v>6597099</v>
      </c>
      <c r="H1331">
        <v>0.27</v>
      </c>
      <c r="I1331">
        <v>4.0999999999999996</v>
      </c>
      <c r="J1331">
        <v>4401</v>
      </c>
      <c r="K1331" t="s">
        <v>2923</v>
      </c>
      <c r="L1331">
        <v>0</v>
      </c>
      <c r="M1331">
        <v>1</v>
      </c>
      <c r="N1331">
        <v>0</v>
      </c>
      <c r="O1331" t="s">
        <v>3900</v>
      </c>
      <c r="P1331" s="1" t="s">
        <v>3785</v>
      </c>
    </row>
    <row r="1332" spans="1:16" x14ac:dyDescent="0.25">
      <c r="A1332" s="1" t="s">
        <v>1956</v>
      </c>
      <c r="B1332" s="1" t="s">
        <v>2839</v>
      </c>
      <c r="C1332" s="1" t="s">
        <v>2477</v>
      </c>
      <c r="D1332" s="1" t="s">
        <v>2725</v>
      </c>
      <c r="E1332">
        <v>2575</v>
      </c>
      <c r="F1332">
        <v>6700</v>
      </c>
      <c r="G1332">
        <v>4093700</v>
      </c>
      <c r="H1332">
        <v>0.62</v>
      </c>
      <c r="I1332">
        <v>4.2</v>
      </c>
      <c r="J1332">
        <v>611</v>
      </c>
      <c r="K1332" t="s">
        <v>2923</v>
      </c>
      <c r="L1332">
        <v>0</v>
      </c>
      <c r="M1332">
        <v>0</v>
      </c>
      <c r="N1332">
        <v>1</v>
      </c>
      <c r="O1332" t="s">
        <v>3900</v>
      </c>
      <c r="P1332" s="1" t="s">
        <v>3786</v>
      </c>
    </row>
    <row r="1333" spans="1:16" x14ac:dyDescent="0.25">
      <c r="A1333" s="1" t="s">
        <v>1957</v>
      </c>
      <c r="B1333" s="1" t="s">
        <v>1958</v>
      </c>
      <c r="C1333" s="1" t="s">
        <v>2477</v>
      </c>
      <c r="D1333" s="1" t="s">
        <v>2714</v>
      </c>
      <c r="E1333">
        <v>1649</v>
      </c>
      <c r="F1333">
        <v>2800</v>
      </c>
      <c r="G1333">
        <v>6053600</v>
      </c>
      <c r="H1333">
        <v>0.41</v>
      </c>
      <c r="I1333">
        <v>3.9</v>
      </c>
      <c r="J1333">
        <v>2162</v>
      </c>
      <c r="K1333" t="s">
        <v>2923</v>
      </c>
      <c r="L1333">
        <v>0</v>
      </c>
      <c r="M1333">
        <v>1</v>
      </c>
      <c r="N1333">
        <v>0</v>
      </c>
      <c r="O1333" t="s">
        <v>3900</v>
      </c>
      <c r="P1333" s="1" t="s">
        <v>3787</v>
      </c>
    </row>
    <row r="1334" spans="1:16" x14ac:dyDescent="0.25">
      <c r="A1334" s="1" t="s">
        <v>1959</v>
      </c>
      <c r="B1334" s="1" t="s">
        <v>2840</v>
      </c>
      <c r="C1334" s="1" t="s">
        <v>2477</v>
      </c>
      <c r="D1334" s="1" t="s">
        <v>2712</v>
      </c>
      <c r="E1334">
        <v>799</v>
      </c>
      <c r="F1334">
        <v>1699</v>
      </c>
      <c r="G1334">
        <v>164803</v>
      </c>
      <c r="H1334">
        <v>0.53</v>
      </c>
      <c r="I1334">
        <v>4</v>
      </c>
      <c r="J1334">
        <v>97</v>
      </c>
      <c r="K1334" t="s">
        <v>2923</v>
      </c>
      <c r="L1334">
        <v>0</v>
      </c>
      <c r="M1334">
        <v>0</v>
      </c>
      <c r="N1334">
        <v>1</v>
      </c>
      <c r="O1334" t="s">
        <v>3900</v>
      </c>
      <c r="P1334" s="1" t="s">
        <v>3788</v>
      </c>
    </row>
    <row r="1335" spans="1:16" x14ac:dyDescent="0.25">
      <c r="A1335" s="1" t="s">
        <v>1960</v>
      </c>
      <c r="B1335" s="1" t="s">
        <v>1961</v>
      </c>
      <c r="C1335" s="1" t="s">
        <v>2477</v>
      </c>
      <c r="D1335" s="1" t="s">
        <v>2712</v>
      </c>
      <c r="E1335">
        <v>765</v>
      </c>
      <c r="F1335">
        <v>970</v>
      </c>
      <c r="G1335">
        <v>5873350</v>
      </c>
      <c r="H1335">
        <v>0.21</v>
      </c>
      <c r="I1335">
        <v>4.2</v>
      </c>
      <c r="J1335">
        <v>6055</v>
      </c>
      <c r="K1335" t="s">
        <v>2923</v>
      </c>
      <c r="L1335">
        <v>0</v>
      </c>
      <c r="M1335">
        <v>1</v>
      </c>
      <c r="N1335">
        <v>0</v>
      </c>
      <c r="O1335" t="s">
        <v>3900</v>
      </c>
      <c r="P1335" s="1" t="s">
        <v>3789</v>
      </c>
    </row>
    <row r="1336" spans="1:16" x14ac:dyDescent="0.25">
      <c r="A1336" s="1" t="s">
        <v>1962</v>
      </c>
      <c r="B1336" s="1" t="s">
        <v>2841</v>
      </c>
      <c r="C1336" s="1" t="s">
        <v>2477</v>
      </c>
      <c r="D1336" s="1" t="s">
        <v>2706</v>
      </c>
      <c r="E1336">
        <v>999</v>
      </c>
      <c r="F1336">
        <v>1500</v>
      </c>
      <c r="G1336">
        <v>579000</v>
      </c>
      <c r="H1336">
        <v>0.33</v>
      </c>
      <c r="I1336">
        <v>4.2</v>
      </c>
      <c r="J1336">
        <v>386</v>
      </c>
      <c r="K1336" t="s">
        <v>2923</v>
      </c>
      <c r="L1336">
        <v>0</v>
      </c>
      <c r="M1336">
        <v>1</v>
      </c>
      <c r="N1336">
        <v>0</v>
      </c>
      <c r="O1336" t="s">
        <v>3900</v>
      </c>
      <c r="P1336" s="1" t="s">
        <v>3790</v>
      </c>
    </row>
    <row r="1337" spans="1:16" x14ac:dyDescent="0.25">
      <c r="A1337" s="1" t="s">
        <v>1963</v>
      </c>
      <c r="B1337" s="1" t="s">
        <v>1964</v>
      </c>
      <c r="C1337" s="1" t="s">
        <v>2477</v>
      </c>
      <c r="D1337" s="1" t="s">
        <v>2842</v>
      </c>
      <c r="E1337">
        <v>587</v>
      </c>
      <c r="F1337">
        <v>1295</v>
      </c>
      <c r="G1337">
        <v>721315</v>
      </c>
      <c r="H1337">
        <v>0.55000000000000004</v>
      </c>
      <c r="I1337">
        <v>4.0999999999999996</v>
      </c>
      <c r="J1337">
        <v>557</v>
      </c>
      <c r="K1337" t="s">
        <v>2923</v>
      </c>
      <c r="L1337">
        <v>0</v>
      </c>
      <c r="M1337">
        <v>0</v>
      </c>
      <c r="N1337">
        <v>1</v>
      </c>
      <c r="O1337" t="s">
        <v>3900</v>
      </c>
      <c r="P1337" s="1" t="s">
        <v>3791</v>
      </c>
    </row>
    <row r="1338" spans="1:16" x14ac:dyDescent="0.25">
      <c r="A1338" s="1" t="s">
        <v>1965</v>
      </c>
      <c r="B1338" s="1" t="s">
        <v>1966</v>
      </c>
      <c r="C1338" s="1" t="s">
        <v>2477</v>
      </c>
      <c r="D1338" s="1" t="s">
        <v>2843</v>
      </c>
      <c r="E1338">
        <v>12609</v>
      </c>
      <c r="F1338">
        <v>23999</v>
      </c>
      <c r="G1338">
        <v>54909712</v>
      </c>
      <c r="H1338">
        <v>0.47</v>
      </c>
      <c r="I1338">
        <v>4.4000000000000004</v>
      </c>
      <c r="J1338">
        <v>2288</v>
      </c>
      <c r="K1338" t="s">
        <v>2923</v>
      </c>
      <c r="L1338">
        <v>0</v>
      </c>
      <c r="M1338">
        <v>1</v>
      </c>
      <c r="N1338">
        <v>0</v>
      </c>
      <c r="O1338" t="s">
        <v>3900</v>
      </c>
      <c r="P1338" s="1" t="s">
        <v>3792</v>
      </c>
    </row>
    <row r="1339" spans="1:16" x14ac:dyDescent="0.25">
      <c r="A1339" s="1" t="s">
        <v>1967</v>
      </c>
      <c r="B1339" s="1" t="s">
        <v>1968</v>
      </c>
      <c r="C1339" s="1" t="s">
        <v>2477</v>
      </c>
      <c r="D1339" s="1" t="s">
        <v>2713</v>
      </c>
      <c r="E1339">
        <v>699</v>
      </c>
      <c r="F1339">
        <v>850</v>
      </c>
      <c r="G1339">
        <v>940100</v>
      </c>
      <c r="H1339">
        <v>0.18</v>
      </c>
      <c r="I1339">
        <v>4.0999999999999996</v>
      </c>
      <c r="J1339">
        <v>1106</v>
      </c>
      <c r="K1339" t="s">
        <v>2923</v>
      </c>
      <c r="L1339">
        <v>0</v>
      </c>
      <c r="M1339">
        <v>1</v>
      </c>
      <c r="N1339">
        <v>0</v>
      </c>
      <c r="O1339" t="s">
        <v>3900</v>
      </c>
      <c r="P1339" s="1" t="s">
        <v>3793</v>
      </c>
    </row>
    <row r="1340" spans="1:16" x14ac:dyDescent="0.25">
      <c r="A1340" s="1" t="s">
        <v>1969</v>
      </c>
      <c r="B1340" s="1" t="s">
        <v>1970</v>
      </c>
      <c r="C1340" s="1" t="s">
        <v>2477</v>
      </c>
      <c r="D1340" s="1" t="s">
        <v>2746</v>
      </c>
      <c r="E1340">
        <v>3799</v>
      </c>
      <c r="F1340">
        <v>6000</v>
      </c>
      <c r="G1340">
        <v>71610000</v>
      </c>
      <c r="H1340">
        <v>0.37</v>
      </c>
      <c r="I1340">
        <v>4.2</v>
      </c>
      <c r="J1340">
        <v>11935</v>
      </c>
      <c r="K1340" t="s">
        <v>2923</v>
      </c>
      <c r="L1340">
        <v>0</v>
      </c>
      <c r="M1340">
        <v>1</v>
      </c>
      <c r="N1340">
        <v>0</v>
      </c>
      <c r="O1340" t="s">
        <v>3900</v>
      </c>
      <c r="P1340" s="1" t="s">
        <v>3794</v>
      </c>
    </row>
    <row r="1341" spans="1:16" x14ac:dyDescent="0.25">
      <c r="A1341" s="1" t="s">
        <v>1971</v>
      </c>
      <c r="B1341" s="1" t="s">
        <v>1972</v>
      </c>
      <c r="C1341" s="1" t="s">
        <v>2477</v>
      </c>
      <c r="D1341" s="1" t="s">
        <v>2721</v>
      </c>
      <c r="E1341">
        <v>640</v>
      </c>
      <c r="F1341">
        <v>1020</v>
      </c>
      <c r="G1341">
        <v>5160180</v>
      </c>
      <c r="H1341">
        <v>0.37</v>
      </c>
      <c r="I1341">
        <v>4.0999999999999996</v>
      </c>
      <c r="J1341">
        <v>5059</v>
      </c>
      <c r="K1341" t="s">
        <v>2923</v>
      </c>
      <c r="L1341">
        <v>0</v>
      </c>
      <c r="M1341">
        <v>1</v>
      </c>
      <c r="N1341">
        <v>0</v>
      </c>
      <c r="O1341" t="s">
        <v>3900</v>
      </c>
      <c r="P1341" s="1" t="s">
        <v>3179</v>
      </c>
    </row>
    <row r="1342" spans="1:16" x14ac:dyDescent="0.25">
      <c r="A1342" s="1" t="s">
        <v>1973</v>
      </c>
      <c r="B1342" s="1" t="s">
        <v>1974</v>
      </c>
      <c r="C1342" s="1" t="s">
        <v>2477</v>
      </c>
      <c r="D1342" s="1" t="s">
        <v>2704</v>
      </c>
      <c r="E1342">
        <v>979</v>
      </c>
      <c r="F1342">
        <v>1999</v>
      </c>
      <c r="G1342">
        <v>313843</v>
      </c>
      <c r="H1342">
        <v>0.51</v>
      </c>
      <c r="I1342">
        <v>3.9</v>
      </c>
      <c r="J1342">
        <v>157</v>
      </c>
      <c r="K1342" t="s">
        <v>2923</v>
      </c>
      <c r="L1342">
        <v>0</v>
      </c>
      <c r="M1342">
        <v>0</v>
      </c>
      <c r="N1342">
        <v>1</v>
      </c>
      <c r="O1342" t="s">
        <v>3900</v>
      </c>
      <c r="P1342" s="1" t="s">
        <v>3795</v>
      </c>
    </row>
    <row r="1343" spans="1:16" x14ac:dyDescent="0.25">
      <c r="A1343" s="1" t="s">
        <v>1975</v>
      </c>
      <c r="B1343" s="1" t="s">
        <v>1976</v>
      </c>
      <c r="C1343" s="1" t="s">
        <v>2477</v>
      </c>
      <c r="D1343" s="1" t="s">
        <v>2715</v>
      </c>
      <c r="E1343">
        <v>5365</v>
      </c>
      <c r="F1343">
        <v>7445</v>
      </c>
      <c r="G1343">
        <v>26682880</v>
      </c>
      <c r="H1343">
        <v>0.28000000000000003</v>
      </c>
      <c r="I1343">
        <v>3.9</v>
      </c>
      <c r="J1343">
        <v>3584</v>
      </c>
      <c r="K1343" t="s">
        <v>2923</v>
      </c>
      <c r="L1343">
        <v>0</v>
      </c>
      <c r="M1343">
        <v>1</v>
      </c>
      <c r="N1343">
        <v>0</v>
      </c>
      <c r="O1343" t="s">
        <v>3900</v>
      </c>
      <c r="P1343" s="1" t="s">
        <v>3796</v>
      </c>
    </row>
    <row r="1344" spans="1:16" x14ac:dyDescent="0.25">
      <c r="A1344" s="1" t="s">
        <v>1977</v>
      </c>
      <c r="B1344" s="1" t="s">
        <v>1978</v>
      </c>
      <c r="C1344" s="1" t="s">
        <v>2477</v>
      </c>
      <c r="D1344" s="1" t="s">
        <v>2725</v>
      </c>
      <c r="E1344">
        <v>3199</v>
      </c>
      <c r="F1344">
        <v>3500</v>
      </c>
      <c r="G1344">
        <v>6646500</v>
      </c>
      <c r="H1344">
        <v>0.09</v>
      </c>
      <c r="I1344">
        <v>4.2</v>
      </c>
      <c r="J1344">
        <v>1899</v>
      </c>
      <c r="K1344" t="s">
        <v>2923</v>
      </c>
      <c r="L1344">
        <v>0</v>
      </c>
      <c r="M1344">
        <v>1</v>
      </c>
      <c r="N1344">
        <v>0</v>
      </c>
      <c r="O1344" t="s">
        <v>3900</v>
      </c>
      <c r="P1344" s="1" t="s">
        <v>3797</v>
      </c>
    </row>
    <row r="1345" spans="1:16" x14ac:dyDescent="0.25">
      <c r="A1345" s="1" t="s">
        <v>1979</v>
      </c>
      <c r="B1345" s="1" t="s">
        <v>1980</v>
      </c>
      <c r="C1345" s="1" t="s">
        <v>2477</v>
      </c>
      <c r="D1345" s="1" t="s">
        <v>2796</v>
      </c>
      <c r="E1345">
        <v>979</v>
      </c>
      <c r="F1345">
        <v>1395</v>
      </c>
      <c r="G1345">
        <v>21276540</v>
      </c>
      <c r="H1345">
        <v>0.3</v>
      </c>
      <c r="I1345">
        <v>4.2</v>
      </c>
      <c r="J1345">
        <v>15252</v>
      </c>
      <c r="K1345" t="s">
        <v>2923</v>
      </c>
      <c r="L1345">
        <v>0</v>
      </c>
      <c r="M1345">
        <v>1</v>
      </c>
      <c r="N1345">
        <v>0</v>
      </c>
      <c r="O1345" t="s">
        <v>3900</v>
      </c>
      <c r="P1345" s="1" t="s">
        <v>2945</v>
      </c>
    </row>
    <row r="1346" spans="1:16" x14ac:dyDescent="0.25">
      <c r="A1346" s="1" t="s">
        <v>1981</v>
      </c>
      <c r="B1346" s="1" t="s">
        <v>1982</v>
      </c>
      <c r="C1346" s="1" t="s">
        <v>2477</v>
      </c>
      <c r="D1346" s="1" t="s">
        <v>2702</v>
      </c>
      <c r="E1346">
        <v>929</v>
      </c>
      <c r="F1346">
        <v>2199</v>
      </c>
      <c r="G1346">
        <v>8796</v>
      </c>
      <c r="H1346">
        <v>0.57999999999999996</v>
      </c>
      <c r="I1346">
        <v>3.7</v>
      </c>
      <c r="J1346">
        <v>4</v>
      </c>
      <c r="K1346" t="s">
        <v>2923</v>
      </c>
      <c r="L1346">
        <v>0</v>
      </c>
      <c r="M1346">
        <v>0</v>
      </c>
      <c r="N1346">
        <v>1</v>
      </c>
      <c r="O1346" t="s">
        <v>3900</v>
      </c>
      <c r="P1346" s="1" t="s">
        <v>3798</v>
      </c>
    </row>
    <row r="1347" spans="1:16" x14ac:dyDescent="0.25">
      <c r="A1347" s="1" t="s">
        <v>1983</v>
      </c>
      <c r="B1347" s="1" t="s">
        <v>1984</v>
      </c>
      <c r="C1347" s="1" t="s">
        <v>2477</v>
      </c>
      <c r="D1347" s="1" t="s">
        <v>2798</v>
      </c>
      <c r="E1347">
        <v>3710</v>
      </c>
      <c r="F1347">
        <v>4330</v>
      </c>
      <c r="G1347">
        <v>7196460</v>
      </c>
      <c r="H1347">
        <v>0.14000000000000001</v>
      </c>
      <c r="I1347">
        <v>3.7</v>
      </c>
      <c r="J1347">
        <v>1662</v>
      </c>
      <c r="K1347" t="s">
        <v>2923</v>
      </c>
      <c r="L1347">
        <v>0</v>
      </c>
      <c r="M1347">
        <v>1</v>
      </c>
      <c r="N1347">
        <v>0</v>
      </c>
      <c r="O1347" t="s">
        <v>3900</v>
      </c>
      <c r="P1347" s="1" t="s">
        <v>2945</v>
      </c>
    </row>
    <row r="1348" spans="1:16" x14ac:dyDescent="0.25">
      <c r="A1348" s="1" t="s">
        <v>1985</v>
      </c>
      <c r="B1348" s="1" t="s">
        <v>2844</v>
      </c>
      <c r="C1348" s="1" t="s">
        <v>2477</v>
      </c>
      <c r="D1348" s="1" t="s">
        <v>2714</v>
      </c>
      <c r="E1348">
        <v>2033</v>
      </c>
      <c r="F1348">
        <v>4295</v>
      </c>
      <c r="G1348">
        <v>1812490</v>
      </c>
      <c r="H1348">
        <v>0.53</v>
      </c>
      <c r="I1348">
        <v>3.4</v>
      </c>
      <c r="J1348">
        <v>422</v>
      </c>
      <c r="K1348" t="s">
        <v>2923</v>
      </c>
      <c r="L1348">
        <v>0</v>
      </c>
      <c r="M1348">
        <v>0</v>
      </c>
      <c r="N1348">
        <v>1</v>
      </c>
      <c r="O1348" t="s">
        <v>3900</v>
      </c>
      <c r="P1348" s="1" t="s">
        <v>3799</v>
      </c>
    </row>
    <row r="1349" spans="1:16" x14ac:dyDescent="0.25">
      <c r="A1349" s="1" t="s">
        <v>1986</v>
      </c>
      <c r="B1349" s="1" t="s">
        <v>1987</v>
      </c>
      <c r="C1349" s="1" t="s">
        <v>2477</v>
      </c>
      <c r="D1349" s="1" t="s">
        <v>2702</v>
      </c>
      <c r="E1349">
        <v>9495</v>
      </c>
      <c r="F1349">
        <v>18990</v>
      </c>
      <c r="G1349">
        <v>1500210</v>
      </c>
      <c r="H1349">
        <v>0.5</v>
      </c>
      <c r="I1349">
        <v>4.2</v>
      </c>
      <c r="J1349">
        <v>79</v>
      </c>
      <c r="K1349" t="s">
        <v>2923</v>
      </c>
      <c r="L1349">
        <v>1</v>
      </c>
      <c r="M1349">
        <v>0</v>
      </c>
      <c r="N1349">
        <v>0</v>
      </c>
      <c r="O1349" t="s">
        <v>3900</v>
      </c>
      <c r="P1349" s="1" t="s">
        <v>3800</v>
      </c>
    </row>
    <row r="1350" spans="1:16" x14ac:dyDescent="0.25">
      <c r="A1350" s="1" t="s">
        <v>1988</v>
      </c>
      <c r="B1350" s="1" t="s">
        <v>1989</v>
      </c>
      <c r="C1350" s="1" t="s">
        <v>2477</v>
      </c>
      <c r="D1350" s="1" t="s">
        <v>2718</v>
      </c>
      <c r="E1350">
        <v>7799</v>
      </c>
      <c r="F1350">
        <v>12500</v>
      </c>
      <c r="G1350">
        <v>64500000</v>
      </c>
      <c r="H1350">
        <v>0.38</v>
      </c>
      <c r="I1350">
        <v>4</v>
      </c>
      <c r="J1350">
        <v>5160</v>
      </c>
      <c r="K1350" t="s">
        <v>2923</v>
      </c>
      <c r="L1350">
        <v>0</v>
      </c>
      <c r="M1350">
        <v>1</v>
      </c>
      <c r="N1350">
        <v>0</v>
      </c>
      <c r="O1350" t="s">
        <v>3900</v>
      </c>
      <c r="P1350" s="1" t="s">
        <v>3801</v>
      </c>
    </row>
    <row r="1351" spans="1:16" x14ac:dyDescent="0.25">
      <c r="A1351" s="1" t="s">
        <v>1990</v>
      </c>
      <c r="B1351" s="1" t="s">
        <v>1991</v>
      </c>
      <c r="C1351" s="1" t="s">
        <v>2477</v>
      </c>
      <c r="D1351" s="1" t="s">
        <v>2701</v>
      </c>
      <c r="E1351">
        <v>949</v>
      </c>
      <c r="F1351">
        <v>2385</v>
      </c>
      <c r="G1351">
        <v>5511735</v>
      </c>
      <c r="H1351">
        <v>0.6</v>
      </c>
      <c r="I1351">
        <v>4.0999999999999996</v>
      </c>
      <c r="J1351">
        <v>2311</v>
      </c>
      <c r="K1351" t="s">
        <v>2923</v>
      </c>
      <c r="L1351">
        <v>0</v>
      </c>
      <c r="M1351">
        <v>0</v>
      </c>
      <c r="N1351">
        <v>1</v>
      </c>
      <c r="O1351" t="s">
        <v>3900</v>
      </c>
      <c r="P1351" s="1" t="s">
        <v>3802</v>
      </c>
    </row>
    <row r="1352" spans="1:16" x14ac:dyDescent="0.25">
      <c r="A1352" s="1" t="s">
        <v>1992</v>
      </c>
      <c r="B1352" s="1" t="s">
        <v>1993</v>
      </c>
      <c r="C1352" s="1" t="s">
        <v>2477</v>
      </c>
      <c r="D1352" s="1" t="s">
        <v>2715</v>
      </c>
      <c r="E1352">
        <v>2790</v>
      </c>
      <c r="F1352">
        <v>4890</v>
      </c>
      <c r="G1352">
        <v>2875320</v>
      </c>
      <c r="H1352">
        <v>0.43</v>
      </c>
      <c r="I1352">
        <v>3.9</v>
      </c>
      <c r="J1352">
        <v>588</v>
      </c>
      <c r="K1352" t="s">
        <v>2923</v>
      </c>
      <c r="L1352">
        <v>0</v>
      </c>
      <c r="M1352">
        <v>1</v>
      </c>
      <c r="N1352">
        <v>0</v>
      </c>
      <c r="O1352" t="s">
        <v>3900</v>
      </c>
      <c r="P1352" s="1" t="s">
        <v>3803</v>
      </c>
    </row>
    <row r="1353" spans="1:16" x14ac:dyDescent="0.25">
      <c r="A1353" s="1" t="s">
        <v>1994</v>
      </c>
      <c r="B1353" s="1" t="s">
        <v>1995</v>
      </c>
      <c r="C1353" s="1" t="s">
        <v>2477</v>
      </c>
      <c r="D1353" s="1" t="s">
        <v>2713</v>
      </c>
      <c r="E1353">
        <v>645</v>
      </c>
      <c r="F1353">
        <v>1100</v>
      </c>
      <c r="G1353">
        <v>3598100</v>
      </c>
      <c r="H1353">
        <v>0.41</v>
      </c>
      <c r="I1353">
        <v>4</v>
      </c>
      <c r="J1353">
        <v>3271</v>
      </c>
      <c r="K1353" t="s">
        <v>2923</v>
      </c>
      <c r="L1353">
        <v>0</v>
      </c>
      <c r="M1353">
        <v>1</v>
      </c>
      <c r="N1353">
        <v>0</v>
      </c>
      <c r="O1353" t="s">
        <v>3900</v>
      </c>
      <c r="P1353" s="1" t="s">
        <v>2945</v>
      </c>
    </row>
    <row r="1354" spans="1:16" x14ac:dyDescent="0.25">
      <c r="A1354" s="1" t="s">
        <v>1996</v>
      </c>
      <c r="B1354" s="1" t="s">
        <v>1997</v>
      </c>
      <c r="C1354" s="1" t="s">
        <v>2477</v>
      </c>
      <c r="D1354" s="1" t="s">
        <v>2714</v>
      </c>
      <c r="E1354">
        <v>2238</v>
      </c>
      <c r="F1354">
        <v>3899</v>
      </c>
      <c r="G1354">
        <v>42904596</v>
      </c>
      <c r="H1354">
        <v>0.43</v>
      </c>
      <c r="I1354">
        <v>3.9</v>
      </c>
      <c r="J1354">
        <v>11004</v>
      </c>
      <c r="K1354" t="s">
        <v>2923</v>
      </c>
      <c r="L1354">
        <v>0</v>
      </c>
      <c r="M1354">
        <v>1</v>
      </c>
      <c r="N1354">
        <v>0</v>
      </c>
      <c r="O1354" t="s">
        <v>3900</v>
      </c>
      <c r="P1354" s="1" t="s">
        <v>3096</v>
      </c>
    </row>
    <row r="1355" spans="1:16" x14ac:dyDescent="0.25">
      <c r="A1355" s="1" t="s">
        <v>1998</v>
      </c>
      <c r="B1355" s="1" t="s">
        <v>1999</v>
      </c>
      <c r="C1355" s="1" t="s">
        <v>2477</v>
      </c>
      <c r="D1355" s="1" t="s">
        <v>2718</v>
      </c>
      <c r="E1355">
        <v>8699</v>
      </c>
      <c r="F1355">
        <v>16899</v>
      </c>
      <c r="G1355">
        <v>53992305</v>
      </c>
      <c r="H1355">
        <v>0.49</v>
      </c>
      <c r="I1355">
        <v>4.2</v>
      </c>
      <c r="J1355">
        <v>3195</v>
      </c>
      <c r="K1355" t="s">
        <v>2923</v>
      </c>
      <c r="L1355">
        <v>0</v>
      </c>
      <c r="M1355">
        <v>1</v>
      </c>
      <c r="N1355">
        <v>0</v>
      </c>
      <c r="O1355" t="s">
        <v>3900</v>
      </c>
      <c r="P1355" s="1" t="s">
        <v>3804</v>
      </c>
    </row>
    <row r="1356" spans="1:16" x14ac:dyDescent="0.25">
      <c r="A1356" s="1" t="s">
        <v>2000</v>
      </c>
      <c r="B1356" s="1" t="s">
        <v>2001</v>
      </c>
      <c r="C1356" s="1" t="s">
        <v>2477</v>
      </c>
      <c r="D1356" s="1" t="s">
        <v>2845</v>
      </c>
      <c r="E1356">
        <v>42990</v>
      </c>
      <c r="F1356">
        <v>75990</v>
      </c>
      <c r="G1356">
        <v>245523690</v>
      </c>
      <c r="H1356">
        <v>0.43</v>
      </c>
      <c r="I1356">
        <v>4.3</v>
      </c>
      <c r="J1356">
        <v>3231</v>
      </c>
      <c r="K1356" t="s">
        <v>2923</v>
      </c>
      <c r="L1356">
        <v>0</v>
      </c>
      <c r="M1356">
        <v>1</v>
      </c>
      <c r="N1356">
        <v>0</v>
      </c>
      <c r="O1356" t="s">
        <v>3900</v>
      </c>
      <c r="P1356" s="1" t="s">
        <v>3557</v>
      </c>
    </row>
    <row r="1357" spans="1:16" x14ac:dyDescent="0.25">
      <c r="A1357" s="1" t="s">
        <v>2002</v>
      </c>
      <c r="B1357" s="1" t="s">
        <v>2003</v>
      </c>
      <c r="C1357" s="1" t="s">
        <v>2477</v>
      </c>
      <c r="D1357" s="1" t="s">
        <v>2766</v>
      </c>
      <c r="E1357">
        <v>825</v>
      </c>
      <c r="F1357">
        <v>825</v>
      </c>
      <c r="G1357">
        <v>2677950</v>
      </c>
      <c r="H1357">
        <v>0</v>
      </c>
      <c r="I1357">
        <v>4</v>
      </c>
      <c r="J1357">
        <v>3246</v>
      </c>
      <c r="K1357" t="s">
        <v>2923</v>
      </c>
      <c r="L1357">
        <v>0</v>
      </c>
      <c r="M1357">
        <v>1</v>
      </c>
      <c r="N1357">
        <v>0</v>
      </c>
      <c r="O1357" t="s">
        <v>3900</v>
      </c>
      <c r="P1357" s="1" t="s">
        <v>3805</v>
      </c>
    </row>
    <row r="1358" spans="1:16" x14ac:dyDescent="0.25">
      <c r="A1358" s="1" t="s">
        <v>2004</v>
      </c>
      <c r="B1358" s="1" t="s">
        <v>2846</v>
      </c>
      <c r="C1358" s="1" t="s">
        <v>2477</v>
      </c>
      <c r="D1358" s="1" t="s">
        <v>2743</v>
      </c>
      <c r="E1358">
        <v>161</v>
      </c>
      <c r="F1358">
        <v>300</v>
      </c>
      <c r="G1358">
        <v>7200</v>
      </c>
      <c r="H1358">
        <v>0.46</v>
      </c>
      <c r="I1358">
        <v>2.6</v>
      </c>
      <c r="J1358">
        <v>24</v>
      </c>
      <c r="K1358" t="s">
        <v>2914</v>
      </c>
      <c r="L1358">
        <v>0</v>
      </c>
      <c r="M1358">
        <v>1</v>
      </c>
      <c r="N1358">
        <v>0</v>
      </c>
      <c r="O1358" t="s">
        <v>3900</v>
      </c>
      <c r="P1358" s="1" t="s">
        <v>3806</v>
      </c>
    </row>
    <row r="1359" spans="1:16" x14ac:dyDescent="0.25">
      <c r="A1359" s="1" t="s">
        <v>2005</v>
      </c>
      <c r="B1359" s="1" t="s">
        <v>2006</v>
      </c>
      <c r="C1359" s="1" t="s">
        <v>2477</v>
      </c>
      <c r="D1359" s="1" t="s">
        <v>2710</v>
      </c>
      <c r="E1359">
        <v>697</v>
      </c>
      <c r="F1359">
        <v>1499</v>
      </c>
      <c r="G1359">
        <v>215856</v>
      </c>
      <c r="H1359">
        <v>0.54</v>
      </c>
      <c r="I1359">
        <v>3.8</v>
      </c>
      <c r="J1359">
        <v>144</v>
      </c>
      <c r="K1359" t="s">
        <v>2923</v>
      </c>
      <c r="L1359">
        <v>0</v>
      </c>
      <c r="M1359">
        <v>0</v>
      </c>
      <c r="N1359">
        <v>1</v>
      </c>
      <c r="O1359" t="s">
        <v>3900</v>
      </c>
      <c r="P1359" s="1" t="s">
        <v>3807</v>
      </c>
    </row>
    <row r="1360" spans="1:16" x14ac:dyDescent="0.25">
      <c r="A1360" s="1" t="s">
        <v>2007</v>
      </c>
      <c r="B1360" s="1" t="s">
        <v>2008</v>
      </c>
      <c r="C1360" s="1" t="s">
        <v>2477</v>
      </c>
      <c r="D1360" s="1" t="s">
        <v>2847</v>
      </c>
      <c r="E1360">
        <v>688</v>
      </c>
      <c r="F1360">
        <v>747</v>
      </c>
      <c r="G1360">
        <v>1703160</v>
      </c>
      <c r="H1360">
        <v>0.08</v>
      </c>
      <c r="I1360">
        <v>4.5</v>
      </c>
      <c r="J1360">
        <v>2280</v>
      </c>
      <c r="K1360" t="s">
        <v>2923</v>
      </c>
      <c r="L1360">
        <v>0</v>
      </c>
      <c r="M1360">
        <v>1</v>
      </c>
      <c r="N1360">
        <v>0</v>
      </c>
      <c r="O1360" t="s">
        <v>3900</v>
      </c>
      <c r="P1360" s="1" t="s">
        <v>3808</v>
      </c>
    </row>
    <row r="1361" spans="1:16" x14ac:dyDescent="0.25">
      <c r="A1361" s="1" t="s">
        <v>2009</v>
      </c>
      <c r="B1361" s="1" t="s">
        <v>2010</v>
      </c>
      <c r="C1361" s="1" t="s">
        <v>2477</v>
      </c>
      <c r="D1361" s="1" t="s">
        <v>2750</v>
      </c>
      <c r="E1361">
        <v>2199</v>
      </c>
      <c r="F1361">
        <v>3999</v>
      </c>
      <c r="G1361">
        <v>1359660</v>
      </c>
      <c r="H1361">
        <v>0.45</v>
      </c>
      <c r="I1361">
        <v>3.5</v>
      </c>
      <c r="J1361">
        <v>340</v>
      </c>
      <c r="K1361" t="s">
        <v>2923</v>
      </c>
      <c r="L1361">
        <v>0</v>
      </c>
      <c r="M1361">
        <v>1</v>
      </c>
      <c r="N1361">
        <v>0</v>
      </c>
      <c r="O1361" t="s">
        <v>3900</v>
      </c>
      <c r="P1361" s="1" t="s">
        <v>3809</v>
      </c>
    </row>
    <row r="1362" spans="1:16" x14ac:dyDescent="0.25">
      <c r="A1362" s="1" t="s">
        <v>2011</v>
      </c>
      <c r="B1362" s="1" t="s">
        <v>2012</v>
      </c>
      <c r="C1362" s="1" t="s">
        <v>2477</v>
      </c>
      <c r="D1362" s="1" t="s">
        <v>2704</v>
      </c>
      <c r="E1362">
        <v>6850</v>
      </c>
      <c r="F1362">
        <v>11990</v>
      </c>
      <c r="G1362">
        <v>1726560</v>
      </c>
      <c r="H1362">
        <v>0.43</v>
      </c>
      <c r="I1362">
        <v>3.9</v>
      </c>
      <c r="J1362">
        <v>144</v>
      </c>
      <c r="K1362" t="s">
        <v>2923</v>
      </c>
      <c r="L1362">
        <v>0</v>
      </c>
      <c r="M1362">
        <v>1</v>
      </c>
      <c r="N1362">
        <v>0</v>
      </c>
      <c r="O1362" t="s">
        <v>3900</v>
      </c>
      <c r="P1362" s="1" t="s">
        <v>3810</v>
      </c>
    </row>
    <row r="1363" spans="1:16" x14ac:dyDescent="0.25">
      <c r="A1363" s="1" t="s">
        <v>2013</v>
      </c>
      <c r="B1363" s="1" t="s">
        <v>2014</v>
      </c>
      <c r="C1363" s="1" t="s">
        <v>2477</v>
      </c>
      <c r="D1363" s="1" t="s">
        <v>2715</v>
      </c>
      <c r="E1363">
        <v>2699</v>
      </c>
      <c r="F1363">
        <v>3799</v>
      </c>
      <c r="G1363">
        <v>2761873</v>
      </c>
      <c r="H1363">
        <v>0.28999999999999998</v>
      </c>
      <c r="I1363">
        <v>4</v>
      </c>
      <c r="J1363">
        <v>727</v>
      </c>
      <c r="K1363" t="s">
        <v>2923</v>
      </c>
      <c r="L1363">
        <v>0</v>
      </c>
      <c r="M1363">
        <v>1</v>
      </c>
      <c r="N1363">
        <v>0</v>
      </c>
      <c r="O1363" t="s">
        <v>3900</v>
      </c>
      <c r="P1363" s="1" t="s">
        <v>3811</v>
      </c>
    </row>
    <row r="1364" spans="1:16" x14ac:dyDescent="0.25">
      <c r="A1364" s="1" t="s">
        <v>2015</v>
      </c>
      <c r="B1364" s="1" t="s">
        <v>2848</v>
      </c>
      <c r="C1364" s="1" t="s">
        <v>2477</v>
      </c>
      <c r="D1364" s="1" t="s">
        <v>2849</v>
      </c>
      <c r="E1364">
        <v>899</v>
      </c>
      <c r="F1364">
        <v>1999</v>
      </c>
      <c r="G1364">
        <v>1663168</v>
      </c>
      <c r="H1364">
        <v>0.55000000000000004</v>
      </c>
      <c r="I1364">
        <v>4</v>
      </c>
      <c r="J1364">
        <v>832</v>
      </c>
      <c r="K1364" t="s">
        <v>2923</v>
      </c>
      <c r="L1364">
        <v>0</v>
      </c>
      <c r="M1364">
        <v>0</v>
      </c>
      <c r="N1364">
        <v>1</v>
      </c>
      <c r="O1364" t="s">
        <v>3900</v>
      </c>
      <c r="P1364" s="1" t="s">
        <v>3812</v>
      </c>
    </row>
    <row r="1365" spans="1:16" x14ac:dyDescent="0.25">
      <c r="A1365" s="1" t="s">
        <v>2016</v>
      </c>
      <c r="B1365" s="1" t="s">
        <v>2017</v>
      </c>
      <c r="C1365" s="1" t="s">
        <v>2477</v>
      </c>
      <c r="D1365" s="1" t="s">
        <v>2704</v>
      </c>
      <c r="E1365">
        <v>1090</v>
      </c>
      <c r="F1365">
        <v>2999</v>
      </c>
      <c r="G1365">
        <v>170943</v>
      </c>
      <c r="H1365">
        <v>0.64</v>
      </c>
      <c r="I1365">
        <v>3.5</v>
      </c>
      <c r="J1365">
        <v>57</v>
      </c>
      <c r="K1365" t="s">
        <v>2923</v>
      </c>
      <c r="L1365">
        <v>0</v>
      </c>
      <c r="M1365">
        <v>0</v>
      </c>
      <c r="N1365">
        <v>1</v>
      </c>
      <c r="O1365" t="s">
        <v>3900</v>
      </c>
      <c r="P1365" s="1" t="s">
        <v>3813</v>
      </c>
    </row>
    <row r="1366" spans="1:16" x14ac:dyDescent="0.25">
      <c r="A1366" s="1" t="s">
        <v>2018</v>
      </c>
      <c r="B1366" s="1" t="s">
        <v>2850</v>
      </c>
      <c r="C1366" s="1" t="s">
        <v>2477</v>
      </c>
      <c r="D1366" s="1" t="s">
        <v>2707</v>
      </c>
      <c r="E1366">
        <v>295</v>
      </c>
      <c r="F1366">
        <v>599</v>
      </c>
      <c r="G1366">
        <v>984756</v>
      </c>
      <c r="H1366">
        <v>0.51</v>
      </c>
      <c r="I1366">
        <v>4</v>
      </c>
      <c r="J1366">
        <v>1644</v>
      </c>
      <c r="K1366" t="s">
        <v>2923</v>
      </c>
      <c r="L1366">
        <v>0</v>
      </c>
      <c r="M1366">
        <v>0</v>
      </c>
      <c r="N1366">
        <v>1</v>
      </c>
      <c r="O1366" t="s">
        <v>3900</v>
      </c>
      <c r="P1366" s="1" t="s">
        <v>3814</v>
      </c>
    </row>
    <row r="1367" spans="1:16" x14ac:dyDescent="0.25">
      <c r="A1367" s="1" t="s">
        <v>2019</v>
      </c>
      <c r="B1367" s="1" t="s">
        <v>2020</v>
      </c>
      <c r="C1367" s="1" t="s">
        <v>2477</v>
      </c>
      <c r="D1367" s="1" t="s">
        <v>2717</v>
      </c>
      <c r="E1367">
        <v>479</v>
      </c>
      <c r="F1367">
        <v>1999</v>
      </c>
      <c r="G1367">
        <v>2130934</v>
      </c>
      <c r="H1367">
        <v>0.76</v>
      </c>
      <c r="I1367">
        <v>3.4</v>
      </c>
      <c r="J1367">
        <v>1066</v>
      </c>
      <c r="K1367" t="s">
        <v>2923</v>
      </c>
      <c r="L1367">
        <v>0</v>
      </c>
      <c r="M1367">
        <v>0</v>
      </c>
      <c r="N1367">
        <v>1</v>
      </c>
      <c r="O1367" t="s">
        <v>3900</v>
      </c>
      <c r="P1367" s="1" t="s">
        <v>3114</v>
      </c>
    </row>
    <row r="1368" spans="1:16" x14ac:dyDescent="0.25">
      <c r="A1368" s="1" t="s">
        <v>2021</v>
      </c>
      <c r="B1368" s="1" t="s">
        <v>2022</v>
      </c>
      <c r="C1368" s="1" t="s">
        <v>2477</v>
      </c>
      <c r="D1368" s="1" t="s">
        <v>2715</v>
      </c>
      <c r="E1368">
        <v>2949</v>
      </c>
      <c r="F1368">
        <v>4849</v>
      </c>
      <c r="G1368">
        <v>38636832</v>
      </c>
      <c r="H1368">
        <v>0.39</v>
      </c>
      <c r="I1368">
        <v>4.2</v>
      </c>
      <c r="J1368">
        <v>7968</v>
      </c>
      <c r="K1368" t="s">
        <v>2923</v>
      </c>
      <c r="L1368">
        <v>0</v>
      </c>
      <c r="M1368">
        <v>1</v>
      </c>
      <c r="N1368">
        <v>0</v>
      </c>
      <c r="O1368" t="s">
        <v>3900</v>
      </c>
      <c r="P1368" s="1" t="s">
        <v>3815</v>
      </c>
    </row>
    <row r="1369" spans="1:16" x14ac:dyDescent="0.25">
      <c r="A1369" s="1" t="s">
        <v>2023</v>
      </c>
      <c r="B1369" s="1" t="s">
        <v>2024</v>
      </c>
      <c r="C1369" s="1" t="s">
        <v>2477</v>
      </c>
      <c r="D1369" s="1" t="s">
        <v>2721</v>
      </c>
      <c r="E1369">
        <v>335</v>
      </c>
      <c r="F1369">
        <v>510</v>
      </c>
      <c r="G1369">
        <v>1629450</v>
      </c>
      <c r="H1369">
        <v>0.34</v>
      </c>
      <c r="I1369">
        <v>3.8</v>
      </c>
      <c r="J1369">
        <v>3195</v>
      </c>
      <c r="K1369" t="s">
        <v>2923</v>
      </c>
      <c r="L1369">
        <v>0</v>
      </c>
      <c r="M1369">
        <v>1</v>
      </c>
      <c r="N1369">
        <v>0</v>
      </c>
      <c r="O1369" t="s">
        <v>3900</v>
      </c>
      <c r="P1369" s="1" t="s">
        <v>3816</v>
      </c>
    </row>
    <row r="1370" spans="1:16" x14ac:dyDescent="0.25">
      <c r="A1370" s="1" t="s">
        <v>2025</v>
      </c>
      <c r="B1370" s="1" t="s">
        <v>2851</v>
      </c>
      <c r="C1370" s="1" t="s">
        <v>2477</v>
      </c>
      <c r="D1370" s="1" t="s">
        <v>2764</v>
      </c>
      <c r="E1370">
        <v>293</v>
      </c>
      <c r="F1370">
        <v>499</v>
      </c>
      <c r="G1370">
        <v>726544</v>
      </c>
      <c r="H1370">
        <v>0.41</v>
      </c>
      <c r="I1370">
        <v>4.0999999999999996</v>
      </c>
      <c r="J1370">
        <v>1456</v>
      </c>
      <c r="K1370" t="s">
        <v>2923</v>
      </c>
      <c r="L1370">
        <v>0</v>
      </c>
      <c r="M1370">
        <v>1</v>
      </c>
      <c r="N1370">
        <v>0</v>
      </c>
      <c r="O1370" t="s">
        <v>3900</v>
      </c>
      <c r="P1370" s="1" t="s">
        <v>3817</v>
      </c>
    </row>
    <row r="1371" spans="1:16" x14ac:dyDescent="0.25">
      <c r="A1371" s="1" t="s">
        <v>2026</v>
      </c>
      <c r="B1371" s="1" t="s">
        <v>2027</v>
      </c>
      <c r="C1371" s="1" t="s">
        <v>2477</v>
      </c>
      <c r="D1371" s="1" t="s">
        <v>2852</v>
      </c>
      <c r="E1371">
        <v>599</v>
      </c>
      <c r="F1371">
        <v>1299</v>
      </c>
      <c r="G1371">
        <v>766410</v>
      </c>
      <c r="H1371">
        <v>0.54</v>
      </c>
      <c r="I1371">
        <v>4.2</v>
      </c>
      <c r="J1371">
        <v>590</v>
      </c>
      <c r="K1371" t="s">
        <v>2923</v>
      </c>
      <c r="L1371">
        <v>0</v>
      </c>
      <c r="M1371">
        <v>0</v>
      </c>
      <c r="N1371">
        <v>1</v>
      </c>
      <c r="O1371" t="s">
        <v>3900</v>
      </c>
      <c r="P1371" s="1" t="s">
        <v>3818</v>
      </c>
    </row>
    <row r="1372" spans="1:16" x14ac:dyDescent="0.25">
      <c r="A1372" s="1" t="s">
        <v>2028</v>
      </c>
      <c r="B1372" s="1" t="s">
        <v>2853</v>
      </c>
      <c r="C1372" s="1" t="s">
        <v>2477</v>
      </c>
      <c r="D1372" s="1" t="s">
        <v>2766</v>
      </c>
      <c r="E1372">
        <v>499</v>
      </c>
      <c r="F1372">
        <v>999</v>
      </c>
      <c r="G1372">
        <v>1434564</v>
      </c>
      <c r="H1372">
        <v>0.5</v>
      </c>
      <c r="I1372">
        <v>4.3</v>
      </c>
      <c r="J1372">
        <v>1436</v>
      </c>
      <c r="K1372" t="s">
        <v>2923</v>
      </c>
      <c r="L1372">
        <v>1</v>
      </c>
      <c r="M1372">
        <v>0</v>
      </c>
      <c r="N1372">
        <v>0</v>
      </c>
      <c r="O1372" t="s">
        <v>3900</v>
      </c>
      <c r="P1372" s="1" t="s">
        <v>3663</v>
      </c>
    </row>
    <row r="1373" spans="1:16" x14ac:dyDescent="0.25">
      <c r="A1373" s="1" t="s">
        <v>2029</v>
      </c>
      <c r="B1373" s="1" t="s">
        <v>2030</v>
      </c>
      <c r="C1373" s="1" t="s">
        <v>2477</v>
      </c>
      <c r="D1373" s="1" t="s">
        <v>2713</v>
      </c>
      <c r="E1373">
        <v>849</v>
      </c>
      <c r="F1373">
        <v>1190</v>
      </c>
      <c r="G1373">
        <v>4978960</v>
      </c>
      <c r="H1373">
        <v>0.28999999999999998</v>
      </c>
      <c r="I1373">
        <v>4.2</v>
      </c>
      <c r="J1373">
        <v>4184</v>
      </c>
      <c r="K1373" t="s">
        <v>2923</v>
      </c>
      <c r="L1373">
        <v>0</v>
      </c>
      <c r="M1373">
        <v>1</v>
      </c>
      <c r="N1373">
        <v>0</v>
      </c>
      <c r="O1373" t="s">
        <v>3900</v>
      </c>
      <c r="P1373" s="1" t="s">
        <v>3819</v>
      </c>
    </row>
    <row r="1374" spans="1:16" x14ac:dyDescent="0.25">
      <c r="A1374" s="1" t="s">
        <v>2031</v>
      </c>
      <c r="B1374" s="1" t="s">
        <v>2032</v>
      </c>
      <c r="C1374" s="1" t="s">
        <v>2477</v>
      </c>
      <c r="D1374" s="1" t="s">
        <v>2764</v>
      </c>
      <c r="E1374">
        <v>249</v>
      </c>
      <c r="F1374">
        <v>400</v>
      </c>
      <c r="G1374">
        <v>277200</v>
      </c>
      <c r="H1374">
        <v>0.38</v>
      </c>
      <c r="I1374">
        <v>4.0999999999999996</v>
      </c>
      <c r="J1374">
        <v>693</v>
      </c>
      <c r="K1374" t="s">
        <v>2923</v>
      </c>
      <c r="L1374">
        <v>0</v>
      </c>
      <c r="M1374">
        <v>1</v>
      </c>
      <c r="N1374">
        <v>0</v>
      </c>
      <c r="O1374" t="s">
        <v>3900</v>
      </c>
      <c r="P1374" s="1" t="s">
        <v>3820</v>
      </c>
    </row>
    <row r="1375" spans="1:16" x14ac:dyDescent="0.25">
      <c r="A1375" s="1" t="s">
        <v>2033</v>
      </c>
      <c r="B1375" s="1" t="s">
        <v>2034</v>
      </c>
      <c r="C1375" s="1" t="s">
        <v>2477</v>
      </c>
      <c r="D1375" s="1" t="s">
        <v>2766</v>
      </c>
      <c r="E1375">
        <v>185</v>
      </c>
      <c r="F1375">
        <v>599</v>
      </c>
      <c r="G1375">
        <v>782294</v>
      </c>
      <c r="H1375">
        <v>0.69</v>
      </c>
      <c r="I1375">
        <v>3.9</v>
      </c>
      <c r="J1375">
        <v>1306</v>
      </c>
      <c r="K1375" t="s">
        <v>2914</v>
      </c>
      <c r="L1375">
        <v>0</v>
      </c>
      <c r="M1375">
        <v>0</v>
      </c>
      <c r="N1375">
        <v>1</v>
      </c>
      <c r="O1375" t="s">
        <v>3900</v>
      </c>
      <c r="P1375" s="1" t="s">
        <v>3821</v>
      </c>
    </row>
    <row r="1376" spans="1:16" x14ac:dyDescent="0.25">
      <c r="A1376" s="1" t="s">
        <v>2035</v>
      </c>
      <c r="B1376" s="1" t="s">
        <v>2036</v>
      </c>
      <c r="C1376" s="1" t="s">
        <v>2477</v>
      </c>
      <c r="D1376" s="1" t="s">
        <v>2704</v>
      </c>
      <c r="E1376">
        <v>778</v>
      </c>
      <c r="F1376">
        <v>999</v>
      </c>
      <c r="G1376">
        <v>7992</v>
      </c>
      <c r="H1376">
        <v>0.22</v>
      </c>
      <c r="I1376">
        <v>3.3</v>
      </c>
      <c r="J1376">
        <v>8</v>
      </c>
      <c r="K1376" t="s">
        <v>2923</v>
      </c>
      <c r="L1376">
        <v>0</v>
      </c>
      <c r="M1376">
        <v>1</v>
      </c>
      <c r="N1376">
        <v>0</v>
      </c>
      <c r="O1376" t="s">
        <v>3900</v>
      </c>
      <c r="P1376" s="1" t="s">
        <v>3822</v>
      </c>
    </row>
    <row r="1377" spans="1:16" x14ac:dyDescent="0.25">
      <c r="A1377" s="1" t="s">
        <v>2037</v>
      </c>
      <c r="B1377" s="1" t="s">
        <v>2854</v>
      </c>
      <c r="C1377" s="1" t="s">
        <v>2477</v>
      </c>
      <c r="D1377" s="1" t="s">
        <v>2855</v>
      </c>
      <c r="E1377">
        <v>279</v>
      </c>
      <c r="F1377">
        <v>699</v>
      </c>
      <c r="G1377">
        <v>1625874</v>
      </c>
      <c r="H1377">
        <v>0.6</v>
      </c>
      <c r="I1377">
        <v>4.3</v>
      </c>
      <c r="J1377">
        <v>2326</v>
      </c>
      <c r="K1377" t="s">
        <v>2923</v>
      </c>
      <c r="L1377">
        <v>0</v>
      </c>
      <c r="M1377">
        <v>0</v>
      </c>
      <c r="N1377">
        <v>1</v>
      </c>
      <c r="O1377" t="s">
        <v>3900</v>
      </c>
      <c r="P1377" s="1" t="s">
        <v>3134</v>
      </c>
    </row>
    <row r="1378" spans="1:16" x14ac:dyDescent="0.25">
      <c r="A1378" s="1" t="s">
        <v>2038</v>
      </c>
      <c r="B1378" s="1" t="s">
        <v>2856</v>
      </c>
      <c r="C1378" s="1" t="s">
        <v>2477</v>
      </c>
      <c r="D1378" s="1" t="s">
        <v>2766</v>
      </c>
      <c r="E1378">
        <v>215</v>
      </c>
      <c r="F1378">
        <v>1499</v>
      </c>
      <c r="G1378">
        <v>1504996</v>
      </c>
      <c r="H1378">
        <v>0.86</v>
      </c>
      <c r="I1378">
        <v>3.9</v>
      </c>
      <c r="J1378">
        <v>1004</v>
      </c>
      <c r="K1378" t="s">
        <v>2923</v>
      </c>
      <c r="L1378">
        <v>0</v>
      </c>
      <c r="M1378">
        <v>0</v>
      </c>
      <c r="N1378">
        <v>1</v>
      </c>
      <c r="O1378" t="s">
        <v>3900</v>
      </c>
      <c r="P1378" s="1" t="s">
        <v>3823</v>
      </c>
    </row>
    <row r="1379" spans="1:16" x14ac:dyDescent="0.25">
      <c r="A1379" s="1" t="s">
        <v>2039</v>
      </c>
      <c r="B1379" s="1" t="s">
        <v>2040</v>
      </c>
      <c r="C1379" s="1" t="s">
        <v>2477</v>
      </c>
      <c r="D1379" s="1" t="s">
        <v>2713</v>
      </c>
      <c r="E1379">
        <v>889</v>
      </c>
      <c r="F1379">
        <v>1295</v>
      </c>
      <c r="G1379">
        <v>8288000</v>
      </c>
      <c r="H1379">
        <v>0.31</v>
      </c>
      <c r="I1379">
        <v>4.3</v>
      </c>
      <c r="J1379">
        <v>6400</v>
      </c>
      <c r="K1379" t="s">
        <v>2923</v>
      </c>
      <c r="L1379">
        <v>0</v>
      </c>
      <c r="M1379">
        <v>1</v>
      </c>
      <c r="N1379">
        <v>0</v>
      </c>
      <c r="O1379" t="s">
        <v>3900</v>
      </c>
      <c r="P1379" s="1" t="s">
        <v>3179</v>
      </c>
    </row>
    <row r="1380" spans="1:16" x14ac:dyDescent="0.25">
      <c r="A1380" s="1" t="s">
        <v>2041</v>
      </c>
      <c r="B1380" s="1" t="s">
        <v>2042</v>
      </c>
      <c r="C1380" s="1" t="s">
        <v>2477</v>
      </c>
      <c r="D1380" s="1" t="s">
        <v>2715</v>
      </c>
      <c r="E1380">
        <v>1449</v>
      </c>
      <c r="F1380">
        <v>4999</v>
      </c>
      <c r="G1380">
        <v>314937</v>
      </c>
      <c r="H1380">
        <v>0.71</v>
      </c>
      <c r="I1380">
        <v>3.6</v>
      </c>
      <c r="J1380">
        <v>63</v>
      </c>
      <c r="K1380" t="s">
        <v>2923</v>
      </c>
      <c r="L1380">
        <v>0</v>
      </c>
      <c r="M1380">
        <v>0</v>
      </c>
      <c r="N1380">
        <v>1</v>
      </c>
      <c r="O1380" t="s">
        <v>3900</v>
      </c>
      <c r="P1380" s="1" t="s">
        <v>3824</v>
      </c>
    </row>
    <row r="1381" spans="1:16" x14ac:dyDescent="0.25">
      <c r="A1381" s="1" t="s">
        <v>2043</v>
      </c>
      <c r="B1381" s="1" t="s">
        <v>2044</v>
      </c>
      <c r="C1381" s="1" t="s">
        <v>2477</v>
      </c>
      <c r="D1381" s="1" t="s">
        <v>2715</v>
      </c>
      <c r="E1381">
        <v>1190</v>
      </c>
      <c r="F1381">
        <v>2550</v>
      </c>
      <c r="G1381">
        <v>3011550</v>
      </c>
      <c r="H1381">
        <v>0.53</v>
      </c>
      <c r="I1381">
        <v>3.8</v>
      </c>
      <c r="J1381">
        <v>1181</v>
      </c>
      <c r="K1381" t="s">
        <v>2923</v>
      </c>
      <c r="L1381">
        <v>0</v>
      </c>
      <c r="M1381">
        <v>0</v>
      </c>
      <c r="N1381">
        <v>1</v>
      </c>
      <c r="O1381" t="s">
        <v>3900</v>
      </c>
      <c r="P1381" s="1" t="s">
        <v>3825</v>
      </c>
    </row>
    <row r="1382" spans="1:16" x14ac:dyDescent="0.25">
      <c r="A1382" s="1" t="s">
        <v>2045</v>
      </c>
      <c r="B1382" s="1" t="s">
        <v>2046</v>
      </c>
      <c r="C1382" s="1" t="s">
        <v>2477</v>
      </c>
      <c r="D1382" s="1" t="s">
        <v>2785</v>
      </c>
      <c r="E1382">
        <v>1799</v>
      </c>
      <c r="F1382">
        <v>1950</v>
      </c>
      <c r="G1382">
        <v>3681600</v>
      </c>
      <c r="H1382">
        <v>0.08</v>
      </c>
      <c r="I1382">
        <v>3.9</v>
      </c>
      <c r="J1382">
        <v>1888</v>
      </c>
      <c r="K1382" t="s">
        <v>2923</v>
      </c>
      <c r="L1382">
        <v>0</v>
      </c>
      <c r="M1382">
        <v>1</v>
      </c>
      <c r="N1382">
        <v>0</v>
      </c>
      <c r="O1382" t="s">
        <v>3900</v>
      </c>
      <c r="P1382" s="1" t="s">
        <v>3826</v>
      </c>
    </row>
    <row r="1383" spans="1:16" x14ac:dyDescent="0.25">
      <c r="A1383" s="1" t="s">
        <v>2047</v>
      </c>
      <c r="B1383" s="1" t="s">
        <v>2048</v>
      </c>
      <c r="C1383" s="1" t="s">
        <v>2477</v>
      </c>
      <c r="D1383" s="1" t="s">
        <v>2714</v>
      </c>
      <c r="E1383">
        <v>6120</v>
      </c>
      <c r="F1383">
        <v>8478</v>
      </c>
      <c r="G1383">
        <v>55530900</v>
      </c>
      <c r="H1383">
        <v>0.28000000000000003</v>
      </c>
      <c r="I1383">
        <v>4.5999999999999996</v>
      </c>
      <c r="J1383">
        <v>6550</v>
      </c>
      <c r="K1383" t="s">
        <v>2923</v>
      </c>
      <c r="L1383">
        <v>0</v>
      </c>
      <c r="M1383">
        <v>1</v>
      </c>
      <c r="N1383">
        <v>0</v>
      </c>
      <c r="O1383" t="s">
        <v>3900</v>
      </c>
      <c r="P1383" s="1" t="s">
        <v>3827</v>
      </c>
    </row>
    <row r="1384" spans="1:16" x14ac:dyDescent="0.25">
      <c r="A1384" s="1" t="s">
        <v>2049</v>
      </c>
      <c r="B1384" s="1" t="s">
        <v>2050</v>
      </c>
      <c r="C1384" s="1" t="s">
        <v>2477</v>
      </c>
      <c r="D1384" s="1" t="s">
        <v>2714</v>
      </c>
      <c r="E1384">
        <v>1799</v>
      </c>
      <c r="F1384">
        <v>3299</v>
      </c>
      <c r="G1384">
        <v>6089954</v>
      </c>
      <c r="H1384">
        <v>0.45</v>
      </c>
      <c r="I1384">
        <v>3.8</v>
      </c>
      <c r="J1384">
        <v>1846</v>
      </c>
      <c r="K1384" t="s">
        <v>2923</v>
      </c>
      <c r="L1384">
        <v>0</v>
      </c>
      <c r="M1384">
        <v>1</v>
      </c>
      <c r="N1384">
        <v>0</v>
      </c>
      <c r="O1384" t="s">
        <v>3900</v>
      </c>
      <c r="P1384" s="1" t="s">
        <v>3814</v>
      </c>
    </row>
    <row r="1385" spans="1:16" x14ac:dyDescent="0.25">
      <c r="A1385" s="1" t="s">
        <v>2051</v>
      </c>
      <c r="B1385" s="1" t="s">
        <v>2052</v>
      </c>
      <c r="C1385" s="1" t="s">
        <v>2477</v>
      </c>
      <c r="D1385" s="1" t="s">
        <v>2714</v>
      </c>
      <c r="E1385">
        <v>2199</v>
      </c>
      <c r="F1385">
        <v>3895</v>
      </c>
      <c r="G1385">
        <v>4226075</v>
      </c>
      <c r="H1385">
        <v>0.44</v>
      </c>
      <c r="I1385">
        <v>3.9</v>
      </c>
      <c r="J1385">
        <v>1085</v>
      </c>
      <c r="K1385" t="s">
        <v>2923</v>
      </c>
      <c r="L1385">
        <v>0</v>
      </c>
      <c r="M1385">
        <v>1</v>
      </c>
      <c r="N1385">
        <v>0</v>
      </c>
      <c r="O1385" t="s">
        <v>3900</v>
      </c>
      <c r="P1385" s="1" t="s">
        <v>2930</v>
      </c>
    </row>
    <row r="1386" spans="1:16" x14ac:dyDescent="0.25">
      <c r="A1386" s="1" t="s">
        <v>2053</v>
      </c>
      <c r="B1386" s="1" t="s">
        <v>2054</v>
      </c>
      <c r="C1386" s="1" t="s">
        <v>2477</v>
      </c>
      <c r="D1386" s="1" t="s">
        <v>2769</v>
      </c>
      <c r="E1386">
        <v>3685</v>
      </c>
      <c r="F1386">
        <v>5495</v>
      </c>
      <c r="G1386">
        <v>1593550</v>
      </c>
      <c r="H1386">
        <v>0.33</v>
      </c>
      <c r="I1386">
        <v>4.0999999999999996</v>
      </c>
      <c r="J1386">
        <v>290</v>
      </c>
      <c r="K1386" t="s">
        <v>2923</v>
      </c>
      <c r="L1386">
        <v>0</v>
      </c>
      <c r="M1386">
        <v>1</v>
      </c>
      <c r="N1386">
        <v>0</v>
      </c>
      <c r="O1386" t="s">
        <v>3900</v>
      </c>
      <c r="P1386" s="1" t="s">
        <v>3828</v>
      </c>
    </row>
    <row r="1387" spans="1:16" x14ac:dyDescent="0.25">
      <c r="A1387" s="1" t="s">
        <v>2055</v>
      </c>
      <c r="B1387" s="1" t="s">
        <v>2857</v>
      </c>
      <c r="C1387" s="1" t="s">
        <v>2477</v>
      </c>
      <c r="D1387" s="1" t="s">
        <v>2728</v>
      </c>
      <c r="E1387">
        <v>649</v>
      </c>
      <c r="F1387">
        <v>999</v>
      </c>
      <c r="G1387">
        <v>3996</v>
      </c>
      <c r="H1387">
        <v>0.35</v>
      </c>
      <c r="I1387">
        <v>3.6</v>
      </c>
      <c r="J1387">
        <v>4</v>
      </c>
      <c r="K1387" t="s">
        <v>2923</v>
      </c>
      <c r="L1387">
        <v>0</v>
      </c>
      <c r="M1387">
        <v>1</v>
      </c>
      <c r="N1387">
        <v>0</v>
      </c>
      <c r="O1387" t="s">
        <v>3900</v>
      </c>
      <c r="P1387" s="1" t="s">
        <v>3829</v>
      </c>
    </row>
    <row r="1388" spans="1:16" x14ac:dyDescent="0.25">
      <c r="A1388" s="1" t="s">
        <v>2056</v>
      </c>
      <c r="B1388" s="1" t="s">
        <v>2057</v>
      </c>
      <c r="C1388" s="1" t="s">
        <v>2477</v>
      </c>
      <c r="D1388" s="1" t="s">
        <v>2799</v>
      </c>
      <c r="E1388">
        <v>8599</v>
      </c>
      <c r="F1388">
        <v>8995</v>
      </c>
      <c r="G1388">
        <v>87557330</v>
      </c>
      <c r="H1388">
        <v>0.04</v>
      </c>
      <c r="I1388">
        <v>4.4000000000000004</v>
      </c>
      <c r="J1388">
        <v>9734</v>
      </c>
      <c r="K1388" t="s">
        <v>2923</v>
      </c>
      <c r="L1388">
        <v>0</v>
      </c>
      <c r="M1388">
        <v>1</v>
      </c>
      <c r="N1388">
        <v>0</v>
      </c>
      <c r="O1388" t="s">
        <v>3900</v>
      </c>
      <c r="P1388" s="1" t="s">
        <v>3830</v>
      </c>
    </row>
    <row r="1389" spans="1:16" x14ac:dyDescent="0.25">
      <c r="A1389" s="1" t="s">
        <v>2058</v>
      </c>
      <c r="B1389" s="1" t="s">
        <v>2059</v>
      </c>
      <c r="C1389" s="1" t="s">
        <v>2477</v>
      </c>
      <c r="D1389" s="1" t="s">
        <v>2713</v>
      </c>
      <c r="E1389">
        <v>1110</v>
      </c>
      <c r="F1389">
        <v>1599</v>
      </c>
      <c r="G1389">
        <v>6431178</v>
      </c>
      <c r="H1389">
        <v>0.31</v>
      </c>
      <c r="I1389">
        <v>4.3</v>
      </c>
      <c r="J1389">
        <v>4022</v>
      </c>
      <c r="K1389" t="s">
        <v>2923</v>
      </c>
      <c r="L1389">
        <v>0</v>
      </c>
      <c r="M1389">
        <v>1</v>
      </c>
      <c r="N1389">
        <v>0</v>
      </c>
      <c r="O1389" t="s">
        <v>3900</v>
      </c>
      <c r="P1389" s="1" t="s">
        <v>3831</v>
      </c>
    </row>
    <row r="1390" spans="1:16" x14ac:dyDescent="0.25">
      <c r="A1390" s="1" t="s">
        <v>2060</v>
      </c>
      <c r="B1390" s="1" t="s">
        <v>2858</v>
      </c>
      <c r="C1390" s="1" t="s">
        <v>2477</v>
      </c>
      <c r="D1390" s="1" t="s">
        <v>2715</v>
      </c>
      <c r="E1390">
        <v>1499</v>
      </c>
      <c r="F1390">
        <v>3500</v>
      </c>
      <c r="G1390">
        <v>9068500</v>
      </c>
      <c r="H1390">
        <v>0.56999999999999995</v>
      </c>
      <c r="I1390">
        <v>4.7</v>
      </c>
      <c r="J1390">
        <v>2591</v>
      </c>
      <c r="K1390" t="s">
        <v>2923</v>
      </c>
      <c r="L1390">
        <v>0</v>
      </c>
      <c r="M1390">
        <v>0</v>
      </c>
      <c r="N1390">
        <v>1</v>
      </c>
      <c r="O1390" t="s">
        <v>3900</v>
      </c>
      <c r="P1390" s="1" t="s">
        <v>3832</v>
      </c>
    </row>
    <row r="1391" spans="1:16" x14ac:dyDescent="0.25">
      <c r="A1391" s="1" t="s">
        <v>2061</v>
      </c>
      <c r="B1391" s="1" t="s">
        <v>2062</v>
      </c>
      <c r="C1391" s="1" t="s">
        <v>2477</v>
      </c>
      <c r="D1391" s="1" t="s">
        <v>2707</v>
      </c>
      <c r="E1391">
        <v>759</v>
      </c>
      <c r="F1391">
        <v>1999</v>
      </c>
      <c r="G1391">
        <v>1063468</v>
      </c>
      <c r="H1391">
        <v>0.62</v>
      </c>
      <c r="I1391">
        <v>4.3</v>
      </c>
      <c r="J1391">
        <v>532</v>
      </c>
      <c r="K1391" t="s">
        <v>2923</v>
      </c>
      <c r="L1391">
        <v>0</v>
      </c>
      <c r="M1391">
        <v>0</v>
      </c>
      <c r="N1391">
        <v>1</v>
      </c>
      <c r="O1391" t="s">
        <v>3900</v>
      </c>
      <c r="P1391" s="1" t="s">
        <v>3833</v>
      </c>
    </row>
    <row r="1392" spans="1:16" x14ac:dyDescent="0.25">
      <c r="A1392" s="1" t="s">
        <v>2063</v>
      </c>
      <c r="B1392" s="1" t="s">
        <v>2859</v>
      </c>
      <c r="C1392" s="1" t="s">
        <v>2477</v>
      </c>
      <c r="D1392" s="1" t="s">
        <v>2730</v>
      </c>
      <c r="E1392">
        <v>2669</v>
      </c>
      <c r="F1392">
        <v>3199</v>
      </c>
      <c r="G1392">
        <v>831740</v>
      </c>
      <c r="H1392">
        <v>0.17</v>
      </c>
      <c r="I1392">
        <v>3.9</v>
      </c>
      <c r="J1392">
        <v>260</v>
      </c>
      <c r="K1392" t="s">
        <v>2923</v>
      </c>
      <c r="L1392">
        <v>0</v>
      </c>
      <c r="M1392">
        <v>1</v>
      </c>
      <c r="N1392">
        <v>0</v>
      </c>
      <c r="O1392" t="s">
        <v>3900</v>
      </c>
      <c r="P1392" s="1" t="s">
        <v>2985</v>
      </c>
    </row>
    <row r="1393" spans="1:16" x14ac:dyDescent="0.25">
      <c r="A1393" s="1" t="s">
        <v>2064</v>
      </c>
      <c r="B1393" s="1" t="s">
        <v>2860</v>
      </c>
      <c r="C1393" s="1" t="s">
        <v>2477</v>
      </c>
      <c r="D1393" s="1" t="s">
        <v>2733</v>
      </c>
      <c r="E1393">
        <v>929</v>
      </c>
      <c r="F1393">
        <v>1300</v>
      </c>
      <c r="G1393">
        <v>2173600</v>
      </c>
      <c r="H1393">
        <v>0.28999999999999998</v>
      </c>
      <c r="I1393">
        <v>3.9</v>
      </c>
      <c r="J1393">
        <v>1672</v>
      </c>
      <c r="K1393" t="s">
        <v>2923</v>
      </c>
      <c r="L1393">
        <v>0</v>
      </c>
      <c r="M1393">
        <v>1</v>
      </c>
      <c r="N1393">
        <v>0</v>
      </c>
      <c r="O1393" t="s">
        <v>3900</v>
      </c>
      <c r="P1393" s="1" t="s">
        <v>3834</v>
      </c>
    </row>
    <row r="1394" spans="1:16" x14ac:dyDescent="0.25">
      <c r="A1394" s="1" t="s">
        <v>2065</v>
      </c>
      <c r="B1394" s="1" t="s">
        <v>2066</v>
      </c>
      <c r="C1394" s="1" t="s">
        <v>2477</v>
      </c>
      <c r="D1394" s="1" t="s">
        <v>2724</v>
      </c>
      <c r="E1394">
        <v>199</v>
      </c>
      <c r="F1394">
        <v>399</v>
      </c>
      <c r="G1394">
        <v>3170055</v>
      </c>
      <c r="H1394">
        <v>0.5</v>
      </c>
      <c r="I1394">
        <v>3.7</v>
      </c>
      <c r="J1394">
        <v>7945</v>
      </c>
      <c r="K1394" t="s">
        <v>2914</v>
      </c>
      <c r="L1394">
        <v>1</v>
      </c>
      <c r="M1394">
        <v>0</v>
      </c>
      <c r="N1394">
        <v>0</v>
      </c>
      <c r="O1394" t="s">
        <v>3900</v>
      </c>
      <c r="P1394" s="1" t="s">
        <v>3835</v>
      </c>
    </row>
    <row r="1395" spans="1:16" x14ac:dyDescent="0.25">
      <c r="A1395" s="1" t="s">
        <v>2067</v>
      </c>
      <c r="B1395" s="1" t="s">
        <v>2861</v>
      </c>
      <c r="C1395" s="1" t="s">
        <v>2477</v>
      </c>
      <c r="D1395" s="1" t="s">
        <v>2706</v>
      </c>
      <c r="E1395">
        <v>279</v>
      </c>
      <c r="F1395">
        <v>599</v>
      </c>
      <c r="G1395">
        <v>818833</v>
      </c>
      <c r="H1395">
        <v>0.53</v>
      </c>
      <c r="I1395">
        <v>3.5</v>
      </c>
      <c r="J1395">
        <v>1367</v>
      </c>
      <c r="K1395" t="s">
        <v>2923</v>
      </c>
      <c r="L1395">
        <v>0</v>
      </c>
      <c r="M1395">
        <v>0</v>
      </c>
      <c r="N1395">
        <v>1</v>
      </c>
      <c r="O1395" t="s">
        <v>3900</v>
      </c>
      <c r="P1395" s="1" t="s">
        <v>3836</v>
      </c>
    </row>
    <row r="1396" spans="1:16" x14ac:dyDescent="0.25">
      <c r="A1396" s="1" t="s">
        <v>2068</v>
      </c>
      <c r="B1396" s="1" t="s">
        <v>2862</v>
      </c>
      <c r="C1396" s="1" t="s">
        <v>2477</v>
      </c>
      <c r="D1396" s="1" t="s">
        <v>2712</v>
      </c>
      <c r="E1396">
        <v>549</v>
      </c>
      <c r="F1396">
        <v>999</v>
      </c>
      <c r="G1396">
        <v>1311687</v>
      </c>
      <c r="H1396">
        <v>0.45</v>
      </c>
      <c r="I1396">
        <v>4</v>
      </c>
      <c r="J1396">
        <v>1313</v>
      </c>
      <c r="K1396" t="s">
        <v>2923</v>
      </c>
      <c r="L1396">
        <v>0</v>
      </c>
      <c r="M1396">
        <v>1</v>
      </c>
      <c r="N1396">
        <v>0</v>
      </c>
      <c r="O1396" t="s">
        <v>3900</v>
      </c>
      <c r="P1396" s="1" t="s">
        <v>3837</v>
      </c>
    </row>
    <row r="1397" spans="1:16" x14ac:dyDescent="0.25">
      <c r="A1397" s="1" t="s">
        <v>2069</v>
      </c>
      <c r="B1397" s="1" t="s">
        <v>2863</v>
      </c>
      <c r="C1397" s="1" t="s">
        <v>2477</v>
      </c>
      <c r="D1397" s="1" t="s">
        <v>2794</v>
      </c>
      <c r="E1397">
        <v>85</v>
      </c>
      <c r="F1397">
        <v>199</v>
      </c>
      <c r="G1397">
        <v>42188</v>
      </c>
      <c r="H1397">
        <v>0.56999999999999995</v>
      </c>
      <c r="I1397">
        <v>4.0999999999999996</v>
      </c>
      <c r="J1397">
        <v>212</v>
      </c>
      <c r="K1397" t="s">
        <v>2914</v>
      </c>
      <c r="L1397">
        <v>0</v>
      </c>
      <c r="M1397">
        <v>0</v>
      </c>
      <c r="N1397">
        <v>1</v>
      </c>
      <c r="O1397" t="s">
        <v>3900</v>
      </c>
      <c r="P1397" s="1" t="s">
        <v>3838</v>
      </c>
    </row>
    <row r="1398" spans="1:16" x14ac:dyDescent="0.25">
      <c r="A1398" s="1" t="s">
        <v>2070</v>
      </c>
      <c r="B1398" s="1" t="s">
        <v>2864</v>
      </c>
      <c r="C1398" s="1" t="s">
        <v>2477</v>
      </c>
      <c r="D1398" s="1" t="s">
        <v>2728</v>
      </c>
      <c r="E1398">
        <v>499</v>
      </c>
      <c r="F1398">
        <v>1299</v>
      </c>
      <c r="G1398">
        <v>84435</v>
      </c>
      <c r="H1398">
        <v>0.62</v>
      </c>
      <c r="I1398">
        <v>3.9</v>
      </c>
      <c r="J1398">
        <v>65</v>
      </c>
      <c r="K1398" t="s">
        <v>2923</v>
      </c>
      <c r="L1398">
        <v>0</v>
      </c>
      <c r="M1398">
        <v>0</v>
      </c>
      <c r="N1398">
        <v>1</v>
      </c>
      <c r="O1398" t="s">
        <v>3900</v>
      </c>
      <c r="P1398" s="1" t="s">
        <v>3839</v>
      </c>
    </row>
    <row r="1399" spans="1:16" x14ac:dyDescent="0.25">
      <c r="A1399" s="1" t="s">
        <v>2071</v>
      </c>
      <c r="B1399" s="1" t="s">
        <v>2072</v>
      </c>
      <c r="C1399" s="1" t="s">
        <v>2477</v>
      </c>
      <c r="D1399" s="1" t="s">
        <v>2728</v>
      </c>
      <c r="E1399">
        <v>5865</v>
      </c>
      <c r="F1399">
        <v>7776</v>
      </c>
      <c r="G1399">
        <v>21282912</v>
      </c>
      <c r="H1399">
        <v>0.25</v>
      </c>
      <c r="I1399">
        <v>4.4000000000000004</v>
      </c>
      <c r="J1399">
        <v>2737</v>
      </c>
      <c r="K1399" t="s">
        <v>2923</v>
      </c>
      <c r="L1399">
        <v>0</v>
      </c>
      <c r="M1399">
        <v>1</v>
      </c>
      <c r="N1399">
        <v>0</v>
      </c>
      <c r="O1399" t="s">
        <v>3900</v>
      </c>
      <c r="P1399" s="1" t="s">
        <v>2945</v>
      </c>
    </row>
    <row r="1400" spans="1:16" x14ac:dyDescent="0.25">
      <c r="A1400" s="1" t="s">
        <v>2073</v>
      </c>
      <c r="B1400" s="1" t="s">
        <v>2074</v>
      </c>
      <c r="C1400" s="1" t="s">
        <v>2477</v>
      </c>
      <c r="D1400" s="1" t="s">
        <v>2701</v>
      </c>
      <c r="E1400">
        <v>1260</v>
      </c>
      <c r="F1400">
        <v>2299</v>
      </c>
      <c r="G1400">
        <v>126445</v>
      </c>
      <c r="H1400">
        <v>0.45</v>
      </c>
      <c r="I1400">
        <v>4.3</v>
      </c>
      <c r="J1400">
        <v>55</v>
      </c>
      <c r="K1400" t="s">
        <v>2923</v>
      </c>
      <c r="L1400">
        <v>0</v>
      </c>
      <c r="M1400">
        <v>1</v>
      </c>
      <c r="N1400">
        <v>0</v>
      </c>
      <c r="O1400" t="s">
        <v>3900</v>
      </c>
      <c r="P1400" s="1" t="s">
        <v>3840</v>
      </c>
    </row>
    <row r="1401" spans="1:16" x14ac:dyDescent="0.25">
      <c r="A1401" s="1" t="s">
        <v>2075</v>
      </c>
      <c r="B1401" s="1" t="s">
        <v>2076</v>
      </c>
      <c r="C1401" s="1" t="s">
        <v>2477</v>
      </c>
      <c r="D1401" s="1" t="s">
        <v>2865</v>
      </c>
      <c r="E1401">
        <v>1099</v>
      </c>
      <c r="F1401">
        <v>1500</v>
      </c>
      <c r="G1401">
        <v>1597500</v>
      </c>
      <c r="H1401">
        <v>0.27</v>
      </c>
      <c r="I1401">
        <v>4.5</v>
      </c>
      <c r="J1401">
        <v>1065</v>
      </c>
      <c r="K1401" t="s">
        <v>2923</v>
      </c>
      <c r="L1401">
        <v>0</v>
      </c>
      <c r="M1401">
        <v>1</v>
      </c>
      <c r="N1401">
        <v>0</v>
      </c>
      <c r="O1401" t="s">
        <v>3900</v>
      </c>
      <c r="P1401" s="1" t="s">
        <v>3841</v>
      </c>
    </row>
    <row r="1402" spans="1:16" x14ac:dyDescent="0.25">
      <c r="A1402" s="1" t="s">
        <v>2077</v>
      </c>
      <c r="B1402" s="1" t="s">
        <v>2078</v>
      </c>
      <c r="C1402" s="1" t="s">
        <v>2477</v>
      </c>
      <c r="D1402" s="1" t="s">
        <v>2733</v>
      </c>
      <c r="E1402">
        <v>1928</v>
      </c>
      <c r="F1402">
        <v>2590</v>
      </c>
      <c r="G1402">
        <v>6156430</v>
      </c>
      <c r="H1402">
        <v>0.26</v>
      </c>
      <c r="I1402">
        <v>4</v>
      </c>
      <c r="J1402">
        <v>2377</v>
      </c>
      <c r="K1402" t="s">
        <v>2923</v>
      </c>
      <c r="L1402">
        <v>0</v>
      </c>
      <c r="M1402">
        <v>1</v>
      </c>
      <c r="N1402">
        <v>0</v>
      </c>
      <c r="O1402" t="s">
        <v>3900</v>
      </c>
      <c r="P1402" s="1" t="s">
        <v>3842</v>
      </c>
    </row>
    <row r="1403" spans="1:16" x14ac:dyDescent="0.25">
      <c r="A1403" s="1" t="s">
        <v>2079</v>
      </c>
      <c r="B1403" s="1" t="s">
        <v>2080</v>
      </c>
      <c r="C1403" s="1" t="s">
        <v>2477</v>
      </c>
      <c r="D1403" s="1" t="s">
        <v>2718</v>
      </c>
      <c r="E1403">
        <v>3249</v>
      </c>
      <c r="F1403">
        <v>6299</v>
      </c>
      <c r="G1403">
        <v>16182131</v>
      </c>
      <c r="H1403">
        <v>0.48</v>
      </c>
      <c r="I1403">
        <v>3.9</v>
      </c>
      <c r="J1403">
        <v>2569</v>
      </c>
      <c r="K1403" t="s">
        <v>2923</v>
      </c>
      <c r="L1403">
        <v>0</v>
      </c>
      <c r="M1403">
        <v>1</v>
      </c>
      <c r="N1403">
        <v>0</v>
      </c>
      <c r="O1403" t="s">
        <v>3900</v>
      </c>
      <c r="P1403" s="1" t="s">
        <v>3843</v>
      </c>
    </row>
    <row r="1404" spans="1:16" x14ac:dyDescent="0.25">
      <c r="A1404" s="1" t="s">
        <v>2081</v>
      </c>
      <c r="B1404" s="1" t="s">
        <v>2082</v>
      </c>
      <c r="C1404" s="1" t="s">
        <v>2477</v>
      </c>
      <c r="D1404" s="1" t="s">
        <v>2733</v>
      </c>
      <c r="E1404">
        <v>1199</v>
      </c>
      <c r="F1404">
        <v>1795</v>
      </c>
      <c r="G1404">
        <v>10710765</v>
      </c>
      <c r="H1404">
        <v>0.33</v>
      </c>
      <c r="I1404">
        <v>4.2</v>
      </c>
      <c r="J1404">
        <v>5967</v>
      </c>
      <c r="K1404" t="s">
        <v>2923</v>
      </c>
      <c r="L1404">
        <v>0</v>
      </c>
      <c r="M1404">
        <v>1</v>
      </c>
      <c r="N1404">
        <v>0</v>
      </c>
      <c r="O1404" t="s">
        <v>3900</v>
      </c>
      <c r="P1404" s="1" t="s">
        <v>3844</v>
      </c>
    </row>
    <row r="1405" spans="1:16" x14ac:dyDescent="0.25">
      <c r="A1405" s="1" t="s">
        <v>2083</v>
      </c>
      <c r="B1405" s="1" t="s">
        <v>2084</v>
      </c>
      <c r="C1405" s="1" t="s">
        <v>2477</v>
      </c>
      <c r="D1405" s="1" t="s">
        <v>2701</v>
      </c>
      <c r="E1405">
        <v>1456</v>
      </c>
      <c r="F1405">
        <v>3190</v>
      </c>
      <c r="G1405">
        <v>5665440</v>
      </c>
      <c r="H1405">
        <v>0.54</v>
      </c>
      <c r="I1405">
        <v>4.0999999999999996</v>
      </c>
      <c r="J1405">
        <v>1776</v>
      </c>
      <c r="K1405" t="s">
        <v>2923</v>
      </c>
      <c r="L1405">
        <v>0</v>
      </c>
      <c r="M1405">
        <v>0</v>
      </c>
      <c r="N1405">
        <v>1</v>
      </c>
      <c r="O1405" t="s">
        <v>3900</v>
      </c>
      <c r="P1405" s="1" t="s">
        <v>3845</v>
      </c>
    </row>
    <row r="1406" spans="1:16" x14ac:dyDescent="0.25">
      <c r="A1406" s="1" t="s">
        <v>2085</v>
      </c>
      <c r="B1406" s="1" t="s">
        <v>2086</v>
      </c>
      <c r="C1406" s="1" t="s">
        <v>2477</v>
      </c>
      <c r="D1406" s="1" t="s">
        <v>2728</v>
      </c>
      <c r="E1406">
        <v>3349</v>
      </c>
      <c r="F1406">
        <v>4799</v>
      </c>
      <c r="G1406">
        <v>20155800</v>
      </c>
      <c r="H1406">
        <v>0.3</v>
      </c>
      <c r="I1406">
        <v>3.7</v>
      </c>
      <c r="J1406">
        <v>4200</v>
      </c>
      <c r="K1406" t="s">
        <v>2923</v>
      </c>
      <c r="L1406">
        <v>0</v>
      </c>
      <c r="M1406">
        <v>1</v>
      </c>
      <c r="N1406">
        <v>0</v>
      </c>
      <c r="O1406" t="s">
        <v>3900</v>
      </c>
      <c r="P1406" s="1" t="s">
        <v>3304</v>
      </c>
    </row>
    <row r="1407" spans="1:16" x14ac:dyDescent="0.25">
      <c r="A1407" s="1" t="s">
        <v>2087</v>
      </c>
      <c r="B1407" s="1" t="s">
        <v>2866</v>
      </c>
      <c r="C1407" s="1" t="s">
        <v>2477</v>
      </c>
      <c r="D1407" s="1" t="s">
        <v>2749</v>
      </c>
      <c r="E1407">
        <v>4899</v>
      </c>
      <c r="F1407">
        <v>8999</v>
      </c>
      <c r="G1407">
        <v>2672703</v>
      </c>
      <c r="H1407">
        <v>0.46</v>
      </c>
      <c r="I1407">
        <v>4.0999999999999996</v>
      </c>
      <c r="J1407">
        <v>297</v>
      </c>
      <c r="K1407" t="s">
        <v>2923</v>
      </c>
      <c r="L1407">
        <v>0</v>
      </c>
      <c r="M1407">
        <v>1</v>
      </c>
      <c r="N1407">
        <v>0</v>
      </c>
      <c r="O1407" t="s">
        <v>3900</v>
      </c>
      <c r="P1407" s="1" t="s">
        <v>3846</v>
      </c>
    </row>
    <row r="1408" spans="1:16" x14ac:dyDescent="0.25">
      <c r="A1408" s="1" t="s">
        <v>2088</v>
      </c>
      <c r="B1408" s="1" t="s">
        <v>2867</v>
      </c>
      <c r="C1408" s="1" t="s">
        <v>2477</v>
      </c>
      <c r="D1408" s="1" t="s">
        <v>2717</v>
      </c>
      <c r="E1408">
        <v>1199</v>
      </c>
      <c r="F1408">
        <v>1899</v>
      </c>
      <c r="G1408">
        <v>7326342</v>
      </c>
      <c r="H1408">
        <v>0.37</v>
      </c>
      <c r="I1408">
        <v>4.2</v>
      </c>
      <c r="J1408">
        <v>3858</v>
      </c>
      <c r="K1408" t="s">
        <v>2923</v>
      </c>
      <c r="L1408">
        <v>0</v>
      </c>
      <c r="M1408">
        <v>1</v>
      </c>
      <c r="N1408">
        <v>0</v>
      </c>
      <c r="O1408" t="s">
        <v>3900</v>
      </c>
      <c r="P1408" s="1" t="s">
        <v>3847</v>
      </c>
    </row>
    <row r="1409" spans="1:16" x14ac:dyDescent="0.25">
      <c r="A1409" s="1" t="s">
        <v>2089</v>
      </c>
      <c r="B1409" s="1" t="s">
        <v>2090</v>
      </c>
      <c r="C1409" s="1" t="s">
        <v>2477</v>
      </c>
      <c r="D1409" s="1" t="s">
        <v>2823</v>
      </c>
      <c r="E1409">
        <v>3290</v>
      </c>
      <c r="F1409">
        <v>5799</v>
      </c>
      <c r="G1409">
        <v>974232</v>
      </c>
      <c r="H1409">
        <v>0.43</v>
      </c>
      <c r="I1409">
        <v>4.3</v>
      </c>
      <c r="J1409">
        <v>168</v>
      </c>
      <c r="K1409" t="s">
        <v>2923</v>
      </c>
      <c r="L1409">
        <v>0</v>
      </c>
      <c r="M1409">
        <v>1</v>
      </c>
      <c r="N1409">
        <v>0</v>
      </c>
      <c r="O1409" t="s">
        <v>3900</v>
      </c>
      <c r="P1409" s="1" t="s">
        <v>3848</v>
      </c>
    </row>
    <row r="1410" spans="1:16" x14ac:dyDescent="0.25">
      <c r="A1410" s="1" t="s">
        <v>2091</v>
      </c>
      <c r="B1410" s="1" t="s">
        <v>2092</v>
      </c>
      <c r="C1410" s="1" t="s">
        <v>2477</v>
      </c>
      <c r="D1410" s="1" t="s">
        <v>2706</v>
      </c>
      <c r="E1410">
        <v>179</v>
      </c>
      <c r="F1410">
        <v>799</v>
      </c>
      <c r="G1410">
        <v>80699</v>
      </c>
      <c r="H1410">
        <v>0.78</v>
      </c>
      <c r="I1410">
        <v>3.6</v>
      </c>
      <c r="J1410">
        <v>101</v>
      </c>
      <c r="K1410" t="s">
        <v>2914</v>
      </c>
      <c r="L1410">
        <v>0</v>
      </c>
      <c r="M1410">
        <v>0</v>
      </c>
      <c r="N1410">
        <v>1</v>
      </c>
      <c r="O1410" t="s">
        <v>3900</v>
      </c>
      <c r="P1410" s="1" t="s">
        <v>3849</v>
      </c>
    </row>
    <row r="1411" spans="1:16" x14ac:dyDescent="0.25">
      <c r="A1411" s="1" t="s">
        <v>2093</v>
      </c>
      <c r="B1411" s="1" t="s">
        <v>2868</v>
      </c>
      <c r="C1411" s="1" t="s">
        <v>2477</v>
      </c>
      <c r="D1411" s="1" t="s">
        <v>2855</v>
      </c>
      <c r="E1411">
        <v>149</v>
      </c>
      <c r="F1411">
        <v>300</v>
      </c>
      <c r="G1411">
        <v>1222200</v>
      </c>
      <c r="H1411">
        <v>0.5</v>
      </c>
      <c r="I1411">
        <v>4.0999999999999996</v>
      </c>
      <c r="J1411">
        <v>4074</v>
      </c>
      <c r="K1411" t="s">
        <v>2914</v>
      </c>
      <c r="L1411">
        <v>1</v>
      </c>
      <c r="M1411">
        <v>0</v>
      </c>
      <c r="N1411">
        <v>0</v>
      </c>
      <c r="O1411" t="s">
        <v>3900</v>
      </c>
      <c r="P1411" s="1" t="s">
        <v>3432</v>
      </c>
    </row>
    <row r="1412" spans="1:16" x14ac:dyDescent="0.25">
      <c r="A1412" s="1" t="s">
        <v>2094</v>
      </c>
      <c r="B1412" s="1" t="s">
        <v>2095</v>
      </c>
      <c r="C1412" s="1" t="s">
        <v>2477</v>
      </c>
      <c r="D1412" s="1" t="s">
        <v>2714</v>
      </c>
      <c r="E1412">
        <v>5490</v>
      </c>
      <c r="F1412">
        <v>7200</v>
      </c>
      <c r="G1412">
        <v>10137600</v>
      </c>
      <c r="H1412">
        <v>0.24</v>
      </c>
      <c r="I1412">
        <v>4.5</v>
      </c>
      <c r="J1412">
        <v>1408</v>
      </c>
      <c r="K1412" t="s">
        <v>2923</v>
      </c>
      <c r="L1412">
        <v>0</v>
      </c>
      <c r="M1412">
        <v>1</v>
      </c>
      <c r="N1412">
        <v>0</v>
      </c>
      <c r="O1412" t="s">
        <v>3900</v>
      </c>
      <c r="P1412" s="1" t="s">
        <v>3850</v>
      </c>
    </row>
    <row r="1413" spans="1:16" x14ac:dyDescent="0.25">
      <c r="A1413" s="1" t="s">
        <v>2096</v>
      </c>
      <c r="B1413" s="1" t="s">
        <v>2869</v>
      </c>
      <c r="C1413" s="1" t="s">
        <v>2477</v>
      </c>
      <c r="D1413" s="1" t="s">
        <v>2707</v>
      </c>
      <c r="E1413">
        <v>379</v>
      </c>
      <c r="F1413">
        <v>389</v>
      </c>
      <c r="G1413">
        <v>1454471</v>
      </c>
      <c r="H1413">
        <v>0.03</v>
      </c>
      <c r="I1413">
        <v>4.2</v>
      </c>
      <c r="J1413">
        <v>3739</v>
      </c>
      <c r="K1413" t="s">
        <v>2923</v>
      </c>
      <c r="L1413">
        <v>0</v>
      </c>
      <c r="M1413">
        <v>1</v>
      </c>
      <c r="N1413">
        <v>0</v>
      </c>
      <c r="O1413" t="s">
        <v>3900</v>
      </c>
      <c r="P1413" s="1" t="s">
        <v>2945</v>
      </c>
    </row>
    <row r="1414" spans="1:16" x14ac:dyDescent="0.25">
      <c r="A1414" s="1" t="s">
        <v>2097</v>
      </c>
      <c r="B1414" s="1" t="s">
        <v>2870</v>
      </c>
      <c r="C1414" s="1" t="s">
        <v>2477</v>
      </c>
      <c r="D1414" s="1" t="s">
        <v>2785</v>
      </c>
      <c r="E1414">
        <v>8699</v>
      </c>
      <c r="F1414">
        <v>13049</v>
      </c>
      <c r="G1414">
        <v>76871659</v>
      </c>
      <c r="H1414">
        <v>0.33</v>
      </c>
      <c r="I1414">
        <v>4.3</v>
      </c>
      <c r="J1414">
        <v>5891</v>
      </c>
      <c r="K1414" t="s">
        <v>2923</v>
      </c>
      <c r="L1414">
        <v>0</v>
      </c>
      <c r="M1414">
        <v>1</v>
      </c>
      <c r="N1414">
        <v>0</v>
      </c>
      <c r="O1414" t="s">
        <v>3900</v>
      </c>
      <c r="P1414" s="1" t="s">
        <v>3851</v>
      </c>
    </row>
    <row r="1415" spans="1:16" x14ac:dyDescent="0.25">
      <c r="A1415" s="1" t="s">
        <v>2098</v>
      </c>
      <c r="B1415" s="1" t="s">
        <v>2099</v>
      </c>
      <c r="C1415" s="1" t="s">
        <v>2477</v>
      </c>
      <c r="D1415" s="1" t="s">
        <v>2714</v>
      </c>
      <c r="E1415">
        <v>3042</v>
      </c>
      <c r="F1415">
        <v>5999</v>
      </c>
      <c r="G1415">
        <v>4661223</v>
      </c>
      <c r="H1415">
        <v>0.49</v>
      </c>
      <c r="I1415">
        <v>4</v>
      </c>
      <c r="J1415">
        <v>777</v>
      </c>
      <c r="K1415" t="s">
        <v>2923</v>
      </c>
      <c r="L1415">
        <v>0</v>
      </c>
      <c r="M1415">
        <v>1</v>
      </c>
      <c r="N1415">
        <v>0</v>
      </c>
      <c r="O1415" t="s">
        <v>3900</v>
      </c>
      <c r="P1415" s="1" t="s">
        <v>2930</v>
      </c>
    </row>
    <row r="1416" spans="1:16" x14ac:dyDescent="0.25">
      <c r="A1416" s="1" t="s">
        <v>2100</v>
      </c>
      <c r="B1416" s="1" t="s">
        <v>2101</v>
      </c>
      <c r="C1416" s="1" t="s">
        <v>2477</v>
      </c>
      <c r="D1416" s="1" t="s">
        <v>2712</v>
      </c>
      <c r="E1416">
        <v>1745</v>
      </c>
      <c r="F1416">
        <v>2400</v>
      </c>
      <c r="G1416">
        <v>33984000</v>
      </c>
      <c r="H1416">
        <v>0.27</v>
      </c>
      <c r="I1416">
        <v>4.2</v>
      </c>
      <c r="J1416">
        <v>14160</v>
      </c>
      <c r="K1416" t="s">
        <v>2923</v>
      </c>
      <c r="L1416">
        <v>0</v>
      </c>
      <c r="M1416">
        <v>1</v>
      </c>
      <c r="N1416">
        <v>0</v>
      </c>
      <c r="O1416" t="s">
        <v>3900</v>
      </c>
      <c r="P1416" s="1" t="s">
        <v>3852</v>
      </c>
    </row>
    <row r="1417" spans="1:16" x14ac:dyDescent="0.25">
      <c r="A1417" s="1" t="s">
        <v>2102</v>
      </c>
      <c r="B1417" s="1" t="s">
        <v>2103</v>
      </c>
      <c r="C1417" s="1" t="s">
        <v>2477</v>
      </c>
      <c r="D1417" s="1" t="s">
        <v>2710</v>
      </c>
      <c r="E1417">
        <v>3180</v>
      </c>
      <c r="F1417">
        <v>5295</v>
      </c>
      <c r="G1417">
        <v>36636105</v>
      </c>
      <c r="H1417">
        <v>0.4</v>
      </c>
      <c r="I1417">
        <v>4.2</v>
      </c>
      <c r="J1417">
        <v>6919</v>
      </c>
      <c r="K1417" t="s">
        <v>2923</v>
      </c>
      <c r="L1417">
        <v>0</v>
      </c>
      <c r="M1417">
        <v>1</v>
      </c>
      <c r="N1417">
        <v>0</v>
      </c>
      <c r="O1417" t="s">
        <v>3900</v>
      </c>
      <c r="P1417" s="1" t="s">
        <v>3853</v>
      </c>
    </row>
    <row r="1418" spans="1:16" x14ac:dyDescent="0.25">
      <c r="A1418" s="1" t="s">
        <v>2104</v>
      </c>
      <c r="B1418" s="1" t="s">
        <v>2871</v>
      </c>
      <c r="C1418" s="1" t="s">
        <v>2477</v>
      </c>
      <c r="D1418" s="1" t="s">
        <v>2785</v>
      </c>
      <c r="E1418">
        <v>4999</v>
      </c>
      <c r="F1418">
        <v>24999</v>
      </c>
      <c r="G1418">
        <v>7174713</v>
      </c>
      <c r="H1418">
        <v>0.8</v>
      </c>
      <c r="I1418">
        <v>4.5</v>
      </c>
      <c r="J1418">
        <v>287</v>
      </c>
      <c r="K1418" t="s">
        <v>2923</v>
      </c>
      <c r="L1418">
        <v>0</v>
      </c>
      <c r="M1418">
        <v>0</v>
      </c>
      <c r="N1418">
        <v>1</v>
      </c>
      <c r="O1418" t="s">
        <v>3900</v>
      </c>
      <c r="P1418" s="1" t="s">
        <v>2945</v>
      </c>
    </row>
    <row r="1419" spans="1:16" x14ac:dyDescent="0.25">
      <c r="A1419" s="1" t="s">
        <v>2105</v>
      </c>
      <c r="B1419" s="1" t="s">
        <v>2872</v>
      </c>
      <c r="C1419" s="1" t="s">
        <v>2477</v>
      </c>
      <c r="D1419" s="1" t="s">
        <v>2724</v>
      </c>
      <c r="E1419">
        <v>390</v>
      </c>
      <c r="F1419">
        <v>799</v>
      </c>
      <c r="G1419">
        <v>229313</v>
      </c>
      <c r="H1419">
        <v>0.51</v>
      </c>
      <c r="I1419">
        <v>3.8</v>
      </c>
      <c r="J1419">
        <v>287</v>
      </c>
      <c r="K1419" t="s">
        <v>2923</v>
      </c>
      <c r="L1419">
        <v>0</v>
      </c>
      <c r="M1419">
        <v>0</v>
      </c>
      <c r="N1419">
        <v>1</v>
      </c>
      <c r="O1419" t="s">
        <v>3900</v>
      </c>
      <c r="P1419" s="1" t="s">
        <v>3854</v>
      </c>
    </row>
    <row r="1420" spans="1:16" x14ac:dyDescent="0.25">
      <c r="A1420" s="1" t="s">
        <v>2106</v>
      </c>
      <c r="B1420" s="1" t="s">
        <v>2873</v>
      </c>
      <c r="C1420" s="1" t="s">
        <v>2477</v>
      </c>
      <c r="D1420" s="1" t="s">
        <v>2874</v>
      </c>
      <c r="E1420">
        <v>1999</v>
      </c>
      <c r="F1420">
        <v>2999</v>
      </c>
      <c r="G1420">
        <v>1163612</v>
      </c>
      <c r="H1420">
        <v>0.33</v>
      </c>
      <c r="I1420">
        <v>4.4000000000000004</v>
      </c>
      <c r="J1420">
        <v>388</v>
      </c>
      <c r="K1420" t="s">
        <v>2923</v>
      </c>
      <c r="L1420">
        <v>0</v>
      </c>
      <c r="M1420">
        <v>1</v>
      </c>
      <c r="N1420">
        <v>0</v>
      </c>
      <c r="O1420" t="s">
        <v>3900</v>
      </c>
      <c r="P1420" s="1" t="s">
        <v>2981</v>
      </c>
    </row>
    <row r="1421" spans="1:16" x14ac:dyDescent="0.25">
      <c r="A1421" s="1" t="s">
        <v>2107</v>
      </c>
      <c r="B1421" s="1" t="s">
        <v>2108</v>
      </c>
      <c r="C1421" s="1" t="s">
        <v>2477</v>
      </c>
      <c r="D1421" s="1" t="s">
        <v>2732</v>
      </c>
      <c r="E1421">
        <v>1624</v>
      </c>
      <c r="F1421">
        <v>2495</v>
      </c>
      <c r="G1421">
        <v>2063365</v>
      </c>
      <c r="H1421">
        <v>0.35</v>
      </c>
      <c r="I1421">
        <v>4.0999999999999996</v>
      </c>
      <c r="J1421">
        <v>827</v>
      </c>
      <c r="K1421" t="s">
        <v>2923</v>
      </c>
      <c r="L1421">
        <v>0</v>
      </c>
      <c r="M1421">
        <v>1</v>
      </c>
      <c r="N1421">
        <v>0</v>
      </c>
      <c r="O1421" t="s">
        <v>3900</v>
      </c>
      <c r="P1421" s="1" t="s">
        <v>3855</v>
      </c>
    </row>
    <row r="1422" spans="1:16" x14ac:dyDescent="0.25">
      <c r="A1422" s="1" t="s">
        <v>2109</v>
      </c>
      <c r="B1422" s="1" t="s">
        <v>2110</v>
      </c>
      <c r="C1422" s="1" t="s">
        <v>2477</v>
      </c>
      <c r="D1422" s="1" t="s">
        <v>2855</v>
      </c>
      <c r="E1422">
        <v>184</v>
      </c>
      <c r="F1422">
        <v>450</v>
      </c>
      <c r="G1422">
        <v>2236950</v>
      </c>
      <c r="H1422">
        <v>0.59</v>
      </c>
      <c r="I1422">
        <v>4.2</v>
      </c>
      <c r="J1422">
        <v>4971</v>
      </c>
      <c r="K1422" t="s">
        <v>2914</v>
      </c>
      <c r="L1422">
        <v>0</v>
      </c>
      <c r="M1422">
        <v>0</v>
      </c>
      <c r="N1422">
        <v>1</v>
      </c>
      <c r="O1422" t="s">
        <v>3900</v>
      </c>
      <c r="P1422" s="1" t="s">
        <v>3856</v>
      </c>
    </row>
    <row r="1423" spans="1:16" x14ac:dyDescent="0.25">
      <c r="A1423" s="1" t="s">
        <v>2111</v>
      </c>
      <c r="B1423" s="1" t="s">
        <v>2875</v>
      </c>
      <c r="C1423" s="1" t="s">
        <v>2477</v>
      </c>
      <c r="D1423" s="1" t="s">
        <v>2706</v>
      </c>
      <c r="E1423">
        <v>445</v>
      </c>
      <c r="F1423">
        <v>999</v>
      </c>
      <c r="G1423">
        <v>228771</v>
      </c>
      <c r="H1423">
        <v>0.55000000000000004</v>
      </c>
      <c r="I1423">
        <v>4.3</v>
      </c>
      <c r="J1423">
        <v>229</v>
      </c>
      <c r="K1423" t="s">
        <v>2923</v>
      </c>
      <c r="L1423">
        <v>0</v>
      </c>
      <c r="M1423">
        <v>0</v>
      </c>
      <c r="N1423">
        <v>1</v>
      </c>
      <c r="O1423" t="s">
        <v>3900</v>
      </c>
      <c r="P1423" s="1" t="s">
        <v>3857</v>
      </c>
    </row>
    <row r="1424" spans="1:16" x14ac:dyDescent="0.25">
      <c r="A1424" s="1" t="s">
        <v>2112</v>
      </c>
      <c r="B1424" s="1" t="s">
        <v>2113</v>
      </c>
      <c r="C1424" s="1" t="s">
        <v>2477</v>
      </c>
      <c r="D1424" s="1" t="s">
        <v>2876</v>
      </c>
      <c r="E1424">
        <v>699</v>
      </c>
      <c r="F1424">
        <v>1690</v>
      </c>
      <c r="G1424">
        <v>5955560</v>
      </c>
      <c r="H1424">
        <v>0.59</v>
      </c>
      <c r="I1424">
        <v>4.0999999999999996</v>
      </c>
      <c r="J1424">
        <v>3524</v>
      </c>
      <c r="K1424" t="s">
        <v>2923</v>
      </c>
      <c r="L1424">
        <v>0</v>
      </c>
      <c r="M1424">
        <v>0</v>
      </c>
      <c r="N1424">
        <v>1</v>
      </c>
      <c r="O1424" t="s">
        <v>3900</v>
      </c>
      <c r="P1424" s="1" t="s">
        <v>2953</v>
      </c>
    </row>
    <row r="1425" spans="1:16" x14ac:dyDescent="0.25">
      <c r="A1425" s="1" t="s">
        <v>2114</v>
      </c>
      <c r="B1425" s="1" t="s">
        <v>2115</v>
      </c>
      <c r="C1425" s="1" t="s">
        <v>2477</v>
      </c>
      <c r="D1425" s="1" t="s">
        <v>2710</v>
      </c>
      <c r="E1425">
        <v>1601</v>
      </c>
      <c r="F1425">
        <v>3890</v>
      </c>
      <c r="G1425">
        <v>606840</v>
      </c>
      <c r="H1425">
        <v>0.59</v>
      </c>
      <c r="I1425">
        <v>4.2</v>
      </c>
      <c r="J1425">
        <v>156</v>
      </c>
      <c r="K1425" t="s">
        <v>2923</v>
      </c>
      <c r="L1425">
        <v>0</v>
      </c>
      <c r="M1425">
        <v>0</v>
      </c>
      <c r="N1425">
        <v>1</v>
      </c>
      <c r="O1425" t="s">
        <v>3900</v>
      </c>
      <c r="P1425" s="1" t="s">
        <v>3858</v>
      </c>
    </row>
    <row r="1426" spans="1:16" x14ac:dyDescent="0.25">
      <c r="A1426" s="1" t="s">
        <v>2116</v>
      </c>
      <c r="B1426" s="1" t="s">
        <v>2117</v>
      </c>
      <c r="C1426" s="1" t="s">
        <v>2477</v>
      </c>
      <c r="D1426" s="1" t="s">
        <v>2766</v>
      </c>
      <c r="E1426">
        <v>231</v>
      </c>
      <c r="F1426">
        <v>260</v>
      </c>
      <c r="G1426">
        <v>127400</v>
      </c>
      <c r="H1426">
        <v>0.11</v>
      </c>
      <c r="I1426">
        <v>4.0999999999999996</v>
      </c>
      <c r="J1426">
        <v>490</v>
      </c>
      <c r="K1426" t="s">
        <v>2923</v>
      </c>
      <c r="L1426">
        <v>0</v>
      </c>
      <c r="M1426">
        <v>1</v>
      </c>
      <c r="N1426">
        <v>0</v>
      </c>
      <c r="O1426" t="s">
        <v>3900</v>
      </c>
      <c r="P1426" s="1" t="s">
        <v>2930</v>
      </c>
    </row>
    <row r="1427" spans="1:16" x14ac:dyDescent="0.25">
      <c r="A1427" s="1" t="s">
        <v>2118</v>
      </c>
      <c r="B1427" s="1" t="s">
        <v>2119</v>
      </c>
      <c r="C1427" s="1" t="s">
        <v>2477</v>
      </c>
      <c r="D1427" s="1" t="s">
        <v>2706</v>
      </c>
      <c r="E1427">
        <v>369</v>
      </c>
      <c r="F1427">
        <v>599</v>
      </c>
      <c r="G1427">
        <v>49118</v>
      </c>
      <c r="H1427">
        <v>0.38</v>
      </c>
      <c r="I1427">
        <v>3.9</v>
      </c>
      <c r="J1427">
        <v>82</v>
      </c>
      <c r="K1427" t="s">
        <v>2923</v>
      </c>
      <c r="L1427">
        <v>0</v>
      </c>
      <c r="M1427">
        <v>1</v>
      </c>
      <c r="N1427">
        <v>0</v>
      </c>
      <c r="O1427" t="s">
        <v>3900</v>
      </c>
      <c r="P1427" s="1" t="s">
        <v>3859</v>
      </c>
    </row>
    <row r="1428" spans="1:16" x14ac:dyDescent="0.25">
      <c r="A1428" s="1" t="s">
        <v>2120</v>
      </c>
      <c r="B1428" s="1" t="s">
        <v>2121</v>
      </c>
      <c r="C1428" s="1" t="s">
        <v>2477</v>
      </c>
      <c r="D1428" s="1" t="s">
        <v>2701</v>
      </c>
      <c r="E1428">
        <v>809</v>
      </c>
      <c r="F1428">
        <v>1950</v>
      </c>
      <c r="G1428">
        <v>1384500</v>
      </c>
      <c r="H1428">
        <v>0.59</v>
      </c>
      <c r="I1428">
        <v>3.9</v>
      </c>
      <c r="J1428">
        <v>710</v>
      </c>
      <c r="K1428" t="s">
        <v>2923</v>
      </c>
      <c r="L1428">
        <v>0</v>
      </c>
      <c r="M1428">
        <v>0</v>
      </c>
      <c r="N1428">
        <v>1</v>
      </c>
      <c r="O1428" t="s">
        <v>3900</v>
      </c>
      <c r="P1428" s="1" t="s">
        <v>2930</v>
      </c>
    </row>
    <row r="1429" spans="1:16" x14ac:dyDescent="0.25">
      <c r="A1429" s="1" t="s">
        <v>2122</v>
      </c>
      <c r="B1429" s="1" t="s">
        <v>2123</v>
      </c>
      <c r="C1429" s="1" t="s">
        <v>2477</v>
      </c>
      <c r="D1429" s="1" t="s">
        <v>2714</v>
      </c>
      <c r="E1429">
        <v>1199</v>
      </c>
      <c r="F1429">
        <v>2990</v>
      </c>
      <c r="G1429">
        <v>397670</v>
      </c>
      <c r="H1429">
        <v>0.6</v>
      </c>
      <c r="I1429">
        <v>3.8</v>
      </c>
      <c r="J1429">
        <v>133</v>
      </c>
      <c r="K1429" t="s">
        <v>2923</v>
      </c>
      <c r="L1429">
        <v>0</v>
      </c>
      <c r="M1429">
        <v>0</v>
      </c>
      <c r="N1429">
        <v>1</v>
      </c>
      <c r="O1429" t="s">
        <v>3900</v>
      </c>
      <c r="P1429" s="1" t="s">
        <v>3860</v>
      </c>
    </row>
    <row r="1430" spans="1:16" x14ac:dyDescent="0.25">
      <c r="A1430" s="1" t="s">
        <v>2124</v>
      </c>
      <c r="B1430" s="1" t="s">
        <v>2125</v>
      </c>
      <c r="C1430" s="1" t="s">
        <v>2477</v>
      </c>
      <c r="D1430" s="1" t="s">
        <v>2714</v>
      </c>
      <c r="E1430">
        <v>6120</v>
      </c>
      <c r="F1430">
        <v>8073</v>
      </c>
      <c r="G1430">
        <v>22208823</v>
      </c>
      <c r="H1430">
        <v>0.24</v>
      </c>
      <c r="I1430">
        <v>4.5999999999999996</v>
      </c>
      <c r="J1430">
        <v>2751</v>
      </c>
      <c r="K1430" t="s">
        <v>2923</v>
      </c>
      <c r="L1430">
        <v>0</v>
      </c>
      <c r="M1430">
        <v>1</v>
      </c>
      <c r="N1430">
        <v>0</v>
      </c>
      <c r="O1430" t="s">
        <v>3900</v>
      </c>
      <c r="P1430" s="1" t="s">
        <v>2930</v>
      </c>
    </row>
    <row r="1431" spans="1:16" x14ac:dyDescent="0.25">
      <c r="A1431" s="1" t="s">
        <v>2126</v>
      </c>
      <c r="B1431" s="1" t="s">
        <v>2127</v>
      </c>
      <c r="C1431" s="1" t="s">
        <v>2477</v>
      </c>
      <c r="D1431" s="1" t="s">
        <v>2725</v>
      </c>
      <c r="E1431">
        <v>1799</v>
      </c>
      <c r="F1431">
        <v>2599</v>
      </c>
      <c r="G1431">
        <v>2003829</v>
      </c>
      <c r="H1431">
        <v>0.31</v>
      </c>
      <c r="I1431">
        <v>3.6</v>
      </c>
      <c r="J1431">
        <v>771</v>
      </c>
      <c r="K1431" t="s">
        <v>2923</v>
      </c>
      <c r="L1431">
        <v>0</v>
      </c>
      <c r="M1431">
        <v>1</v>
      </c>
      <c r="N1431">
        <v>0</v>
      </c>
      <c r="O1431" t="s">
        <v>3900</v>
      </c>
      <c r="P1431" s="1" t="s">
        <v>3861</v>
      </c>
    </row>
    <row r="1432" spans="1:16" x14ac:dyDescent="0.25">
      <c r="A1432" s="1" t="s">
        <v>2128</v>
      </c>
      <c r="B1432" s="1" t="s">
        <v>2129</v>
      </c>
      <c r="C1432" s="1" t="s">
        <v>2477</v>
      </c>
      <c r="D1432" s="1" t="s">
        <v>2831</v>
      </c>
      <c r="E1432">
        <v>18999</v>
      </c>
      <c r="F1432">
        <v>29999</v>
      </c>
      <c r="G1432">
        <v>76077464</v>
      </c>
      <c r="H1432">
        <v>0.37</v>
      </c>
      <c r="I1432">
        <v>4.0999999999999996</v>
      </c>
      <c r="J1432">
        <v>2536</v>
      </c>
      <c r="K1432" t="s">
        <v>2923</v>
      </c>
      <c r="L1432">
        <v>0</v>
      </c>
      <c r="M1432">
        <v>1</v>
      </c>
      <c r="N1432">
        <v>0</v>
      </c>
      <c r="O1432" t="s">
        <v>3900</v>
      </c>
      <c r="P1432" s="1" t="s">
        <v>3862</v>
      </c>
    </row>
    <row r="1433" spans="1:16" x14ac:dyDescent="0.25">
      <c r="A1433" s="1" t="s">
        <v>2130</v>
      </c>
      <c r="B1433" s="1" t="s">
        <v>2131</v>
      </c>
      <c r="C1433" s="1" t="s">
        <v>2477</v>
      </c>
      <c r="D1433" s="1" t="s">
        <v>2763</v>
      </c>
      <c r="E1433">
        <v>1999</v>
      </c>
      <c r="F1433">
        <v>2360</v>
      </c>
      <c r="G1433">
        <v>18410360</v>
      </c>
      <c r="H1433">
        <v>0.15</v>
      </c>
      <c r="I1433">
        <v>4.2</v>
      </c>
      <c r="J1433">
        <v>7801</v>
      </c>
      <c r="K1433" t="s">
        <v>2923</v>
      </c>
      <c r="L1433">
        <v>0</v>
      </c>
      <c r="M1433">
        <v>1</v>
      </c>
      <c r="N1433">
        <v>0</v>
      </c>
      <c r="O1433" t="s">
        <v>3900</v>
      </c>
      <c r="P1433" s="1" t="s">
        <v>2953</v>
      </c>
    </row>
    <row r="1434" spans="1:16" x14ac:dyDescent="0.25">
      <c r="A1434" s="1" t="s">
        <v>2132</v>
      </c>
      <c r="B1434" s="1" t="s">
        <v>2133</v>
      </c>
      <c r="C1434" s="1" t="s">
        <v>2477</v>
      </c>
      <c r="D1434" s="1" t="s">
        <v>2877</v>
      </c>
      <c r="E1434">
        <v>5999</v>
      </c>
      <c r="F1434">
        <v>11495</v>
      </c>
      <c r="G1434">
        <v>6138330</v>
      </c>
      <c r="H1434">
        <v>0.48</v>
      </c>
      <c r="I1434">
        <v>4.3</v>
      </c>
      <c r="J1434">
        <v>534</v>
      </c>
      <c r="K1434" t="s">
        <v>2923</v>
      </c>
      <c r="L1434">
        <v>0</v>
      </c>
      <c r="M1434">
        <v>1</v>
      </c>
      <c r="N1434">
        <v>0</v>
      </c>
      <c r="O1434" t="s">
        <v>3900</v>
      </c>
      <c r="P1434" s="1" t="s">
        <v>3863</v>
      </c>
    </row>
    <row r="1435" spans="1:16" x14ac:dyDescent="0.25">
      <c r="A1435" s="1" t="s">
        <v>2134</v>
      </c>
      <c r="B1435" s="1" t="s">
        <v>2135</v>
      </c>
      <c r="C1435" s="1" t="s">
        <v>2477</v>
      </c>
      <c r="D1435" s="1" t="s">
        <v>2744</v>
      </c>
      <c r="E1435">
        <v>2599</v>
      </c>
      <c r="F1435">
        <v>4780</v>
      </c>
      <c r="G1435">
        <v>4292440</v>
      </c>
      <c r="H1435">
        <v>0.46</v>
      </c>
      <c r="I1435">
        <v>3.9</v>
      </c>
      <c r="J1435">
        <v>898</v>
      </c>
      <c r="K1435" t="s">
        <v>2923</v>
      </c>
      <c r="L1435">
        <v>0</v>
      </c>
      <c r="M1435">
        <v>1</v>
      </c>
      <c r="N1435">
        <v>0</v>
      </c>
      <c r="O1435" t="s">
        <v>3900</v>
      </c>
      <c r="P1435" s="1" t="s">
        <v>3864</v>
      </c>
    </row>
    <row r="1436" spans="1:16" x14ac:dyDescent="0.25">
      <c r="A1436" s="1" t="s">
        <v>2136</v>
      </c>
      <c r="B1436" s="1" t="s">
        <v>2878</v>
      </c>
      <c r="C1436" s="1" t="s">
        <v>2477</v>
      </c>
      <c r="D1436" s="1" t="s">
        <v>2849</v>
      </c>
      <c r="E1436">
        <v>1199</v>
      </c>
      <c r="F1436">
        <v>2400</v>
      </c>
      <c r="G1436">
        <v>2884800</v>
      </c>
      <c r="H1436">
        <v>0.5</v>
      </c>
      <c r="I1436">
        <v>3.9</v>
      </c>
      <c r="J1436">
        <v>1202</v>
      </c>
      <c r="K1436" t="s">
        <v>2923</v>
      </c>
      <c r="L1436">
        <v>1</v>
      </c>
      <c r="M1436">
        <v>0</v>
      </c>
      <c r="N1436">
        <v>0</v>
      </c>
      <c r="O1436" t="s">
        <v>3900</v>
      </c>
      <c r="P1436" s="1" t="s">
        <v>3865</v>
      </c>
    </row>
    <row r="1437" spans="1:16" x14ac:dyDescent="0.25">
      <c r="A1437" s="1" t="s">
        <v>2137</v>
      </c>
      <c r="B1437" s="1" t="s">
        <v>2138</v>
      </c>
      <c r="C1437" s="1" t="s">
        <v>2477</v>
      </c>
      <c r="D1437" s="1" t="s">
        <v>2724</v>
      </c>
      <c r="E1437">
        <v>219</v>
      </c>
      <c r="F1437">
        <v>249</v>
      </c>
      <c r="G1437">
        <v>275892</v>
      </c>
      <c r="H1437">
        <v>0.12</v>
      </c>
      <c r="I1437">
        <v>4</v>
      </c>
      <c r="J1437">
        <v>1108</v>
      </c>
      <c r="K1437" t="s">
        <v>2923</v>
      </c>
      <c r="L1437">
        <v>0</v>
      </c>
      <c r="M1437">
        <v>1</v>
      </c>
      <c r="N1437">
        <v>0</v>
      </c>
      <c r="O1437" t="s">
        <v>3900</v>
      </c>
      <c r="P1437" s="1" t="s">
        <v>3011</v>
      </c>
    </row>
    <row r="1438" spans="1:16" x14ac:dyDescent="0.25">
      <c r="A1438" s="1" t="s">
        <v>2139</v>
      </c>
      <c r="B1438" s="1" t="s">
        <v>2879</v>
      </c>
      <c r="C1438" s="1" t="s">
        <v>2477</v>
      </c>
      <c r="D1438" s="1" t="s">
        <v>2704</v>
      </c>
      <c r="E1438">
        <v>799</v>
      </c>
      <c r="F1438">
        <v>1199</v>
      </c>
      <c r="G1438">
        <v>20383</v>
      </c>
      <c r="H1438">
        <v>0.33</v>
      </c>
      <c r="I1438">
        <v>4.4000000000000004</v>
      </c>
      <c r="J1438">
        <v>17</v>
      </c>
      <c r="K1438" t="s">
        <v>2923</v>
      </c>
      <c r="L1438">
        <v>0</v>
      </c>
      <c r="M1438">
        <v>1</v>
      </c>
      <c r="N1438">
        <v>0</v>
      </c>
      <c r="O1438" t="s">
        <v>3900</v>
      </c>
      <c r="P1438" s="1" t="s">
        <v>3179</v>
      </c>
    </row>
    <row r="1439" spans="1:16" x14ac:dyDescent="0.25">
      <c r="A1439" s="1" t="s">
        <v>2140</v>
      </c>
      <c r="B1439" s="1" t="s">
        <v>2880</v>
      </c>
      <c r="C1439" s="1" t="s">
        <v>2477</v>
      </c>
      <c r="D1439" s="1" t="s">
        <v>2781</v>
      </c>
      <c r="E1439">
        <v>6199</v>
      </c>
      <c r="F1439">
        <v>10999</v>
      </c>
      <c r="G1439">
        <v>114708571</v>
      </c>
      <c r="H1439">
        <v>0.44</v>
      </c>
      <c r="I1439">
        <v>4.2</v>
      </c>
      <c r="J1439">
        <v>10429</v>
      </c>
      <c r="K1439" t="s">
        <v>2923</v>
      </c>
      <c r="L1439">
        <v>0</v>
      </c>
      <c r="M1439">
        <v>1</v>
      </c>
      <c r="N1439">
        <v>0</v>
      </c>
      <c r="O1439" t="s">
        <v>3900</v>
      </c>
      <c r="P1439" s="1" t="s">
        <v>3866</v>
      </c>
    </row>
    <row r="1440" spans="1:16" x14ac:dyDescent="0.25">
      <c r="A1440" s="1" t="s">
        <v>2141</v>
      </c>
      <c r="B1440" s="1" t="s">
        <v>2142</v>
      </c>
      <c r="C1440" s="1" t="s">
        <v>2477</v>
      </c>
      <c r="D1440" s="1" t="s">
        <v>2722</v>
      </c>
      <c r="E1440">
        <v>6790</v>
      </c>
      <c r="F1440">
        <v>10995</v>
      </c>
      <c r="G1440">
        <v>35096040</v>
      </c>
      <c r="H1440">
        <v>0.38</v>
      </c>
      <c r="I1440">
        <v>4.5</v>
      </c>
      <c r="J1440">
        <v>3192</v>
      </c>
      <c r="K1440" t="s">
        <v>2923</v>
      </c>
      <c r="L1440">
        <v>0</v>
      </c>
      <c r="M1440">
        <v>1</v>
      </c>
      <c r="N1440">
        <v>0</v>
      </c>
      <c r="O1440" t="s">
        <v>3900</v>
      </c>
      <c r="P1440" s="1" t="s">
        <v>3179</v>
      </c>
    </row>
    <row r="1441" spans="1:16" x14ac:dyDescent="0.25">
      <c r="A1441" s="1" t="s">
        <v>2143</v>
      </c>
      <c r="B1441" s="1" t="s">
        <v>2144</v>
      </c>
      <c r="C1441" s="1" t="s">
        <v>2477</v>
      </c>
      <c r="D1441" s="1" t="s">
        <v>2881</v>
      </c>
      <c r="E1441">
        <v>1983</v>
      </c>
      <c r="F1441">
        <v>3300</v>
      </c>
      <c r="G1441">
        <v>19380900</v>
      </c>
      <c r="H1441">
        <v>0.4</v>
      </c>
      <c r="I1441">
        <v>4.0999999999999996</v>
      </c>
      <c r="J1441">
        <v>5873</v>
      </c>
      <c r="K1441" t="s">
        <v>2923</v>
      </c>
      <c r="L1441">
        <v>0</v>
      </c>
      <c r="M1441">
        <v>1</v>
      </c>
      <c r="N1441">
        <v>0</v>
      </c>
      <c r="O1441" t="s">
        <v>3900</v>
      </c>
      <c r="P1441" s="1" t="s">
        <v>3867</v>
      </c>
    </row>
    <row r="1442" spans="1:16" x14ac:dyDescent="0.25">
      <c r="A1442" s="1" t="s">
        <v>2145</v>
      </c>
      <c r="B1442" s="1" t="s">
        <v>2146</v>
      </c>
      <c r="C1442" s="1" t="s">
        <v>2477</v>
      </c>
      <c r="D1442" s="1" t="s">
        <v>2766</v>
      </c>
      <c r="E1442">
        <v>199</v>
      </c>
      <c r="F1442">
        <v>400</v>
      </c>
      <c r="G1442">
        <v>551600</v>
      </c>
      <c r="H1442">
        <v>0.5</v>
      </c>
      <c r="I1442">
        <v>4.0999999999999996</v>
      </c>
      <c r="J1442">
        <v>1379</v>
      </c>
      <c r="K1442" t="s">
        <v>2914</v>
      </c>
      <c r="L1442">
        <v>1</v>
      </c>
      <c r="M1442">
        <v>0</v>
      </c>
      <c r="N1442">
        <v>0</v>
      </c>
      <c r="O1442" t="s">
        <v>3900</v>
      </c>
      <c r="P1442" s="1" t="s">
        <v>2945</v>
      </c>
    </row>
    <row r="1443" spans="1:16" x14ac:dyDescent="0.25">
      <c r="A1443" s="1" t="s">
        <v>2147</v>
      </c>
      <c r="B1443" s="1" t="s">
        <v>2148</v>
      </c>
      <c r="C1443" s="1" t="s">
        <v>2477</v>
      </c>
      <c r="D1443" s="1" t="s">
        <v>2701</v>
      </c>
      <c r="E1443">
        <v>1180</v>
      </c>
      <c r="F1443">
        <v>1440</v>
      </c>
      <c r="G1443">
        <v>2198880</v>
      </c>
      <c r="H1443">
        <v>0.18</v>
      </c>
      <c r="I1443">
        <v>4.2</v>
      </c>
      <c r="J1443">
        <v>1527</v>
      </c>
      <c r="K1443" t="s">
        <v>2923</v>
      </c>
      <c r="L1443">
        <v>0</v>
      </c>
      <c r="M1443">
        <v>1</v>
      </c>
      <c r="N1443">
        <v>0</v>
      </c>
      <c r="O1443" t="s">
        <v>3900</v>
      </c>
      <c r="P1443" s="1" t="s">
        <v>3743</v>
      </c>
    </row>
    <row r="1444" spans="1:16" x14ac:dyDescent="0.25">
      <c r="A1444" s="1" t="s">
        <v>2149</v>
      </c>
      <c r="B1444" s="1" t="s">
        <v>2150</v>
      </c>
      <c r="C1444" s="1" t="s">
        <v>2477</v>
      </c>
      <c r="D1444" s="1" t="s">
        <v>2744</v>
      </c>
      <c r="E1444">
        <v>2199</v>
      </c>
      <c r="F1444">
        <v>3045</v>
      </c>
      <c r="G1444">
        <v>8178870</v>
      </c>
      <c r="H1444">
        <v>0.28000000000000003</v>
      </c>
      <c r="I1444">
        <v>4.2</v>
      </c>
      <c r="J1444">
        <v>2686</v>
      </c>
      <c r="K1444" t="s">
        <v>2923</v>
      </c>
      <c r="L1444">
        <v>0</v>
      </c>
      <c r="M1444">
        <v>1</v>
      </c>
      <c r="N1444">
        <v>0</v>
      </c>
      <c r="O1444" t="s">
        <v>3900</v>
      </c>
      <c r="P1444" s="1" t="s">
        <v>3868</v>
      </c>
    </row>
    <row r="1445" spans="1:16" x14ac:dyDescent="0.25">
      <c r="A1445" s="1" t="s">
        <v>2151</v>
      </c>
      <c r="B1445" s="1" t="s">
        <v>2882</v>
      </c>
      <c r="C1445" s="1" t="s">
        <v>2477</v>
      </c>
      <c r="D1445" s="1" t="s">
        <v>2764</v>
      </c>
      <c r="E1445">
        <v>2999</v>
      </c>
      <c r="F1445">
        <v>3595</v>
      </c>
      <c r="G1445">
        <v>639910</v>
      </c>
      <c r="H1445">
        <v>0.17</v>
      </c>
      <c r="I1445">
        <v>4</v>
      </c>
      <c r="J1445">
        <v>178</v>
      </c>
      <c r="K1445" t="s">
        <v>2923</v>
      </c>
      <c r="L1445">
        <v>0</v>
      </c>
      <c r="M1445">
        <v>1</v>
      </c>
      <c r="N1445">
        <v>0</v>
      </c>
      <c r="O1445" t="s">
        <v>3900</v>
      </c>
      <c r="P1445" s="1" t="s">
        <v>3869</v>
      </c>
    </row>
    <row r="1446" spans="1:16" x14ac:dyDescent="0.25">
      <c r="A1446" s="1" t="s">
        <v>2152</v>
      </c>
      <c r="B1446" s="1" t="s">
        <v>2883</v>
      </c>
      <c r="C1446" s="1" t="s">
        <v>2477</v>
      </c>
      <c r="D1446" s="1" t="s">
        <v>2884</v>
      </c>
      <c r="E1446">
        <v>253</v>
      </c>
      <c r="F1446">
        <v>500</v>
      </c>
      <c r="G1446">
        <v>1332000</v>
      </c>
      <c r="H1446">
        <v>0.49</v>
      </c>
      <c r="I1446">
        <v>4.3</v>
      </c>
      <c r="J1446">
        <v>2664</v>
      </c>
      <c r="K1446" t="s">
        <v>2923</v>
      </c>
      <c r="L1446">
        <v>0</v>
      </c>
      <c r="M1446">
        <v>1</v>
      </c>
      <c r="N1446">
        <v>0</v>
      </c>
      <c r="O1446" t="s">
        <v>3900</v>
      </c>
      <c r="P1446" s="1" t="s">
        <v>3870</v>
      </c>
    </row>
    <row r="1447" spans="1:16" x14ac:dyDescent="0.25">
      <c r="A1447" s="1" t="s">
        <v>2153</v>
      </c>
      <c r="B1447" s="1" t="s">
        <v>2885</v>
      </c>
      <c r="C1447" s="1" t="s">
        <v>2477</v>
      </c>
      <c r="D1447" s="1" t="s">
        <v>2823</v>
      </c>
      <c r="E1447">
        <v>499</v>
      </c>
      <c r="F1447">
        <v>799</v>
      </c>
      <c r="G1447">
        <v>169388</v>
      </c>
      <c r="H1447">
        <v>0.38</v>
      </c>
      <c r="I1447">
        <v>3.6</v>
      </c>
      <c r="J1447">
        <v>212</v>
      </c>
      <c r="K1447" t="s">
        <v>2923</v>
      </c>
      <c r="L1447">
        <v>0</v>
      </c>
      <c r="M1447">
        <v>1</v>
      </c>
      <c r="N1447">
        <v>0</v>
      </c>
      <c r="O1447" t="s">
        <v>3900</v>
      </c>
      <c r="P1447" s="1" t="s">
        <v>3871</v>
      </c>
    </row>
    <row r="1448" spans="1:16" x14ac:dyDescent="0.25">
      <c r="A1448" s="1" t="s">
        <v>2154</v>
      </c>
      <c r="B1448" s="1" t="s">
        <v>2155</v>
      </c>
      <c r="C1448" s="1" t="s">
        <v>2477</v>
      </c>
      <c r="D1448" s="1" t="s">
        <v>2702</v>
      </c>
      <c r="E1448">
        <v>1149</v>
      </c>
      <c r="F1448">
        <v>1899</v>
      </c>
      <c r="G1448">
        <v>45576</v>
      </c>
      <c r="H1448">
        <v>0.39</v>
      </c>
      <c r="I1448">
        <v>3.5</v>
      </c>
      <c r="J1448">
        <v>24</v>
      </c>
      <c r="K1448" t="s">
        <v>2923</v>
      </c>
      <c r="L1448">
        <v>0</v>
      </c>
      <c r="M1448">
        <v>1</v>
      </c>
      <c r="N1448">
        <v>0</v>
      </c>
      <c r="O1448" t="s">
        <v>3900</v>
      </c>
      <c r="P1448" s="1" t="s">
        <v>2945</v>
      </c>
    </row>
    <row r="1449" spans="1:16" x14ac:dyDescent="0.25">
      <c r="A1449" s="1" t="s">
        <v>2156</v>
      </c>
      <c r="B1449" s="1" t="s">
        <v>2157</v>
      </c>
      <c r="C1449" s="1" t="s">
        <v>2477</v>
      </c>
      <c r="D1449" s="1" t="s">
        <v>2713</v>
      </c>
      <c r="E1449">
        <v>457</v>
      </c>
      <c r="F1449">
        <v>799</v>
      </c>
      <c r="G1449">
        <v>1492532</v>
      </c>
      <c r="H1449">
        <v>0.43</v>
      </c>
      <c r="I1449">
        <v>4.3</v>
      </c>
      <c r="J1449">
        <v>1868</v>
      </c>
      <c r="K1449" t="s">
        <v>2923</v>
      </c>
      <c r="L1449">
        <v>0</v>
      </c>
      <c r="M1449">
        <v>1</v>
      </c>
      <c r="N1449">
        <v>0</v>
      </c>
      <c r="O1449" t="s">
        <v>3900</v>
      </c>
      <c r="P1449" s="1" t="s">
        <v>3872</v>
      </c>
    </row>
    <row r="1450" spans="1:16" x14ac:dyDescent="0.25">
      <c r="A1450" s="1" t="s">
        <v>2158</v>
      </c>
      <c r="B1450" s="1" t="s">
        <v>2886</v>
      </c>
      <c r="C1450" s="1" t="s">
        <v>2477</v>
      </c>
      <c r="D1450" s="1" t="s">
        <v>2821</v>
      </c>
      <c r="E1450">
        <v>229</v>
      </c>
      <c r="F1450">
        <v>399</v>
      </c>
      <c r="G1450">
        <v>179949</v>
      </c>
      <c r="H1450">
        <v>0.43</v>
      </c>
      <c r="I1450">
        <v>3.6</v>
      </c>
      <c r="J1450">
        <v>451</v>
      </c>
      <c r="K1450" t="s">
        <v>2923</v>
      </c>
      <c r="L1450">
        <v>0</v>
      </c>
      <c r="M1450">
        <v>1</v>
      </c>
      <c r="N1450">
        <v>0</v>
      </c>
      <c r="O1450" t="s">
        <v>3900</v>
      </c>
      <c r="P1450" s="1" t="s">
        <v>3873</v>
      </c>
    </row>
    <row r="1451" spans="1:16" x14ac:dyDescent="0.25">
      <c r="A1451" s="1" t="s">
        <v>2159</v>
      </c>
      <c r="B1451" s="1" t="s">
        <v>2160</v>
      </c>
      <c r="C1451" s="1" t="s">
        <v>2477</v>
      </c>
      <c r="D1451" s="1" t="s">
        <v>2766</v>
      </c>
      <c r="E1451">
        <v>199</v>
      </c>
      <c r="F1451">
        <v>699</v>
      </c>
      <c r="G1451">
        <v>111141</v>
      </c>
      <c r="H1451">
        <v>0.72</v>
      </c>
      <c r="I1451">
        <v>2.9</v>
      </c>
      <c r="J1451">
        <v>159</v>
      </c>
      <c r="K1451" t="s">
        <v>2914</v>
      </c>
      <c r="L1451">
        <v>0</v>
      </c>
      <c r="M1451">
        <v>0</v>
      </c>
      <c r="N1451">
        <v>1</v>
      </c>
      <c r="O1451" t="s">
        <v>3900</v>
      </c>
      <c r="P1451" s="1" t="s">
        <v>3874</v>
      </c>
    </row>
    <row r="1452" spans="1:16" x14ac:dyDescent="0.25">
      <c r="A1452" s="1" t="s">
        <v>2161</v>
      </c>
      <c r="B1452" s="1" t="s">
        <v>2887</v>
      </c>
      <c r="C1452" s="1" t="s">
        <v>2477</v>
      </c>
      <c r="D1452" s="1" t="s">
        <v>2849</v>
      </c>
      <c r="E1452">
        <v>899</v>
      </c>
      <c r="F1452">
        <v>1999</v>
      </c>
      <c r="G1452">
        <v>77961</v>
      </c>
      <c r="H1452">
        <v>0.55000000000000004</v>
      </c>
      <c r="I1452">
        <v>4.2</v>
      </c>
      <c r="J1452">
        <v>39</v>
      </c>
      <c r="K1452" t="s">
        <v>2923</v>
      </c>
      <c r="L1452">
        <v>0</v>
      </c>
      <c r="M1452">
        <v>0</v>
      </c>
      <c r="N1452">
        <v>1</v>
      </c>
      <c r="O1452" t="s">
        <v>3900</v>
      </c>
      <c r="P1452" s="1" t="s">
        <v>3875</v>
      </c>
    </row>
    <row r="1453" spans="1:16" x14ac:dyDescent="0.25">
      <c r="A1453" s="1" t="s">
        <v>2162</v>
      </c>
      <c r="B1453" s="1" t="s">
        <v>2163</v>
      </c>
      <c r="C1453" s="1" t="s">
        <v>2477</v>
      </c>
      <c r="D1453" s="1" t="s">
        <v>2796</v>
      </c>
      <c r="E1453">
        <v>1499</v>
      </c>
      <c r="F1453">
        <v>2199</v>
      </c>
      <c r="G1453">
        <v>14361669</v>
      </c>
      <c r="H1453">
        <v>0.32</v>
      </c>
      <c r="I1453">
        <v>4.4000000000000004</v>
      </c>
      <c r="J1453">
        <v>6531</v>
      </c>
      <c r="K1453" t="s">
        <v>2923</v>
      </c>
      <c r="L1453">
        <v>0</v>
      </c>
      <c r="M1453">
        <v>1</v>
      </c>
      <c r="N1453">
        <v>0</v>
      </c>
      <c r="O1453" t="s">
        <v>3900</v>
      </c>
      <c r="P1453" s="1" t="s">
        <v>3876</v>
      </c>
    </row>
    <row r="1454" spans="1:16" x14ac:dyDescent="0.25">
      <c r="A1454" s="1" t="s">
        <v>2164</v>
      </c>
      <c r="B1454" s="1" t="s">
        <v>2888</v>
      </c>
      <c r="C1454" s="1" t="s">
        <v>2477</v>
      </c>
      <c r="D1454" s="1" t="s">
        <v>2712</v>
      </c>
      <c r="E1454">
        <v>426</v>
      </c>
      <c r="F1454">
        <v>999</v>
      </c>
      <c r="G1454">
        <v>221778</v>
      </c>
      <c r="H1454">
        <v>0.56999999999999995</v>
      </c>
      <c r="I1454">
        <v>4.0999999999999996</v>
      </c>
      <c r="J1454">
        <v>222</v>
      </c>
      <c r="K1454" t="s">
        <v>2923</v>
      </c>
      <c r="L1454">
        <v>0</v>
      </c>
      <c r="M1454">
        <v>0</v>
      </c>
      <c r="N1454">
        <v>1</v>
      </c>
      <c r="O1454" t="s">
        <v>3900</v>
      </c>
      <c r="P1454" s="1" t="s">
        <v>2930</v>
      </c>
    </row>
    <row r="1455" spans="1:16" x14ac:dyDescent="0.25">
      <c r="A1455" s="1" t="s">
        <v>2165</v>
      </c>
      <c r="B1455" s="1" t="s">
        <v>2166</v>
      </c>
      <c r="C1455" s="1" t="s">
        <v>2477</v>
      </c>
      <c r="D1455" s="1" t="s">
        <v>2704</v>
      </c>
      <c r="E1455">
        <v>2320</v>
      </c>
      <c r="F1455">
        <v>3290</v>
      </c>
      <c r="G1455">
        <v>641550</v>
      </c>
      <c r="H1455">
        <v>0.28999999999999998</v>
      </c>
      <c r="I1455">
        <v>3.8</v>
      </c>
      <c r="J1455">
        <v>195</v>
      </c>
      <c r="K1455" t="s">
        <v>2923</v>
      </c>
      <c r="L1455">
        <v>0</v>
      </c>
      <c r="M1455">
        <v>1</v>
      </c>
      <c r="N1455">
        <v>0</v>
      </c>
      <c r="O1455" t="s">
        <v>3900</v>
      </c>
      <c r="P1455" s="1" t="s">
        <v>3877</v>
      </c>
    </row>
    <row r="1456" spans="1:16" x14ac:dyDescent="0.25">
      <c r="A1456" s="1" t="s">
        <v>2167</v>
      </c>
      <c r="B1456" s="1" t="s">
        <v>2889</v>
      </c>
      <c r="C1456" s="1" t="s">
        <v>2477</v>
      </c>
      <c r="D1456" s="1" t="s">
        <v>2791</v>
      </c>
      <c r="E1456">
        <v>1563</v>
      </c>
      <c r="F1456">
        <v>3098</v>
      </c>
      <c r="G1456">
        <v>7072734</v>
      </c>
      <c r="H1456">
        <v>0.5</v>
      </c>
      <c r="I1456">
        <v>3.5</v>
      </c>
      <c r="J1456">
        <v>2283</v>
      </c>
      <c r="K1456" t="s">
        <v>2923</v>
      </c>
      <c r="L1456">
        <v>1</v>
      </c>
      <c r="M1456">
        <v>0</v>
      </c>
      <c r="N1456">
        <v>0</v>
      </c>
      <c r="O1456" t="s">
        <v>3900</v>
      </c>
      <c r="P1456" s="1" t="s">
        <v>3878</v>
      </c>
    </row>
    <row r="1457" spans="1:16" x14ac:dyDescent="0.25">
      <c r="A1457" s="1" t="s">
        <v>2168</v>
      </c>
      <c r="B1457" s="1" t="s">
        <v>2169</v>
      </c>
      <c r="C1457" s="1" t="s">
        <v>2477</v>
      </c>
      <c r="D1457" s="1" t="s">
        <v>2702</v>
      </c>
      <c r="E1457">
        <v>3488</v>
      </c>
      <c r="F1457">
        <v>4990</v>
      </c>
      <c r="G1457">
        <v>5623730</v>
      </c>
      <c r="H1457">
        <v>0.3</v>
      </c>
      <c r="I1457">
        <v>4.0999999999999996</v>
      </c>
      <c r="J1457">
        <v>1127</v>
      </c>
      <c r="K1457" t="s">
        <v>2923</v>
      </c>
      <c r="L1457">
        <v>0</v>
      </c>
      <c r="M1457">
        <v>1</v>
      </c>
      <c r="N1457">
        <v>0</v>
      </c>
      <c r="O1457" t="s">
        <v>3900</v>
      </c>
      <c r="P1457" s="1" t="s">
        <v>3879</v>
      </c>
    </row>
    <row r="1458" spans="1:16" x14ac:dyDescent="0.25">
      <c r="A1458" s="1" t="s">
        <v>2170</v>
      </c>
      <c r="B1458" s="1" t="s">
        <v>2890</v>
      </c>
      <c r="C1458" s="1" t="s">
        <v>2477</v>
      </c>
      <c r="D1458" s="1" t="s">
        <v>2737</v>
      </c>
      <c r="E1458">
        <v>498</v>
      </c>
      <c r="F1458">
        <v>1200</v>
      </c>
      <c r="G1458">
        <v>135600</v>
      </c>
      <c r="H1458">
        <v>0.59</v>
      </c>
      <c r="I1458">
        <v>3.2</v>
      </c>
      <c r="J1458">
        <v>113</v>
      </c>
      <c r="K1458" t="s">
        <v>2923</v>
      </c>
      <c r="L1458">
        <v>0</v>
      </c>
      <c r="M1458">
        <v>0</v>
      </c>
      <c r="N1458">
        <v>1</v>
      </c>
      <c r="O1458" t="s">
        <v>3900</v>
      </c>
      <c r="P1458" s="1" t="s">
        <v>3880</v>
      </c>
    </row>
    <row r="1459" spans="1:16" x14ac:dyDescent="0.25">
      <c r="A1459" s="1" t="s">
        <v>2171</v>
      </c>
      <c r="B1459" s="1" t="s">
        <v>2172</v>
      </c>
      <c r="C1459" s="1" t="s">
        <v>2477</v>
      </c>
      <c r="D1459" s="1" t="s">
        <v>2701</v>
      </c>
      <c r="E1459">
        <v>2695</v>
      </c>
      <c r="F1459">
        <v>2695</v>
      </c>
      <c r="G1459">
        <v>6786010</v>
      </c>
      <c r="H1459">
        <v>0</v>
      </c>
      <c r="I1459">
        <v>4.4000000000000004</v>
      </c>
      <c r="J1459">
        <v>2518</v>
      </c>
      <c r="K1459" t="s">
        <v>2923</v>
      </c>
      <c r="L1459">
        <v>0</v>
      </c>
      <c r="M1459">
        <v>1</v>
      </c>
      <c r="N1459">
        <v>0</v>
      </c>
      <c r="O1459" t="s">
        <v>3900</v>
      </c>
      <c r="P1459" s="1" t="s">
        <v>3881</v>
      </c>
    </row>
    <row r="1460" spans="1:16" x14ac:dyDescent="0.25">
      <c r="A1460" s="1" t="s">
        <v>2173</v>
      </c>
      <c r="B1460" s="1" t="s">
        <v>2891</v>
      </c>
      <c r="C1460" s="1" t="s">
        <v>2477</v>
      </c>
      <c r="D1460" s="1" t="s">
        <v>2702</v>
      </c>
      <c r="E1460">
        <v>949</v>
      </c>
      <c r="F1460">
        <v>2299</v>
      </c>
      <c r="G1460">
        <v>1264450</v>
      </c>
      <c r="H1460">
        <v>0.59</v>
      </c>
      <c r="I1460">
        <v>3.6</v>
      </c>
      <c r="J1460">
        <v>550</v>
      </c>
      <c r="K1460" t="s">
        <v>2923</v>
      </c>
      <c r="L1460">
        <v>0</v>
      </c>
      <c r="M1460">
        <v>0</v>
      </c>
      <c r="N1460">
        <v>1</v>
      </c>
      <c r="O1460" t="s">
        <v>3900</v>
      </c>
      <c r="P1460" s="1" t="s">
        <v>3882</v>
      </c>
    </row>
    <row r="1461" spans="1:16" x14ac:dyDescent="0.25">
      <c r="A1461" s="1" t="s">
        <v>2174</v>
      </c>
      <c r="B1461" s="1" t="s">
        <v>2892</v>
      </c>
      <c r="C1461" s="1" t="s">
        <v>2477</v>
      </c>
      <c r="D1461" s="1" t="s">
        <v>2706</v>
      </c>
      <c r="E1461">
        <v>199</v>
      </c>
      <c r="F1461">
        <v>999</v>
      </c>
      <c r="G1461">
        <v>1998</v>
      </c>
      <c r="H1461">
        <v>0.8</v>
      </c>
      <c r="I1461">
        <v>3.1</v>
      </c>
      <c r="J1461">
        <v>2</v>
      </c>
      <c r="K1461" t="s">
        <v>2914</v>
      </c>
      <c r="L1461">
        <v>0</v>
      </c>
      <c r="M1461">
        <v>0</v>
      </c>
      <c r="N1461">
        <v>1</v>
      </c>
      <c r="O1461" t="s">
        <v>3900</v>
      </c>
      <c r="P1461" s="1" t="s">
        <v>2175</v>
      </c>
    </row>
    <row r="1462" spans="1:16" x14ac:dyDescent="0.25">
      <c r="A1462" s="1" t="s">
        <v>2176</v>
      </c>
      <c r="B1462" s="1" t="s">
        <v>2893</v>
      </c>
      <c r="C1462" s="1" t="s">
        <v>2477</v>
      </c>
      <c r="D1462" s="1" t="s">
        <v>2766</v>
      </c>
      <c r="E1462">
        <v>379</v>
      </c>
      <c r="F1462">
        <v>919</v>
      </c>
      <c r="G1462">
        <v>1001710</v>
      </c>
      <c r="H1462">
        <v>0.59</v>
      </c>
      <c r="I1462">
        <v>4</v>
      </c>
      <c r="J1462">
        <v>1090</v>
      </c>
      <c r="K1462" t="s">
        <v>2923</v>
      </c>
      <c r="L1462">
        <v>0</v>
      </c>
      <c r="M1462">
        <v>0</v>
      </c>
      <c r="N1462">
        <v>1</v>
      </c>
      <c r="O1462" t="s">
        <v>3900</v>
      </c>
      <c r="P1462" s="1" t="s">
        <v>3883</v>
      </c>
    </row>
    <row r="1463" spans="1:16" x14ac:dyDescent="0.25">
      <c r="A1463" s="1" t="s">
        <v>2177</v>
      </c>
      <c r="B1463" s="1" t="s">
        <v>2178</v>
      </c>
      <c r="C1463" s="1" t="s">
        <v>2477</v>
      </c>
      <c r="D1463" s="1" t="s">
        <v>2769</v>
      </c>
      <c r="E1463">
        <v>2280</v>
      </c>
      <c r="F1463">
        <v>3045</v>
      </c>
      <c r="G1463">
        <v>12539310</v>
      </c>
      <c r="H1463">
        <v>0.25</v>
      </c>
      <c r="I1463">
        <v>4.0999999999999996</v>
      </c>
      <c r="J1463">
        <v>4118</v>
      </c>
      <c r="K1463" t="s">
        <v>2923</v>
      </c>
      <c r="L1463">
        <v>0</v>
      </c>
      <c r="M1463">
        <v>1</v>
      </c>
      <c r="N1463">
        <v>0</v>
      </c>
      <c r="O1463" t="s">
        <v>3900</v>
      </c>
      <c r="P1463" s="1" t="s">
        <v>3884</v>
      </c>
    </row>
    <row r="1464" spans="1:16" x14ac:dyDescent="0.25">
      <c r="A1464" s="1" t="s">
        <v>2179</v>
      </c>
      <c r="B1464" s="1" t="s">
        <v>2180</v>
      </c>
      <c r="C1464" s="1" t="s">
        <v>2477</v>
      </c>
      <c r="D1464" s="1" t="s">
        <v>2755</v>
      </c>
      <c r="E1464">
        <v>2219</v>
      </c>
      <c r="F1464">
        <v>3080</v>
      </c>
      <c r="G1464">
        <v>1441440</v>
      </c>
      <c r="H1464">
        <v>0.28000000000000003</v>
      </c>
      <c r="I1464">
        <v>3.6</v>
      </c>
      <c r="J1464">
        <v>468</v>
      </c>
      <c r="K1464" t="s">
        <v>2923</v>
      </c>
      <c r="L1464">
        <v>0</v>
      </c>
      <c r="M1464">
        <v>1</v>
      </c>
      <c r="N1464">
        <v>0</v>
      </c>
      <c r="O1464" t="s">
        <v>3900</v>
      </c>
      <c r="P1464" s="1" t="s">
        <v>3885</v>
      </c>
    </row>
    <row r="1465" spans="1:16" x14ac:dyDescent="0.25">
      <c r="A1465" s="1" t="s">
        <v>2181</v>
      </c>
      <c r="B1465" s="1" t="s">
        <v>2182</v>
      </c>
      <c r="C1465" s="1" t="s">
        <v>2477</v>
      </c>
      <c r="D1465" s="1" t="s">
        <v>2763</v>
      </c>
      <c r="E1465">
        <v>1399</v>
      </c>
      <c r="F1465">
        <v>1890</v>
      </c>
      <c r="G1465">
        <v>15178590</v>
      </c>
      <c r="H1465">
        <v>0.26</v>
      </c>
      <c r="I1465">
        <v>4</v>
      </c>
      <c r="J1465">
        <v>8031</v>
      </c>
      <c r="K1465" t="s">
        <v>2923</v>
      </c>
      <c r="L1465">
        <v>0</v>
      </c>
      <c r="M1465">
        <v>1</v>
      </c>
      <c r="N1465">
        <v>0</v>
      </c>
      <c r="O1465" t="s">
        <v>3900</v>
      </c>
      <c r="P1465" s="1" t="s">
        <v>3886</v>
      </c>
    </row>
    <row r="1466" spans="1:16" x14ac:dyDescent="0.25">
      <c r="A1466" s="1" t="s">
        <v>2183</v>
      </c>
      <c r="B1466" s="1" t="s">
        <v>2184</v>
      </c>
      <c r="C1466" s="1" t="s">
        <v>2477</v>
      </c>
      <c r="D1466" s="1" t="s">
        <v>2733</v>
      </c>
      <c r="E1466">
        <v>2863</v>
      </c>
      <c r="F1466">
        <v>3690</v>
      </c>
      <c r="G1466">
        <v>25782030</v>
      </c>
      <c r="H1466">
        <v>0.22</v>
      </c>
      <c r="I1466">
        <v>4.3</v>
      </c>
      <c r="J1466">
        <v>6987</v>
      </c>
      <c r="K1466" t="s">
        <v>2923</v>
      </c>
      <c r="L1466">
        <v>0</v>
      </c>
      <c r="M1466">
        <v>1</v>
      </c>
      <c r="N1466">
        <v>0</v>
      </c>
      <c r="O1466" t="s">
        <v>3900</v>
      </c>
      <c r="P1466" s="1" t="s">
        <v>3887</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9E378-0A54-4930-B542-D01442B170B2}">
  <dimension ref="A1:XFB1466"/>
  <sheetViews>
    <sheetView zoomScale="110" zoomScaleNormal="110" workbookViewId="0">
      <selection activeCell="AA22" sqref="AA22:AB27"/>
    </sheetView>
  </sheetViews>
  <sheetFormatPr defaultRowHeight="15" x14ac:dyDescent="0.25"/>
  <cols>
    <col min="1" max="1" width="24.85546875" customWidth="1"/>
    <col min="2" max="2" width="81.140625" bestFit="1" customWidth="1"/>
    <col min="3" max="3" width="34.85546875" customWidth="1"/>
    <col min="4" max="4" width="81.140625" bestFit="1" customWidth="1"/>
    <col min="5" max="6" width="25.42578125" style="5" customWidth="1"/>
    <col min="7" max="7" width="28.42578125" customWidth="1"/>
    <col min="8" max="8" width="31.5703125" customWidth="1"/>
    <col min="9" max="9" width="23.28515625" customWidth="1"/>
    <col min="10" max="10" width="41.5703125" customWidth="1"/>
    <col min="11" max="11" width="37.7109375" customWidth="1"/>
    <col min="12" max="12" width="42.5703125" customWidth="1"/>
    <col min="13" max="13" width="38.28515625" customWidth="1"/>
    <col min="14" max="14" width="42.5703125" customWidth="1"/>
    <col min="15" max="15" width="43.42578125" customWidth="1"/>
    <col min="16" max="16" width="80.7109375" customWidth="1"/>
    <col min="17" max="17" width="49.5703125" customWidth="1"/>
    <col min="18" max="18" width="35.5703125" customWidth="1"/>
    <col min="19" max="19" width="14.42578125" customWidth="1"/>
    <col min="20" max="20" width="15.7109375" customWidth="1"/>
    <col min="21" max="21" width="18.5703125" customWidth="1"/>
    <col min="22" max="22" width="9.140625" customWidth="1"/>
    <col min="23" max="23" width="19.85546875" customWidth="1"/>
    <col min="24" max="24" width="37.140625" customWidth="1"/>
    <col min="25" max="25" width="21.140625" customWidth="1"/>
    <col min="27" max="27" width="18.42578125" customWidth="1"/>
    <col min="28" max="28" width="19.5703125" customWidth="1"/>
    <col min="31" max="31" width="13.140625" bestFit="1" customWidth="1"/>
    <col min="32" max="32" width="13.85546875" bestFit="1" customWidth="1"/>
  </cols>
  <sheetData>
    <row r="1" spans="1:16382" ht="21.75" customHeight="1" x14ac:dyDescent="0.3">
      <c r="A1" s="6" t="s">
        <v>2894</v>
      </c>
      <c r="B1" s="6" t="s">
        <v>3931</v>
      </c>
      <c r="C1" s="6" t="s">
        <v>3901</v>
      </c>
      <c r="D1" s="6" t="s">
        <v>2897</v>
      </c>
      <c r="E1" s="6" t="s">
        <v>3896</v>
      </c>
      <c r="F1" s="11" t="s">
        <v>2898</v>
      </c>
      <c r="G1" s="6" t="s">
        <v>2899</v>
      </c>
      <c r="H1" s="7" t="s">
        <v>2909</v>
      </c>
      <c r="I1" s="6" t="s">
        <v>2900</v>
      </c>
      <c r="J1" s="6" t="s">
        <v>2901</v>
      </c>
      <c r="K1" s="6" t="s">
        <v>2902</v>
      </c>
      <c r="L1" s="6" t="s">
        <v>3932</v>
      </c>
      <c r="M1" s="6" t="s">
        <v>3928</v>
      </c>
      <c r="N1" s="6" t="s">
        <v>3929</v>
      </c>
      <c r="O1" s="6" t="s">
        <v>3930</v>
      </c>
      <c r="P1" s="6" t="s">
        <v>2903</v>
      </c>
    </row>
    <row r="2" spans="1:16382" ht="18.75" customHeight="1" x14ac:dyDescent="0.3">
      <c r="A2" s="8" t="s">
        <v>0</v>
      </c>
      <c r="B2" s="8" t="s">
        <v>2185</v>
      </c>
      <c r="C2" s="8" t="s">
        <v>2186</v>
      </c>
      <c r="D2" s="8" t="s">
        <v>2187</v>
      </c>
      <c r="E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 s="12">
        <v>399</v>
      </c>
      <c r="G2" s="12">
        <v>1099</v>
      </c>
      <c r="H2" s="12">
        <f>PRODUCT(amazon[[#This Row],[Actual price]],amazon[[#This Row],[Rating count]])</f>
        <v>26671631</v>
      </c>
      <c r="I2" s="9">
        <v>0.64</v>
      </c>
      <c r="J2" s="6">
        <v>4.2</v>
      </c>
      <c r="K2" s="6">
        <v>24269</v>
      </c>
      <c r="L2" s="6" t="str">
        <f>IF(amazon[[#This Row],[Discounted price]]&lt;200, "Very Low",
 IF(amazon[[#This Row],[Discounted price]]&lt;5000, "Medium",
 IF(amazon[[#This Row],[Discounted price]]&lt;10000, "High",
 "Very High")))</f>
        <v>Medium</v>
      </c>
      <c r="M2" s="6">
        <f>COUNTIF(amazon[[#This Row],[Discount percentage]],$T$11)</f>
        <v>0</v>
      </c>
      <c r="N2" s="6">
        <f>COUNTIF(amazon[[#This Row],[Discount percentage]],$T$13)</f>
        <v>0</v>
      </c>
      <c r="O2" s="6">
        <f>COUNTIF(amazon[[#This Row],[Discount percentage]],$T$12)</f>
        <v>1</v>
      </c>
      <c r="P2" s="1" t="s">
        <v>2927</v>
      </c>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row>
    <row r="3" spans="1:16382" ht="18.75" x14ac:dyDescent="0.3">
      <c r="A3" s="8" t="s">
        <v>1</v>
      </c>
      <c r="B3" s="8" t="s">
        <v>2188</v>
      </c>
      <c r="C3" s="8" t="s">
        <v>2186</v>
      </c>
      <c r="D3" s="8" t="s">
        <v>2187</v>
      </c>
      <c r="E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 s="12">
        <v>199</v>
      </c>
      <c r="G3" s="12">
        <v>349</v>
      </c>
      <c r="H3" s="12">
        <f>PRODUCT(amazon[[#This Row],[Actual price]],amazon[[#This Row],[Rating count]])</f>
        <v>15353906</v>
      </c>
      <c r="I3" s="9">
        <v>0.43</v>
      </c>
      <c r="J3" s="6">
        <v>4</v>
      </c>
      <c r="K3" s="6">
        <v>43994</v>
      </c>
      <c r="L3" s="6" t="str">
        <f>IF(amazon[[#This Row],[Discounted price]]&lt;200, "Very Low",
 IF(amazon[[#This Row],[Discounted price]]&lt;5000, "Medium",
 IF(amazon[[#This Row],[Discounted price]]&lt;10000, "High",
 "Very High")))</f>
        <v>Very Low</v>
      </c>
      <c r="M3" s="6">
        <f>COUNTIF(amazon[[#This Row],[Discount percentage]],$T$11)</f>
        <v>0</v>
      </c>
      <c r="N3" s="6">
        <f>COUNTIF(amazon[[#This Row],[Discount percentage]],$T$13)</f>
        <v>1</v>
      </c>
      <c r="O3" s="6">
        <f>COUNTIF(amazon[[#This Row],[Discount percentage]],$T$12)</f>
        <v>0</v>
      </c>
      <c r="P3" s="1" t="s">
        <v>2928</v>
      </c>
    </row>
    <row r="4" spans="1:16382" ht="18.75" x14ac:dyDescent="0.3">
      <c r="A4" s="8" t="s">
        <v>2</v>
      </c>
      <c r="B4" s="8" t="s">
        <v>2189</v>
      </c>
      <c r="C4" s="8" t="s">
        <v>2186</v>
      </c>
      <c r="D4" s="8" t="s">
        <v>2187</v>
      </c>
      <c r="E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 s="12">
        <v>199</v>
      </c>
      <c r="G4" s="12">
        <v>1899</v>
      </c>
      <c r="H4" s="12">
        <f>PRODUCT(amazon[[#This Row],[Actual price]],amazon[[#This Row],[Rating count]])</f>
        <v>15055272</v>
      </c>
      <c r="I4" s="9">
        <v>0.9</v>
      </c>
      <c r="J4" s="6">
        <v>3.9</v>
      </c>
      <c r="K4" s="6">
        <v>7928</v>
      </c>
      <c r="L4" s="6" t="str">
        <f>IF(amazon[[#This Row],[Discounted price]]&lt;200, "Very Low",
 IF(amazon[[#This Row],[Discounted price]]&lt;5000, "Medium",
 IF(amazon[[#This Row],[Discounted price]]&lt;10000, "High",
 "Very High")))</f>
        <v>Very Low</v>
      </c>
      <c r="M4" s="6">
        <f>COUNTIF(amazon[[#This Row],[Discount percentage]],$T$11)</f>
        <v>0</v>
      </c>
      <c r="N4" s="6">
        <f>COUNTIF(amazon[[#This Row],[Discount percentage]],$T$13)</f>
        <v>0</v>
      </c>
      <c r="O4" s="6">
        <f>COUNTIF(amazon[[#This Row],[Discount percentage]],$T$12)</f>
        <v>1</v>
      </c>
      <c r="P4" s="1" t="s">
        <v>2929</v>
      </c>
    </row>
    <row r="5" spans="1:16382" ht="18.75" x14ac:dyDescent="0.3">
      <c r="A5" s="8" t="s">
        <v>3</v>
      </c>
      <c r="B5" s="8" t="s">
        <v>4</v>
      </c>
      <c r="C5" s="8" t="s">
        <v>2186</v>
      </c>
      <c r="D5" s="8" t="s">
        <v>2187</v>
      </c>
      <c r="E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 s="12">
        <v>329</v>
      </c>
      <c r="G5" s="12">
        <v>699</v>
      </c>
      <c r="H5" s="12">
        <f>PRODUCT(amazon[[#This Row],[Actual price]],amazon[[#This Row],[Rating count]])</f>
        <v>65959737</v>
      </c>
      <c r="I5" s="9">
        <v>0.53</v>
      </c>
      <c r="J5" s="6">
        <v>4.2</v>
      </c>
      <c r="K5" s="6">
        <v>94363</v>
      </c>
      <c r="L5" s="6" t="str">
        <f>IF(amazon[[#This Row],[Discounted price]]&lt;200, "Very Low",
 IF(amazon[[#This Row],[Discounted price]]&lt;5000, "Medium",
 IF(amazon[[#This Row],[Discounted price]]&lt;10000, "High",
 "Very High")))</f>
        <v>Medium</v>
      </c>
      <c r="M5" s="6">
        <f>COUNTIF(amazon[[#This Row],[Discount percentage]],$T$11)</f>
        <v>0</v>
      </c>
      <c r="N5" s="6">
        <f>COUNTIF(amazon[[#This Row],[Discount percentage]],$T$13)</f>
        <v>0</v>
      </c>
      <c r="O5" s="6">
        <f>COUNTIF(amazon[[#This Row],[Discount percentage]],$T$12)</f>
        <v>1</v>
      </c>
      <c r="P5" s="1" t="s">
        <v>2930</v>
      </c>
    </row>
    <row r="6" spans="1:16382" ht="18.75" x14ac:dyDescent="0.3">
      <c r="A6" s="8" t="s">
        <v>5</v>
      </c>
      <c r="B6" s="8" t="s">
        <v>2190</v>
      </c>
      <c r="C6" s="8" t="s">
        <v>2186</v>
      </c>
      <c r="D6" s="8" t="s">
        <v>2187</v>
      </c>
      <c r="E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 s="12">
        <v>154</v>
      </c>
      <c r="G6" s="12">
        <v>399</v>
      </c>
      <c r="H6" s="12">
        <f>PRODUCT(amazon[[#This Row],[Actual price]],amazon[[#This Row],[Rating count]])</f>
        <v>6745095</v>
      </c>
      <c r="I6" s="9">
        <v>0.61</v>
      </c>
      <c r="J6" s="6">
        <v>4.2</v>
      </c>
      <c r="K6" s="6">
        <v>16905</v>
      </c>
      <c r="L6" s="6" t="str">
        <f>IF(amazon[[#This Row],[Discounted price]]&lt;200, "Very Low",
 IF(amazon[[#This Row],[Discounted price]]&lt;5000, "Medium",
 IF(amazon[[#This Row],[Discounted price]]&lt;10000, "High",
 "Very High")))</f>
        <v>Very Low</v>
      </c>
      <c r="M6" s="6">
        <f>COUNTIF(amazon[[#This Row],[Discount percentage]],$T$11)</f>
        <v>0</v>
      </c>
      <c r="N6" s="6">
        <f>COUNTIF(amazon[[#This Row],[Discount percentage]],$T$13)</f>
        <v>0</v>
      </c>
      <c r="O6" s="6">
        <f>COUNTIF(amazon[[#This Row],[Discount percentage]],$T$12)</f>
        <v>1</v>
      </c>
      <c r="P6" s="1" t="s">
        <v>2931</v>
      </c>
      <c r="T6" s="54"/>
      <c r="U6" s="54"/>
      <c r="V6" s="54"/>
      <c r="W6" s="54"/>
      <c r="X6" s="54"/>
    </row>
    <row r="7" spans="1:16382" ht="18.75" x14ac:dyDescent="0.3">
      <c r="A7" s="8" t="s">
        <v>6</v>
      </c>
      <c r="B7" s="8" t="s">
        <v>2191</v>
      </c>
      <c r="C7" s="8" t="s">
        <v>2186</v>
      </c>
      <c r="D7" s="8" t="s">
        <v>2187</v>
      </c>
      <c r="E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 s="12">
        <v>149</v>
      </c>
      <c r="G7" s="12">
        <v>1000</v>
      </c>
      <c r="H7" s="12">
        <f>PRODUCT(amazon[[#This Row],[Actual price]],amazon[[#This Row],[Rating count]])</f>
        <v>24871000</v>
      </c>
      <c r="I7" s="9">
        <v>0.85</v>
      </c>
      <c r="J7" s="6">
        <v>3.9</v>
      </c>
      <c r="K7" s="6">
        <v>24871</v>
      </c>
      <c r="L7" s="6" t="str">
        <f>IF(amazon[[#This Row],[Discounted price]]&lt;200, "Very Low",
 IF(amazon[[#This Row],[Discounted price]]&lt;5000, "Medium",
 IF(amazon[[#This Row],[Discounted price]]&lt;10000, "High",
 "Very High")))</f>
        <v>Very Low</v>
      </c>
      <c r="M7" s="6">
        <f>COUNTIF(amazon[[#This Row],[Discount percentage]],$T$11)</f>
        <v>0</v>
      </c>
      <c r="N7" s="6">
        <f>COUNTIF(amazon[[#This Row],[Discount percentage]],$T$13)</f>
        <v>0</v>
      </c>
      <c r="O7" s="6">
        <f>COUNTIF(amazon[[#This Row],[Discount percentage]],$T$12)</f>
        <v>1</v>
      </c>
      <c r="P7" s="1" t="s">
        <v>2932</v>
      </c>
      <c r="T7" s="54"/>
      <c r="U7" s="55" t="s">
        <v>3889</v>
      </c>
      <c r="V7" s="54"/>
      <c r="W7" s="54"/>
      <c r="X7" s="54"/>
    </row>
    <row r="8" spans="1:16382" ht="18.75" x14ac:dyDescent="0.3">
      <c r="A8" s="8" t="s">
        <v>7</v>
      </c>
      <c r="B8" s="8" t="s">
        <v>8</v>
      </c>
      <c r="C8" s="8" t="s">
        <v>2186</v>
      </c>
      <c r="D8" s="8" t="s">
        <v>2187</v>
      </c>
      <c r="E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 s="12">
        <v>177</v>
      </c>
      <c r="G8" s="12">
        <v>499</v>
      </c>
      <c r="H8" s="12">
        <f>PRODUCT(amazon[[#This Row],[Actual price]],amazon[[#This Row],[Rating count]])</f>
        <v>7578812</v>
      </c>
      <c r="I8" s="9">
        <v>0.65</v>
      </c>
      <c r="J8" s="6">
        <v>4.0999999999999996</v>
      </c>
      <c r="K8" s="6">
        <v>15188</v>
      </c>
      <c r="L8" s="6" t="str">
        <f>IF(amazon[[#This Row],[Discounted price]]&lt;200, "Very Low",
 IF(amazon[[#This Row],[Discounted price]]&lt;5000, "Medium",
 IF(amazon[[#This Row],[Discounted price]]&lt;10000, "High",
 "Very High")))</f>
        <v>Very Low</v>
      </c>
      <c r="M8" s="6">
        <f>COUNTIF(amazon[[#This Row],[Discount percentage]],$T$11)</f>
        <v>0</v>
      </c>
      <c r="N8" s="6">
        <f>COUNTIF(amazon[[#This Row],[Discount percentage]],$T$13)</f>
        <v>0</v>
      </c>
      <c r="O8" s="6">
        <f>COUNTIF(amazon[[#This Row],[Discount percentage]],$T$12)</f>
        <v>1</v>
      </c>
      <c r="P8" s="1" t="s">
        <v>2933</v>
      </c>
    </row>
    <row r="9" spans="1:16382" ht="18.75" x14ac:dyDescent="0.3">
      <c r="A9" s="8" t="s">
        <v>9</v>
      </c>
      <c r="B9" s="8" t="s">
        <v>10</v>
      </c>
      <c r="C9" s="8" t="s">
        <v>2186</v>
      </c>
      <c r="D9" s="8" t="s">
        <v>2187</v>
      </c>
      <c r="E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 s="12">
        <v>229</v>
      </c>
      <c r="G9" s="12">
        <v>299</v>
      </c>
      <c r="H9" s="12">
        <f>PRODUCT(amazon[[#This Row],[Actual price]],amazon[[#This Row],[Rating count]])</f>
        <v>9092889</v>
      </c>
      <c r="I9" s="9">
        <v>0.23</v>
      </c>
      <c r="J9" s="6">
        <v>4.3</v>
      </c>
      <c r="K9" s="6">
        <v>30411</v>
      </c>
      <c r="L9" s="6" t="str">
        <f>IF(amazon[[#This Row],[Discounted price]]&lt;200, "Very Low",
 IF(amazon[[#This Row],[Discounted price]]&lt;5000, "Medium",
 IF(amazon[[#This Row],[Discounted price]]&lt;10000, "High",
 "Very High")))</f>
        <v>Medium</v>
      </c>
      <c r="M9" s="6">
        <f>COUNTIF(amazon[[#This Row],[Discount percentage]],$T$11)</f>
        <v>0</v>
      </c>
      <c r="N9" s="6">
        <f>COUNTIF(amazon[[#This Row],[Discount percentage]],$T$13)</f>
        <v>1</v>
      </c>
      <c r="O9" s="6">
        <f>COUNTIF(amazon[[#This Row],[Discount percentage]],$T$12)</f>
        <v>0</v>
      </c>
      <c r="P9" s="1" t="s">
        <v>2934</v>
      </c>
      <c r="T9" t="s">
        <v>3889</v>
      </c>
      <c r="X9" t="s">
        <v>3890</v>
      </c>
      <c r="AA9" s="18"/>
      <c r="AB9" s="18"/>
    </row>
    <row r="10" spans="1:16382" ht="18.75" x14ac:dyDescent="0.3">
      <c r="A10" s="8" t="s">
        <v>11</v>
      </c>
      <c r="B10" s="8" t="s">
        <v>2192</v>
      </c>
      <c r="C10" s="8" t="s">
        <v>2186</v>
      </c>
      <c r="D10" s="8" t="s">
        <v>2193</v>
      </c>
      <c r="E1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 s="12">
        <v>499</v>
      </c>
      <c r="G10" s="12">
        <v>999</v>
      </c>
      <c r="H10" s="12">
        <f>PRODUCT(amazon[[#This Row],[Actual price]],amazon[[#This Row],[Rating count]])</f>
        <v>179511309</v>
      </c>
      <c r="I10" s="9">
        <v>0.5</v>
      </c>
      <c r="J10" s="6">
        <v>4.2</v>
      </c>
      <c r="K10" s="6">
        <v>179691</v>
      </c>
      <c r="L10" s="6" t="str">
        <f>IF(amazon[[#This Row],[Discounted price]]&lt;200, "Very Low",
 IF(amazon[[#This Row],[Discounted price]]&lt;5000, "Medium",
 IF(amazon[[#This Row],[Discounted price]]&lt;10000, "High",
 "Very High")))</f>
        <v>Medium</v>
      </c>
      <c r="M10" s="6">
        <f>COUNTIF(amazon[[#This Row],[Discount percentage]],$T$11)</f>
        <v>1</v>
      </c>
      <c r="N10" s="6">
        <f>COUNTIF(amazon[[#This Row],[Discount percentage]],$T$13)</f>
        <v>0</v>
      </c>
      <c r="O10" s="6">
        <f>COUNTIF(amazon[[#This Row],[Discount percentage]],$T$12)</f>
        <v>0</v>
      </c>
      <c r="P10" s="1" t="s">
        <v>2935</v>
      </c>
      <c r="T10" t="s">
        <v>2922</v>
      </c>
    </row>
    <row r="11" spans="1:16382" ht="18.75" x14ac:dyDescent="0.3">
      <c r="A11" s="8" t="s">
        <v>12</v>
      </c>
      <c r="B11" s="8" t="s">
        <v>2194</v>
      </c>
      <c r="C11" s="8" t="s">
        <v>2186</v>
      </c>
      <c r="D11" s="8" t="s">
        <v>2187</v>
      </c>
      <c r="E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 s="12">
        <v>199</v>
      </c>
      <c r="G11" s="12">
        <v>299</v>
      </c>
      <c r="H11" s="12">
        <f>PRODUCT(amazon[[#This Row],[Actual price]],amazon[[#This Row],[Rating count]])</f>
        <v>13154206</v>
      </c>
      <c r="I11" s="9">
        <v>0.33</v>
      </c>
      <c r="J11" s="6">
        <v>4</v>
      </c>
      <c r="K11" s="6">
        <v>43994</v>
      </c>
      <c r="L11" s="6" t="str">
        <f>IF(amazon[[#This Row],[Discounted price]]&lt;200, "Very Low",
 IF(amazon[[#This Row],[Discounted price]]&lt;5000, "Medium",
 IF(amazon[[#This Row],[Discounted price]]&lt;10000, "High",
 "Very High")))</f>
        <v>Very Low</v>
      </c>
      <c r="M11" s="6">
        <f>COUNTIF(amazon[[#This Row],[Discount percentage]],$T$11)</f>
        <v>0</v>
      </c>
      <c r="N11" s="6">
        <f>COUNTIF(amazon[[#This Row],[Discount percentage]],$T$13)</f>
        <v>1</v>
      </c>
      <c r="O11" s="6">
        <f>COUNTIF(amazon[[#This Row],[Discount percentage]],$T$12)</f>
        <v>0</v>
      </c>
      <c r="P11" s="1" t="s">
        <v>2928</v>
      </c>
      <c r="T11" s="4">
        <v>0.5</v>
      </c>
      <c r="X11" t="s">
        <v>3891</v>
      </c>
    </row>
    <row r="12" spans="1:16382" ht="18.75" x14ac:dyDescent="0.3">
      <c r="A12" s="8" t="s">
        <v>13</v>
      </c>
      <c r="B12" s="8" t="s">
        <v>2195</v>
      </c>
      <c r="C12" s="8" t="s">
        <v>2186</v>
      </c>
      <c r="D12" s="8" t="s">
        <v>2187</v>
      </c>
      <c r="E1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2" s="12">
        <v>154</v>
      </c>
      <c r="G12" s="12">
        <v>339</v>
      </c>
      <c r="H12" s="12">
        <f>PRODUCT(amazon[[#This Row],[Actual price]],amazon[[#This Row],[Rating count]])</f>
        <v>4539549</v>
      </c>
      <c r="I12" s="9">
        <v>0.55000000000000004</v>
      </c>
      <c r="J12" s="6">
        <v>4.3</v>
      </c>
      <c r="K12" s="6">
        <v>13391</v>
      </c>
      <c r="L12" s="6" t="str">
        <f>IF(amazon[[#This Row],[Discounted price]]&lt;200, "Very Low",
 IF(amazon[[#This Row],[Discounted price]]&lt;5000, "Medium",
 IF(amazon[[#This Row],[Discounted price]]&lt;10000, "High",
 "Very High")))</f>
        <v>Very Low</v>
      </c>
      <c r="M12" s="6">
        <f>COUNTIF(amazon[[#This Row],[Discount percentage]],$T$11)</f>
        <v>0</v>
      </c>
      <c r="N12" s="6">
        <f>COUNTIF(amazon[[#This Row],[Discount percentage]],$T$13)</f>
        <v>0</v>
      </c>
      <c r="O12" s="6">
        <f>COUNTIF(amazon[[#This Row],[Discount percentage]],$T$12)</f>
        <v>1</v>
      </c>
      <c r="P12" s="1" t="s">
        <v>2936</v>
      </c>
      <c r="T12" t="s">
        <v>2916</v>
      </c>
      <c r="X12" t="s">
        <v>3892</v>
      </c>
    </row>
    <row r="13" spans="1:16382" ht="18.75" x14ac:dyDescent="0.3">
      <c r="A13" s="8" t="s">
        <v>14</v>
      </c>
      <c r="B13" s="8" t="s">
        <v>15</v>
      </c>
      <c r="C13" s="8" t="s">
        <v>2186</v>
      </c>
      <c r="D13" s="8" t="s">
        <v>2187</v>
      </c>
      <c r="E1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3" s="12">
        <v>299</v>
      </c>
      <c r="G13" s="12">
        <v>799</v>
      </c>
      <c r="H13" s="12">
        <f>PRODUCT(amazon[[#This Row],[Actual price]],amazon[[#This Row],[Rating count]])</f>
        <v>75396037</v>
      </c>
      <c r="I13" s="9">
        <v>0.63</v>
      </c>
      <c r="J13" s="6">
        <v>4.2</v>
      </c>
      <c r="K13" s="6">
        <v>94363</v>
      </c>
      <c r="L13" s="6" t="str">
        <f>IF(amazon[[#This Row],[Discounted price]]&lt;200, "Very Low",
 IF(amazon[[#This Row],[Discounted price]]&lt;5000, "Medium",
 IF(amazon[[#This Row],[Discounted price]]&lt;10000, "High",
 "Very High")))</f>
        <v>Medium</v>
      </c>
      <c r="M13" s="6">
        <f>COUNTIF(amazon[[#This Row],[Discount percentage]],$T$11)</f>
        <v>0</v>
      </c>
      <c r="N13" s="6">
        <f>COUNTIF(amazon[[#This Row],[Discount percentage]],$T$13)</f>
        <v>0</v>
      </c>
      <c r="O13" s="6">
        <f>COUNTIF(amazon[[#This Row],[Discount percentage]],$T$12)</f>
        <v>1</v>
      </c>
      <c r="P13" s="1" t="s">
        <v>2930</v>
      </c>
      <c r="R13" s="4">
        <f>SUM(amazon[Discount percentage])</f>
        <v>698.6799999999995</v>
      </c>
      <c r="T13" s="4" t="s">
        <v>2917</v>
      </c>
      <c r="X13" t="s">
        <v>3893</v>
      </c>
    </row>
    <row r="14" spans="1:16382" ht="18.75" x14ac:dyDescent="0.3">
      <c r="A14" s="8" t="s">
        <v>16</v>
      </c>
      <c r="B14" s="8" t="s">
        <v>17</v>
      </c>
      <c r="C14" s="8" t="s">
        <v>2196</v>
      </c>
      <c r="D14" s="8" t="s">
        <v>2197</v>
      </c>
      <c r="E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4" s="12">
        <v>219</v>
      </c>
      <c r="G14" s="12">
        <v>700</v>
      </c>
      <c r="H14" s="12">
        <f>PRODUCT(amazon[[#This Row],[Actual price]],amazon[[#This Row],[Rating count]])</f>
        <v>298881100</v>
      </c>
      <c r="I14" s="9">
        <v>0.69</v>
      </c>
      <c r="J14" s="6">
        <v>4.4000000000000004</v>
      </c>
      <c r="K14" s="6">
        <v>426973</v>
      </c>
      <c r="L14" s="6" t="str">
        <f>IF(amazon[[#This Row],[Discounted price]]&lt;200, "Very Low",
 IF(amazon[[#This Row],[Discounted price]]&lt;5000, "Medium",
 IF(amazon[[#This Row],[Discounted price]]&lt;10000, "High",
 "Very High")))</f>
        <v>Medium</v>
      </c>
      <c r="M14" s="6">
        <f>COUNTIF(amazon[[#This Row],[Discount percentage]],$T$11)</f>
        <v>0</v>
      </c>
      <c r="N14" s="6">
        <f>COUNTIF(amazon[[#This Row],[Discount percentage]],$T$13)</f>
        <v>0</v>
      </c>
      <c r="O14" s="6">
        <f>COUNTIF(amazon[[#This Row],[Discount percentage]],$T$12)</f>
        <v>1</v>
      </c>
      <c r="P14" s="1" t="s">
        <v>2937</v>
      </c>
      <c r="R14" s="56">
        <f>AVERAGE(amazon[Discount percentage])</f>
        <v>0.47691467576791774</v>
      </c>
      <c r="X14" t="s">
        <v>3894</v>
      </c>
    </row>
    <row r="15" spans="1:16382" ht="18.75" x14ac:dyDescent="0.3">
      <c r="A15" s="8" t="s">
        <v>18</v>
      </c>
      <c r="B15" s="8" t="s">
        <v>2198</v>
      </c>
      <c r="C15" s="8" t="s">
        <v>2186</v>
      </c>
      <c r="D15" s="8" t="s">
        <v>2187</v>
      </c>
      <c r="E1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 s="12">
        <v>350</v>
      </c>
      <c r="G15" s="12">
        <v>899</v>
      </c>
      <c r="H15" s="12">
        <f>PRODUCT(amazon[[#This Row],[Actual price]],amazon[[#This Row],[Rating count]])</f>
        <v>2033538</v>
      </c>
      <c r="I15" s="9">
        <v>0.61</v>
      </c>
      <c r="J15" s="6">
        <v>4.2</v>
      </c>
      <c r="K15" s="6">
        <v>2262</v>
      </c>
      <c r="L15" s="6" t="str">
        <f>IF(amazon[[#This Row],[Discounted price]]&lt;200, "Very Low",
 IF(amazon[[#This Row],[Discounted price]]&lt;5000, "Medium",
 IF(amazon[[#This Row],[Discounted price]]&lt;10000, "High",
 "Very High")))</f>
        <v>Medium</v>
      </c>
      <c r="M15" s="6">
        <f>COUNTIF(amazon[[#This Row],[Discount percentage]],$T$11)</f>
        <v>0</v>
      </c>
      <c r="N15" s="6">
        <f>COUNTIF(amazon[[#This Row],[Discount percentage]],$T$13)</f>
        <v>0</v>
      </c>
      <c r="O15" s="6">
        <f>COUNTIF(amazon[[#This Row],[Discount percentage]],$T$12)</f>
        <v>1</v>
      </c>
      <c r="P15" s="1" t="s">
        <v>2938</v>
      </c>
      <c r="T15" t="s">
        <v>3914</v>
      </c>
      <c r="U15" t="s">
        <v>3888</v>
      </c>
      <c r="V15" t="s">
        <v>2922</v>
      </c>
      <c r="X15" t="s">
        <v>3895</v>
      </c>
    </row>
    <row r="16" spans="1:16382" ht="18.75" x14ac:dyDescent="0.3">
      <c r="A16" s="8" t="s">
        <v>19</v>
      </c>
      <c r="B16" s="8" t="s">
        <v>20</v>
      </c>
      <c r="C16" s="8" t="s">
        <v>2186</v>
      </c>
      <c r="D16" s="8" t="s">
        <v>2187</v>
      </c>
      <c r="E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 s="12">
        <v>159</v>
      </c>
      <c r="G16" s="12">
        <v>399</v>
      </c>
      <c r="H16" s="12">
        <f>PRODUCT(amazon[[#This Row],[Actual price]],amazon[[#This Row],[Rating count]])</f>
        <v>1902432</v>
      </c>
      <c r="I16" s="9">
        <v>0.6</v>
      </c>
      <c r="J16" s="6">
        <v>4.0999999999999996</v>
      </c>
      <c r="K16" s="6">
        <v>4768</v>
      </c>
      <c r="L16" s="6" t="str">
        <f>IF(amazon[[#This Row],[Discounted price]]&lt;200, "Very Low",
 IF(amazon[[#This Row],[Discounted price]]&lt;5000, "Medium",
 IF(amazon[[#This Row],[Discounted price]]&lt;10000, "High",
 "Very High")))</f>
        <v>Very Low</v>
      </c>
      <c r="M16" s="6">
        <f>COUNTIF(amazon[[#This Row],[Discount percentage]],$T$11)</f>
        <v>0</v>
      </c>
      <c r="N16" s="6">
        <f>COUNTIF(amazon[[#This Row],[Discount percentage]],$T$13)</f>
        <v>0</v>
      </c>
      <c r="O16" s="6">
        <f>COUNTIF(amazon[[#This Row],[Discount percentage]],$T$12)</f>
        <v>1</v>
      </c>
      <c r="P16" s="1" t="s">
        <v>2939</v>
      </c>
      <c r="R16" s="4"/>
      <c r="T16" t="s">
        <v>3916</v>
      </c>
      <c r="V16" t="str">
        <f>IF(J2&lt;=3.5,"30%",IF(J2&lt;=4.5,"40%",IF(J2&lt;=5,"50%")))</f>
        <v>40%</v>
      </c>
    </row>
    <row r="17" spans="1:32" ht="18.75" x14ac:dyDescent="0.3">
      <c r="A17" s="8" t="s">
        <v>21</v>
      </c>
      <c r="B17" s="8" t="s">
        <v>2199</v>
      </c>
      <c r="C17" s="8" t="s">
        <v>2186</v>
      </c>
      <c r="D17" s="8" t="s">
        <v>2187</v>
      </c>
      <c r="E1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 s="12">
        <v>349</v>
      </c>
      <c r="G17" s="12">
        <v>399</v>
      </c>
      <c r="H17" s="12">
        <f>PRODUCT(amazon[[#This Row],[Actual price]],amazon[[#This Row],[Rating count]])</f>
        <v>7484043</v>
      </c>
      <c r="I17" s="9">
        <v>0.13</v>
      </c>
      <c r="J17" s="6">
        <v>4.4000000000000004</v>
      </c>
      <c r="K17" s="6">
        <v>18757</v>
      </c>
      <c r="L17" s="6" t="str">
        <f>IF(amazon[[#This Row],[Discounted price]]&lt;200, "Very Low",
 IF(amazon[[#This Row],[Discounted price]]&lt;5000, "Medium",
 IF(amazon[[#This Row],[Discounted price]]&lt;10000, "High",
 "Very High")))</f>
        <v>Medium</v>
      </c>
      <c r="M17" s="6">
        <f>COUNTIF(amazon[[#This Row],[Discount percentage]],$T$11)</f>
        <v>0</v>
      </c>
      <c r="N17" s="6">
        <f>COUNTIF(amazon[[#This Row],[Discount percentage]],$T$13)</f>
        <v>1</v>
      </c>
      <c r="O17" s="6">
        <f>COUNTIF(amazon[[#This Row],[Discount percentage]],$T$12)</f>
        <v>0</v>
      </c>
      <c r="P17" s="1" t="s">
        <v>2930</v>
      </c>
      <c r="R17" s="4"/>
      <c r="T17" t="s">
        <v>3917</v>
      </c>
      <c r="V17" t="str">
        <f t="shared" ref="V17:V18" si="0">IF(J3&lt;=3.5,"30%",IF(J3&lt;=4.5,"40%",IF(J3&lt;=5,"50%")))</f>
        <v>40%</v>
      </c>
    </row>
    <row r="18" spans="1:32" ht="18.75" x14ac:dyDescent="0.3">
      <c r="A18" s="8" t="s">
        <v>22</v>
      </c>
      <c r="B18" s="8" t="s">
        <v>23</v>
      </c>
      <c r="C18" s="8" t="s">
        <v>2196</v>
      </c>
      <c r="D18" s="8" t="s">
        <v>2200</v>
      </c>
      <c r="E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8" s="12">
        <v>13999</v>
      </c>
      <c r="G18" s="12">
        <v>24999</v>
      </c>
      <c r="H18" s="12">
        <f>PRODUCT(amazon[[#This Row],[Actual price]],amazon[[#This Row],[Rating count]])</f>
        <v>820967160</v>
      </c>
      <c r="I18" s="9">
        <v>0.44</v>
      </c>
      <c r="J18" s="6">
        <v>4.2</v>
      </c>
      <c r="K18" s="6">
        <v>32840</v>
      </c>
      <c r="L18" s="6" t="str">
        <f>IF(amazon[[#This Row],[Discounted price]]&lt;200, "Very Low",
 IF(amazon[[#This Row],[Discounted price]]&lt;5000, "Medium",
 IF(amazon[[#This Row],[Discounted price]]&lt;10000, "High",
 "Very High")))</f>
        <v>Very High</v>
      </c>
      <c r="M18" s="6">
        <f>COUNTIF(amazon[[#This Row],[Discount percentage]],$T$11)</f>
        <v>0</v>
      </c>
      <c r="N18" s="6">
        <f>COUNTIF(amazon[[#This Row],[Discount percentage]],$T$13)</f>
        <v>1</v>
      </c>
      <c r="O18" s="6">
        <f>COUNTIF(amazon[[#This Row],[Discount percentage]],$T$12)</f>
        <v>0</v>
      </c>
      <c r="P18" s="1" t="s">
        <v>2940</v>
      </c>
      <c r="T18" t="s">
        <v>3918</v>
      </c>
      <c r="V18" t="str">
        <f t="shared" si="0"/>
        <v>40%</v>
      </c>
    </row>
    <row r="19" spans="1:32" ht="18.75" x14ac:dyDescent="0.3">
      <c r="A19" s="8" t="s">
        <v>24</v>
      </c>
      <c r="B19" s="8" t="s">
        <v>2201</v>
      </c>
      <c r="C19" s="8" t="s">
        <v>2186</v>
      </c>
      <c r="D19" s="8" t="s">
        <v>2187</v>
      </c>
      <c r="E1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9" s="12">
        <v>249</v>
      </c>
      <c r="G19" s="12">
        <v>399</v>
      </c>
      <c r="H19" s="12">
        <f>PRODUCT(amazon[[#This Row],[Actual price]],amazon[[#This Row],[Rating count]])</f>
        <v>17553606</v>
      </c>
      <c r="I19" s="9">
        <v>0.38</v>
      </c>
      <c r="J19" s="6">
        <v>4</v>
      </c>
      <c r="K19" s="6">
        <v>43994</v>
      </c>
      <c r="L19" s="6" t="str">
        <f>IF(amazon[[#This Row],[Discounted price]]&lt;200, "Very Low",
 IF(amazon[[#This Row],[Discounted price]]&lt;5000, "Medium",
 IF(amazon[[#This Row],[Discounted price]]&lt;10000, "High",
 "Very High")))</f>
        <v>Medium</v>
      </c>
      <c r="M19" s="6">
        <f>COUNTIF(amazon[[#This Row],[Discount percentage]],$T$11)</f>
        <v>0</v>
      </c>
      <c r="N19" s="6">
        <f>COUNTIF(amazon[[#This Row],[Discount percentage]],$T$13)</f>
        <v>1</v>
      </c>
      <c r="O19" s="6">
        <f>COUNTIF(amazon[[#This Row],[Discount percentage]],$T$12)</f>
        <v>0</v>
      </c>
      <c r="P19" s="1" t="s">
        <v>2928</v>
      </c>
    </row>
    <row r="20" spans="1:32" ht="18.75" x14ac:dyDescent="0.3">
      <c r="A20" s="8" t="s">
        <v>25</v>
      </c>
      <c r="B20" s="8" t="s">
        <v>26</v>
      </c>
      <c r="C20" s="8" t="s">
        <v>2186</v>
      </c>
      <c r="D20" s="8" t="s">
        <v>2187</v>
      </c>
      <c r="E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 s="12">
        <v>199</v>
      </c>
      <c r="G20" s="12">
        <v>499</v>
      </c>
      <c r="H20" s="12">
        <f>PRODUCT(amazon[[#This Row],[Actual price]],amazon[[#This Row],[Rating count]])</f>
        <v>6509455</v>
      </c>
      <c r="I20" s="9">
        <v>0.6</v>
      </c>
      <c r="J20" s="6">
        <v>4.0999999999999996</v>
      </c>
      <c r="K20" s="6">
        <v>13045</v>
      </c>
      <c r="L20" s="6" t="str">
        <f>IF(amazon[[#This Row],[Discounted price]]&lt;200, "Very Low",
 IF(amazon[[#This Row],[Discounted price]]&lt;5000, "Medium",
 IF(amazon[[#This Row],[Discounted price]]&lt;10000, "High",
 "Very High")))</f>
        <v>Very Low</v>
      </c>
      <c r="M20" s="6">
        <f>COUNTIF(amazon[[#This Row],[Discount percentage]],$T$11)</f>
        <v>0</v>
      </c>
      <c r="N20" s="6">
        <f>COUNTIF(amazon[[#This Row],[Discount percentage]],$T$13)</f>
        <v>0</v>
      </c>
      <c r="O20" s="6">
        <f>COUNTIF(amazon[[#This Row],[Discount percentage]],$T$12)</f>
        <v>1</v>
      </c>
      <c r="P20" s="1" t="s">
        <v>2941</v>
      </c>
    </row>
    <row r="21" spans="1:32" ht="18.75" x14ac:dyDescent="0.3">
      <c r="A21" s="8" t="s">
        <v>27</v>
      </c>
      <c r="B21" s="8" t="s">
        <v>28</v>
      </c>
      <c r="C21" s="8" t="s">
        <v>2196</v>
      </c>
      <c r="D21" s="8" t="s">
        <v>2200</v>
      </c>
      <c r="E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 s="12">
        <v>13490</v>
      </c>
      <c r="G21" s="12">
        <v>21990</v>
      </c>
      <c r="H21" s="12">
        <f>PRODUCT(amazon[[#This Row],[Actual price]],amazon[[#This Row],[Rating count]])</f>
        <v>263352240</v>
      </c>
      <c r="I21" s="9">
        <v>0.39</v>
      </c>
      <c r="J21" s="6">
        <v>4.3</v>
      </c>
      <c r="K21" s="6">
        <v>11976</v>
      </c>
      <c r="L21" s="6" t="str">
        <f>IF(amazon[[#This Row],[Discounted price]]&lt;200, "Very Low",
 IF(amazon[[#This Row],[Discounted price]]&lt;5000, "Medium",
 IF(amazon[[#This Row],[Discounted price]]&lt;10000, "High",
 "Very High")))</f>
        <v>Very High</v>
      </c>
      <c r="M21" s="6">
        <f>COUNTIF(amazon[[#This Row],[Discount percentage]],$T$11)</f>
        <v>0</v>
      </c>
      <c r="N21" s="6">
        <f>COUNTIF(amazon[[#This Row],[Discount percentage]],$T$13)</f>
        <v>1</v>
      </c>
      <c r="O21" s="6">
        <f>COUNTIF(amazon[[#This Row],[Discount percentage]],$T$12)</f>
        <v>0</v>
      </c>
      <c r="P21" s="1" t="s">
        <v>2942</v>
      </c>
      <c r="T21" s="46" t="s">
        <v>3912</v>
      </c>
      <c r="U21" s="46" t="s">
        <v>3914</v>
      </c>
      <c r="V21" s="46" t="s">
        <v>2922</v>
      </c>
      <c r="W21" s="46" t="s">
        <v>3922</v>
      </c>
      <c r="X21" s="46" t="s">
        <v>3919</v>
      </c>
    </row>
    <row r="22" spans="1:32" ht="18.75" x14ac:dyDescent="0.3">
      <c r="A22" s="8" t="s">
        <v>29</v>
      </c>
      <c r="B22" s="8" t="s">
        <v>30</v>
      </c>
      <c r="C22" s="8" t="s">
        <v>2186</v>
      </c>
      <c r="D22" s="8" t="s">
        <v>2187</v>
      </c>
      <c r="E2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2" s="12">
        <v>970</v>
      </c>
      <c r="G22" s="12">
        <v>1799</v>
      </c>
      <c r="H22" s="12">
        <f>PRODUCT(amazon[[#This Row],[Actual price]],amazon[[#This Row],[Rating count]])</f>
        <v>1466185</v>
      </c>
      <c r="I22" s="9">
        <v>0.46</v>
      </c>
      <c r="J22" s="6">
        <v>4.5</v>
      </c>
      <c r="K22" s="6">
        <v>815</v>
      </c>
      <c r="L22" s="6" t="str">
        <f>IF(amazon[[#This Row],[Discounted price]]&lt;200, "Very Low",
 IF(amazon[[#This Row],[Discounted price]]&lt;5000, "Medium",
 IF(amazon[[#This Row],[Discounted price]]&lt;10000, "High",
 "Very High")))</f>
        <v>Medium</v>
      </c>
      <c r="M22" s="6">
        <f>COUNTIF(amazon[[#This Row],[Discount percentage]],$T$11)</f>
        <v>0</v>
      </c>
      <c r="N22" s="6">
        <f>COUNTIF(amazon[[#This Row],[Discount percentage]],$T$13)</f>
        <v>1</v>
      </c>
      <c r="O22" s="6">
        <f>COUNTIF(amazon[[#This Row],[Discount percentage]],$T$12)</f>
        <v>0</v>
      </c>
      <c r="P22" s="1" t="s">
        <v>2943</v>
      </c>
      <c r="Q22" s="4"/>
      <c r="T22" s="47">
        <v>2</v>
      </c>
      <c r="U22" s="47">
        <v>2</v>
      </c>
      <c r="V22" s="45" t="str">
        <f>IF($J$2&lt;=Table10[[#This Row],[Discount level]],"30%",IF($J$2&lt;=$U$23,"40%",IF($J$2&lt;=U24,"50%",IF($J$2&gt;=$U$23,"40%", " 60"))))</f>
        <v>40%</v>
      </c>
      <c r="W22" t="s">
        <v>3920</v>
      </c>
      <c r="X22">
        <f>COUNTIF(amazon[Discount Level(Price Range Bucket)],Table10[[#This Row],[discouted price level]])</f>
        <v>199</v>
      </c>
      <c r="AA22" s="44" t="s">
        <v>3925</v>
      </c>
      <c r="AB22" s="44" t="s">
        <v>3923</v>
      </c>
    </row>
    <row r="23" spans="1:32" ht="18.75" x14ac:dyDescent="0.3">
      <c r="A23" s="8" t="s">
        <v>31</v>
      </c>
      <c r="B23" s="8" t="s">
        <v>2202</v>
      </c>
      <c r="C23" s="8" t="s">
        <v>2196</v>
      </c>
      <c r="D23" s="8" t="s">
        <v>2197</v>
      </c>
      <c r="E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3" s="12">
        <v>279</v>
      </c>
      <c r="G23" s="12">
        <v>499</v>
      </c>
      <c r="H23" s="12">
        <f>PRODUCT(amazon[[#This Row],[Actual price]],amazon[[#This Row],[Rating count]])</f>
        <v>5470038</v>
      </c>
      <c r="I23" s="9">
        <v>0.44</v>
      </c>
      <c r="J23" s="6">
        <v>3.7</v>
      </c>
      <c r="K23" s="6">
        <v>10962</v>
      </c>
      <c r="L23" s="6" t="str">
        <f>IF(amazon[[#This Row],[Discounted price]]&lt;200, "Very Low",
 IF(amazon[[#This Row],[Discounted price]]&lt;5000, "Medium",
 IF(amazon[[#This Row],[Discounted price]]&lt;10000, "High",
 "Very High")))</f>
        <v>Medium</v>
      </c>
      <c r="M23" s="6">
        <f>COUNTIF(amazon[[#This Row],[Discount percentage]],$T$11)</f>
        <v>0</v>
      </c>
      <c r="N23" s="6">
        <f>COUNTIF(amazon[[#This Row],[Discount percentage]],$T$13)</f>
        <v>1</v>
      </c>
      <c r="O23" s="6">
        <f>COUNTIF(amazon[[#This Row],[Discount percentage]],$T$12)</f>
        <v>0</v>
      </c>
      <c r="P23" s="1" t="s">
        <v>2944</v>
      </c>
      <c r="T23" s="48">
        <v>2.5</v>
      </c>
      <c r="U23" s="48">
        <v>2.5</v>
      </c>
      <c r="V23" s="45" t="str">
        <f>IF($J$2&lt;=Table10[[#This Row],[Discount level]],"30%",IF($J$2&lt;=$U$23,"40%",IF($J$2&lt;=U25,"50%",IF($J$2&gt;=$U$23,"40%",))))</f>
        <v>40%</v>
      </c>
      <c r="W23" t="s">
        <v>2914</v>
      </c>
      <c r="X23">
        <f>COUNTIF(amazon[Discount Level(Price Range Bucket)],Table10[[#This Row],[discouted price level]])</f>
        <v>0</v>
      </c>
      <c r="AA23" s="43" t="s">
        <v>3913</v>
      </c>
      <c r="AB23" s="43">
        <f>' Amazon Data and Analysis'!X25</f>
        <v>84</v>
      </c>
    </row>
    <row r="24" spans="1:32" ht="18.75" x14ac:dyDescent="0.3">
      <c r="A24" s="8" t="s">
        <v>32</v>
      </c>
      <c r="B24" s="8" t="s">
        <v>33</v>
      </c>
      <c r="C24" s="8" t="s">
        <v>2196</v>
      </c>
      <c r="D24" s="8" t="s">
        <v>2200</v>
      </c>
      <c r="E2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4" s="12">
        <v>13490</v>
      </c>
      <c r="G24" s="12">
        <v>22900</v>
      </c>
      <c r="H24" s="12">
        <f>PRODUCT(amazon[[#This Row],[Actual price]],amazon[[#This Row],[Rating count]])</f>
        <v>373247100</v>
      </c>
      <c r="I24" s="9">
        <v>0.41</v>
      </c>
      <c r="J24" s="6">
        <v>4.3</v>
      </c>
      <c r="K24" s="6">
        <v>16299</v>
      </c>
      <c r="L24" s="6" t="str">
        <f>IF(amazon[[#This Row],[Discounted price]]&lt;200, "Very Low",
 IF(amazon[[#This Row],[Discounted price]]&lt;5000, "Medium",
 IF(amazon[[#This Row],[Discounted price]]&lt;10000, "High",
 "Very High")))</f>
        <v>Very High</v>
      </c>
      <c r="M24" s="6">
        <f>COUNTIF(amazon[[#This Row],[Discount percentage]],$T$11)</f>
        <v>0</v>
      </c>
      <c r="N24" s="6">
        <f>COUNTIF(amazon[[#This Row],[Discount percentage]],$T$13)</f>
        <v>1</v>
      </c>
      <c r="O24" s="6">
        <f>COUNTIF(amazon[[#This Row],[Discount percentage]],$T$12)</f>
        <v>0</v>
      </c>
      <c r="P24" s="1" t="s">
        <v>2945</v>
      </c>
      <c r="T24" s="47">
        <v>3</v>
      </c>
      <c r="U24" s="47">
        <v>3</v>
      </c>
      <c r="V24" s="45" t="str">
        <f>IF($J$2&lt;=Table10[[#This Row],[Discount level]],"30%",IF($J$2&lt;=$U$23,"40%",IF($J$2&lt;=U26,"50%",IF($J$2&gt;=$U$23,"40%",))))</f>
        <v>40%</v>
      </c>
      <c r="W24" t="s">
        <v>3915</v>
      </c>
      <c r="X24">
        <f>COUNTIF(amazon[Discount Level(Price Range Bucket)],Table10[[#This Row],[discouted price level]])</f>
        <v>1060</v>
      </c>
      <c r="AA24" s="43" t="s">
        <v>2914</v>
      </c>
      <c r="AB24" s="43">
        <f>' Amazon Data and Analysis'!X23</f>
        <v>0</v>
      </c>
    </row>
    <row r="25" spans="1:32" ht="18.75" x14ac:dyDescent="0.3">
      <c r="A25" s="8" t="s">
        <v>34</v>
      </c>
      <c r="B25" s="8" t="s">
        <v>35</v>
      </c>
      <c r="C25" s="8" t="s">
        <v>2186</v>
      </c>
      <c r="D25" s="8" t="s">
        <v>2187</v>
      </c>
      <c r="E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5" s="12">
        <v>59</v>
      </c>
      <c r="G25" s="12">
        <v>199</v>
      </c>
      <c r="H25" s="12">
        <f>PRODUCT(amazon[[#This Row],[Actual price]],amazon[[#This Row],[Rating count]])</f>
        <v>1866222</v>
      </c>
      <c r="I25" s="9">
        <v>0.7</v>
      </c>
      <c r="J25" s="6">
        <v>4</v>
      </c>
      <c r="K25" s="6">
        <v>9378</v>
      </c>
      <c r="L25" s="6" t="str">
        <f>IF(amazon[[#This Row],[Discounted price]]&lt;200, "Very Low",
 IF(amazon[[#This Row],[Discounted price]]&lt;5000, "Medium",
 IF(amazon[[#This Row],[Discounted price]]&lt;10000, "High",
 "Very High")))</f>
        <v>Very Low</v>
      </c>
      <c r="M25" s="6">
        <f>COUNTIF(amazon[[#This Row],[Discount percentage]],$T$11)</f>
        <v>0</v>
      </c>
      <c r="N25" s="6">
        <f>COUNTIF(amazon[[#This Row],[Discount percentage]],$T$13)</f>
        <v>0</v>
      </c>
      <c r="O25" s="6">
        <f>COUNTIF(amazon[[#This Row],[Discount percentage]],$T$12)</f>
        <v>1</v>
      </c>
      <c r="P25" s="1" t="s">
        <v>2946</v>
      </c>
      <c r="T25">
        <v>3.5</v>
      </c>
      <c r="U25">
        <v>3.5</v>
      </c>
      <c r="V25" t="str">
        <f>IF($J$2&lt;=Table10[[#This Row],[Discount level]],"30%",IF($J$2&lt;=$U$23,"40%",IF($J$2&lt;=U27,"50%",IF($J$2&gt;=$U$23,"40%",))))</f>
        <v>50%</v>
      </c>
      <c r="W25" t="s">
        <v>3913</v>
      </c>
      <c r="X25">
        <f>COUNTIF(amazon[Discount Level(Price Range Bucket)],Table10[[#This Row],[discouted price level]])</f>
        <v>84</v>
      </c>
      <c r="AA25" s="45" t="s">
        <v>3915</v>
      </c>
      <c r="AB25" s="45">
        <f>' Amazon Data and Analysis'!X24</f>
        <v>1060</v>
      </c>
    </row>
    <row r="26" spans="1:32" ht="18.75" x14ac:dyDescent="0.3">
      <c r="A26" s="8" t="s">
        <v>36</v>
      </c>
      <c r="B26" s="8" t="s">
        <v>37</v>
      </c>
      <c r="C26" s="8" t="s">
        <v>2196</v>
      </c>
      <c r="D26" s="8" t="s">
        <v>2200</v>
      </c>
      <c r="E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 s="12">
        <v>11499</v>
      </c>
      <c r="G26" s="12">
        <v>19990</v>
      </c>
      <c r="H26" s="12">
        <f>PRODUCT(amazon[[#This Row],[Actual price]],amazon[[#This Row],[Rating count]])</f>
        <v>94012970</v>
      </c>
      <c r="I26" s="9">
        <v>0.42</v>
      </c>
      <c r="J26" s="6">
        <v>4.3</v>
      </c>
      <c r="K26" s="6">
        <v>4703</v>
      </c>
      <c r="L26" s="6" t="str">
        <f>IF(amazon[[#This Row],[Discounted price]]&lt;200, "Very Low",
 IF(amazon[[#This Row],[Discounted price]]&lt;5000, "Medium",
 IF(amazon[[#This Row],[Discounted price]]&lt;10000, "High",
 "Very High")))</f>
        <v>Very High</v>
      </c>
      <c r="M26" s="6">
        <f>COUNTIF(amazon[[#This Row],[Discount percentage]],$T$11)</f>
        <v>0</v>
      </c>
      <c r="N26" s="6">
        <f>COUNTIF(amazon[[#This Row],[Discount percentage]],$T$13)</f>
        <v>1</v>
      </c>
      <c r="O26" s="6">
        <f>COUNTIF(amazon[[#This Row],[Discount percentage]],$T$12)</f>
        <v>0</v>
      </c>
      <c r="P26" s="1" t="s">
        <v>2947</v>
      </c>
      <c r="T26">
        <v>4</v>
      </c>
      <c r="U26">
        <v>4</v>
      </c>
      <c r="V26" t="str">
        <f>IF($J$2&lt;=Table10[[#This Row],[Discount level]],"30%",IF($J$2&lt;=$U$23,"40%",IF($J$2&lt;=U28,"50%",IF($J$2&gt;=$U$23,"40%",))))</f>
        <v>50%</v>
      </c>
      <c r="W26" t="s">
        <v>3921</v>
      </c>
      <c r="X26">
        <f>COUNTIF(amazon[Discount Level(Price Range Bucket)],Table10[[#This Row],[discouted price level]])</f>
        <v>122</v>
      </c>
      <c r="AA26" s="45" t="s">
        <v>3921</v>
      </c>
      <c r="AB26" s="45">
        <f>COUNTIF(amazon[Discount Level(Price Range Bucket)],Table10[[#This Row],[discouted price level]])</f>
        <v>122</v>
      </c>
    </row>
    <row r="27" spans="1:32" ht="18.75" x14ac:dyDescent="0.3">
      <c r="A27" s="8" t="s">
        <v>38</v>
      </c>
      <c r="B27" s="8" t="s">
        <v>2203</v>
      </c>
      <c r="C27" s="8" t="s">
        <v>2196</v>
      </c>
      <c r="D27" s="8" t="s">
        <v>2197</v>
      </c>
      <c r="E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 s="12">
        <v>199</v>
      </c>
      <c r="G27" s="12">
        <v>699</v>
      </c>
      <c r="H27" s="12">
        <f>PRODUCT(amazon[[#This Row],[Actual price]],amazon[[#This Row],[Rating count]])</f>
        <v>8494947</v>
      </c>
      <c r="I27" s="9">
        <v>0.72</v>
      </c>
      <c r="J27" s="6">
        <v>4.2</v>
      </c>
      <c r="K27" s="6">
        <v>12153</v>
      </c>
      <c r="L27" s="6" t="str">
        <f>IF(amazon[[#This Row],[Discounted price]]&lt;200, "Very Low",
 IF(amazon[[#This Row],[Discounted price]]&lt;5000, "Medium",
 IF(amazon[[#This Row],[Discounted price]]&lt;10000, "High",
 "Very High")))</f>
        <v>Very Low</v>
      </c>
      <c r="M27" s="6">
        <f>COUNTIF(amazon[[#This Row],[Discount percentage]],$T$11)</f>
        <v>0</v>
      </c>
      <c r="N27" s="6">
        <f>COUNTIF(amazon[[#This Row],[Discount percentage]],$T$13)</f>
        <v>0</v>
      </c>
      <c r="O27" s="6">
        <f>COUNTIF(amazon[[#This Row],[Discount percentage]],$T$12)</f>
        <v>1</v>
      </c>
      <c r="P27" s="1" t="s">
        <v>2948</v>
      </c>
      <c r="T27">
        <v>4.5</v>
      </c>
      <c r="U27">
        <v>4.5</v>
      </c>
      <c r="V27" t="str">
        <f>IF($J$2&lt;=Table10[[#This Row],[Discount level]],"30%",IF($J$2&lt;=$U$23,"40%",IF($J$2&lt;=U29,"50%",IF($J$2&gt;=$U$23,"40%",))))</f>
        <v>30%</v>
      </c>
      <c r="AA27" s="45" t="s">
        <v>3920</v>
      </c>
      <c r="AB27" s="45">
        <f>' Amazon Data and Analysis'!X22</f>
        <v>199</v>
      </c>
      <c r="AE27" s="2" t="s">
        <v>2918</v>
      </c>
      <c r="AF27" t="s">
        <v>3924</v>
      </c>
    </row>
    <row r="28" spans="1:32" ht="18.75" x14ac:dyDescent="0.3">
      <c r="A28" s="8" t="s">
        <v>39</v>
      </c>
      <c r="B28" s="8" t="s">
        <v>40</v>
      </c>
      <c r="C28" s="8" t="s">
        <v>2196</v>
      </c>
      <c r="D28" s="8" t="s">
        <v>2200</v>
      </c>
      <c r="E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 s="12">
        <v>14999</v>
      </c>
      <c r="G28" s="12">
        <v>19999</v>
      </c>
      <c r="H28" s="12">
        <f>PRODUCT(amazon[[#This Row],[Actual price]],amazon[[#This Row],[Rating count]])</f>
        <v>697945101</v>
      </c>
      <c r="I28" s="9">
        <v>0.25</v>
      </c>
      <c r="J28" s="6">
        <v>4.2</v>
      </c>
      <c r="K28" s="6">
        <v>34899</v>
      </c>
      <c r="L28" s="6" t="str">
        <f>IF(amazon[[#This Row],[Discounted price]]&lt;200, "Very Low",
 IF(amazon[[#This Row],[Discounted price]]&lt;5000, "Medium",
 IF(amazon[[#This Row],[Discounted price]]&lt;10000, "High",
 "Very High")))</f>
        <v>Very High</v>
      </c>
      <c r="M28" s="6">
        <f>COUNTIF(amazon[[#This Row],[Discount percentage]],$T$11)</f>
        <v>0</v>
      </c>
      <c r="N28" s="6">
        <f>COUNTIF(amazon[[#This Row],[Discount percentage]],$T$13)</f>
        <v>1</v>
      </c>
      <c r="O28" s="6">
        <f>COUNTIF(amazon[[#This Row],[Discount percentage]],$T$12)</f>
        <v>0</v>
      </c>
      <c r="P28" s="1" t="s">
        <v>2949</v>
      </c>
      <c r="T28">
        <v>5</v>
      </c>
      <c r="U28">
        <v>5</v>
      </c>
      <c r="V28" t="str">
        <f>IF($J$2&lt;=Table10[[#This Row],[Discount level]],"30%",IF($J$2&lt;=$U$23,"40%",IF($J$2&lt;=U30,"50%",IF($J$2&gt;=$U$23,"40%",))))</f>
        <v>30%</v>
      </c>
      <c r="AE28" s="3" t="s">
        <v>3913</v>
      </c>
      <c r="AF28" s="1">
        <v>84</v>
      </c>
    </row>
    <row r="29" spans="1:32" ht="18.75" x14ac:dyDescent="0.3">
      <c r="A29" s="8" t="s">
        <v>41</v>
      </c>
      <c r="B29" s="8" t="s">
        <v>2204</v>
      </c>
      <c r="C29" s="8" t="s">
        <v>2186</v>
      </c>
      <c r="D29" s="8" t="s">
        <v>2187</v>
      </c>
      <c r="E2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9" s="12">
        <v>299</v>
      </c>
      <c r="G29" s="12">
        <v>399</v>
      </c>
      <c r="H29" s="12">
        <f>PRODUCT(amazon[[#This Row],[Actual price]],amazon[[#This Row],[Rating count]])</f>
        <v>1103634</v>
      </c>
      <c r="I29" s="9">
        <v>0.25</v>
      </c>
      <c r="J29" s="6">
        <v>4</v>
      </c>
      <c r="K29" s="6">
        <v>2766</v>
      </c>
      <c r="L29" s="6" t="str">
        <f>IF(amazon[[#This Row],[Discounted price]]&lt;200, "Very Low",
 IF(amazon[[#This Row],[Discounted price]]&lt;5000, "Medium",
 IF(amazon[[#This Row],[Discounted price]]&lt;10000, "High",
 "Very High")))</f>
        <v>Medium</v>
      </c>
      <c r="M29" s="6">
        <f>COUNTIF(amazon[[#This Row],[Discount percentage]],$T$11)</f>
        <v>0</v>
      </c>
      <c r="N29" s="6">
        <f>COUNTIF(amazon[[#This Row],[Discount percentage]],$T$13)</f>
        <v>1</v>
      </c>
      <c r="O29" s="6">
        <f>COUNTIF(amazon[[#This Row],[Discount percentage]],$T$12)</f>
        <v>0</v>
      </c>
      <c r="P29" s="1" t="s">
        <v>2950</v>
      </c>
      <c r="AE29" s="3" t="s">
        <v>2914</v>
      </c>
      <c r="AF29" s="1">
        <v>0</v>
      </c>
    </row>
    <row r="30" spans="1:32" ht="18.75" x14ac:dyDescent="0.3">
      <c r="A30" s="8" t="s">
        <v>42</v>
      </c>
      <c r="B30" s="8" t="s">
        <v>43</v>
      </c>
      <c r="C30" s="8" t="s">
        <v>2186</v>
      </c>
      <c r="D30" s="8" t="s">
        <v>2187</v>
      </c>
      <c r="E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0" s="12">
        <v>970</v>
      </c>
      <c r="G30" s="12">
        <v>1999</v>
      </c>
      <c r="H30" s="12">
        <f>PRODUCT(amazon[[#This Row],[Actual price]],amazon[[#This Row],[Rating count]])</f>
        <v>367816</v>
      </c>
      <c r="I30" s="9">
        <v>0.51</v>
      </c>
      <c r="J30" s="6">
        <v>4.4000000000000004</v>
      </c>
      <c r="K30" s="6">
        <v>184</v>
      </c>
      <c r="L30" s="6" t="str">
        <f>IF(amazon[[#This Row],[Discounted price]]&lt;200, "Very Low",
 IF(amazon[[#This Row],[Discounted price]]&lt;5000, "Medium",
 IF(amazon[[#This Row],[Discounted price]]&lt;10000, "High",
 "Very High")))</f>
        <v>Medium</v>
      </c>
      <c r="M30" s="6">
        <f>COUNTIF(amazon[[#This Row],[Discount percentage]],$T$11)</f>
        <v>0</v>
      </c>
      <c r="N30" s="6">
        <f>COUNTIF(amazon[[#This Row],[Discount percentage]],$T$13)</f>
        <v>0</v>
      </c>
      <c r="O30" s="6">
        <f>COUNTIF(amazon[[#This Row],[Discount percentage]],$T$12)</f>
        <v>1</v>
      </c>
      <c r="P30" s="1" t="s">
        <v>2951</v>
      </c>
      <c r="AE30" s="3" t="s">
        <v>3915</v>
      </c>
      <c r="AF30" s="1">
        <v>1060</v>
      </c>
    </row>
    <row r="31" spans="1:32" ht="18.75" x14ac:dyDescent="0.3">
      <c r="A31" s="8" t="s">
        <v>44</v>
      </c>
      <c r="B31" s="8" t="s">
        <v>45</v>
      </c>
      <c r="C31" s="8" t="s">
        <v>2186</v>
      </c>
      <c r="D31" s="8" t="s">
        <v>2187</v>
      </c>
      <c r="E3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1" s="12">
        <v>299</v>
      </c>
      <c r="G31" s="12">
        <v>999</v>
      </c>
      <c r="H31" s="12">
        <f>PRODUCT(amazon[[#This Row],[Actual price]],amazon[[#This Row],[Rating count]])</f>
        <v>20829150</v>
      </c>
      <c r="I31" s="9">
        <v>0.7</v>
      </c>
      <c r="J31" s="6">
        <v>4.3</v>
      </c>
      <c r="K31" s="6">
        <v>20850</v>
      </c>
      <c r="L31" s="6" t="str">
        <f>IF(amazon[[#This Row],[Discounted price]]&lt;200, "Very Low",
 IF(amazon[[#This Row],[Discounted price]]&lt;5000, "Medium",
 IF(amazon[[#This Row],[Discounted price]]&lt;10000, "High",
 "Very High")))</f>
        <v>Medium</v>
      </c>
      <c r="M31" s="6">
        <f>COUNTIF(amazon[[#This Row],[Discount percentage]],$T$11)</f>
        <v>0</v>
      </c>
      <c r="N31" s="6">
        <f>COUNTIF(amazon[[#This Row],[Discount percentage]],$T$13)</f>
        <v>0</v>
      </c>
      <c r="O31" s="6">
        <f>COUNTIF(amazon[[#This Row],[Discount percentage]],$T$12)</f>
        <v>1</v>
      </c>
      <c r="P31" s="1" t="s">
        <v>2952</v>
      </c>
      <c r="AE31" s="3" t="s">
        <v>3921</v>
      </c>
      <c r="AF31" s="1">
        <v>122</v>
      </c>
    </row>
    <row r="32" spans="1:32" ht="18.75" x14ac:dyDescent="0.3">
      <c r="A32" s="8" t="s">
        <v>46</v>
      </c>
      <c r="B32" s="8" t="s">
        <v>2205</v>
      </c>
      <c r="C32" s="8" t="s">
        <v>2186</v>
      </c>
      <c r="D32" s="8" t="s">
        <v>2187</v>
      </c>
      <c r="E3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2" s="12">
        <v>199</v>
      </c>
      <c r="G32" s="12">
        <v>750</v>
      </c>
      <c r="H32" s="12">
        <f>PRODUCT(amazon[[#This Row],[Actual price]],amazon[[#This Row],[Rating count]])</f>
        <v>56232000</v>
      </c>
      <c r="I32" s="9">
        <v>0.73</v>
      </c>
      <c r="J32" s="6">
        <v>4.5</v>
      </c>
      <c r="K32" s="6">
        <v>74976</v>
      </c>
      <c r="L32" s="6" t="str">
        <f>IF(amazon[[#This Row],[Discounted price]]&lt;200, "Very Low",
 IF(amazon[[#This Row],[Discounted price]]&lt;5000, "Medium",
 IF(amazon[[#This Row],[Discounted price]]&lt;10000, "High",
 "Very High")))</f>
        <v>Very Low</v>
      </c>
      <c r="M32" s="6">
        <f>COUNTIF(amazon[[#This Row],[Discount percentage]],$T$11)</f>
        <v>0</v>
      </c>
      <c r="N32" s="6">
        <f>COUNTIF(amazon[[#This Row],[Discount percentage]],$T$13)</f>
        <v>0</v>
      </c>
      <c r="O32" s="6">
        <f>COUNTIF(amazon[[#This Row],[Discount percentage]],$T$12)</f>
        <v>1</v>
      </c>
      <c r="P32" s="1" t="s">
        <v>2953</v>
      </c>
      <c r="AE32" s="3" t="s">
        <v>3920</v>
      </c>
      <c r="AF32" s="1">
        <v>199</v>
      </c>
    </row>
    <row r="33" spans="1:32" ht="18.75" x14ac:dyDescent="0.3">
      <c r="A33" s="8" t="s">
        <v>47</v>
      </c>
      <c r="B33" s="8" t="s">
        <v>2206</v>
      </c>
      <c r="C33" s="8" t="s">
        <v>2186</v>
      </c>
      <c r="D33" s="8" t="s">
        <v>2187</v>
      </c>
      <c r="E3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3" s="12">
        <v>179</v>
      </c>
      <c r="G33" s="12">
        <v>499</v>
      </c>
      <c r="H33" s="12">
        <f>PRODUCT(amazon[[#This Row],[Actual price]],amazon[[#This Row],[Rating count]])</f>
        <v>965066</v>
      </c>
      <c r="I33" s="9">
        <v>0.64</v>
      </c>
      <c r="J33" s="6">
        <v>4</v>
      </c>
      <c r="K33" s="6">
        <v>1934</v>
      </c>
      <c r="L33" s="6" t="str">
        <f>IF(amazon[[#This Row],[Discounted price]]&lt;200, "Very Low",
 IF(amazon[[#This Row],[Discounted price]]&lt;5000, "Medium",
 IF(amazon[[#This Row],[Discounted price]]&lt;10000, "High",
 "Very High")))</f>
        <v>Very Low</v>
      </c>
      <c r="M33" s="6">
        <f>COUNTIF(amazon[[#This Row],[Discount percentage]],$T$11)</f>
        <v>0</v>
      </c>
      <c r="N33" s="6">
        <f>COUNTIF(amazon[[#This Row],[Discount percentage]],$T$13)</f>
        <v>0</v>
      </c>
      <c r="O33" s="6">
        <f>COUNTIF(amazon[[#This Row],[Discount percentage]],$T$12)</f>
        <v>1</v>
      </c>
      <c r="P33" s="1" t="s">
        <v>2930</v>
      </c>
      <c r="AE33" s="3" t="s">
        <v>2904</v>
      </c>
      <c r="AF33" s="1">
        <v>1465</v>
      </c>
    </row>
    <row r="34" spans="1:32" ht="18.75" x14ac:dyDescent="0.3">
      <c r="A34" s="8" t="s">
        <v>48</v>
      </c>
      <c r="B34" s="8" t="s">
        <v>2207</v>
      </c>
      <c r="C34" s="8" t="s">
        <v>2186</v>
      </c>
      <c r="D34" s="8" t="s">
        <v>2187</v>
      </c>
      <c r="E3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4" s="12">
        <v>389</v>
      </c>
      <c r="G34" s="12">
        <v>1099</v>
      </c>
      <c r="H34" s="12">
        <f>PRODUCT(amazon[[#This Row],[Actual price]],amazon[[#This Row],[Rating count]])</f>
        <v>1070426</v>
      </c>
      <c r="I34" s="9">
        <v>0.65</v>
      </c>
      <c r="J34" s="6">
        <v>4.3</v>
      </c>
      <c r="K34" s="6">
        <v>974</v>
      </c>
      <c r="L34" s="6" t="str">
        <f>IF(amazon[[#This Row],[Discounted price]]&lt;200, "Very Low",
 IF(amazon[[#This Row],[Discounted price]]&lt;5000, "Medium",
 IF(amazon[[#This Row],[Discounted price]]&lt;10000, "High",
 "Very High")))</f>
        <v>Medium</v>
      </c>
      <c r="M34" s="6">
        <f>COUNTIF(amazon[[#This Row],[Discount percentage]],$T$11)</f>
        <v>0</v>
      </c>
      <c r="N34" s="6">
        <f>COUNTIF(amazon[[#This Row],[Discount percentage]],$T$13)</f>
        <v>0</v>
      </c>
      <c r="O34" s="6">
        <f>COUNTIF(amazon[[#This Row],[Discount percentage]],$T$12)</f>
        <v>1</v>
      </c>
      <c r="P34" s="1" t="s">
        <v>2954</v>
      </c>
    </row>
    <row r="35" spans="1:32" ht="18.75" x14ac:dyDescent="0.3">
      <c r="A35" s="8" t="s">
        <v>49</v>
      </c>
      <c r="B35" s="8" t="s">
        <v>50</v>
      </c>
      <c r="C35" s="8" t="s">
        <v>2186</v>
      </c>
      <c r="D35" s="8" t="s">
        <v>2187</v>
      </c>
      <c r="E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5" s="12">
        <v>599</v>
      </c>
      <c r="G35" s="12">
        <v>599</v>
      </c>
      <c r="H35" s="12">
        <f>PRODUCT(amazon[[#This Row],[Actual price]],amazon[[#This Row],[Rating count]])</f>
        <v>212645</v>
      </c>
      <c r="I35" s="9">
        <v>0</v>
      </c>
      <c r="J35" s="6">
        <v>4.3</v>
      </c>
      <c r="K35" s="6">
        <v>355</v>
      </c>
      <c r="L35" s="6" t="str">
        <f>IF(amazon[[#This Row],[Discounted price]]&lt;200, "Very Low",
 IF(amazon[[#This Row],[Discounted price]]&lt;5000, "Medium",
 IF(amazon[[#This Row],[Discounted price]]&lt;10000, "High",
 "Very High")))</f>
        <v>Medium</v>
      </c>
      <c r="M35" s="6">
        <f>COUNTIF(amazon[[#This Row],[Discount percentage]],$T$11)</f>
        <v>0</v>
      </c>
      <c r="N35" s="6">
        <f>COUNTIF(amazon[[#This Row],[Discount percentage]],$T$13)</f>
        <v>1</v>
      </c>
      <c r="O35" s="6">
        <f>COUNTIF(amazon[[#This Row],[Discount percentage]],$T$12)</f>
        <v>0</v>
      </c>
      <c r="P35" s="1" t="s">
        <v>2945</v>
      </c>
    </row>
    <row r="36" spans="1:32" ht="18.75" x14ac:dyDescent="0.3">
      <c r="A36" s="8" t="s">
        <v>51</v>
      </c>
      <c r="B36" s="8" t="s">
        <v>2208</v>
      </c>
      <c r="C36" s="8" t="s">
        <v>2186</v>
      </c>
      <c r="D36" s="8" t="s">
        <v>2187</v>
      </c>
      <c r="E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6" s="12">
        <v>199</v>
      </c>
      <c r="G36" s="12">
        <v>999</v>
      </c>
      <c r="H36" s="12">
        <f>PRODUCT(amazon[[#This Row],[Actual price]],amazon[[#This Row],[Rating count]])</f>
        <v>1073925</v>
      </c>
      <c r="I36" s="9">
        <v>0.8</v>
      </c>
      <c r="J36" s="6">
        <v>3.9</v>
      </c>
      <c r="K36" s="6">
        <v>1075</v>
      </c>
      <c r="L36" s="6" t="str">
        <f>IF(amazon[[#This Row],[Discounted price]]&lt;200, "Very Low",
 IF(amazon[[#This Row],[Discounted price]]&lt;5000, "Medium",
 IF(amazon[[#This Row],[Discounted price]]&lt;10000, "High",
 "Very High")))</f>
        <v>Very Low</v>
      </c>
      <c r="M36" s="6">
        <f>COUNTIF(amazon[[#This Row],[Discount percentage]],$T$11)</f>
        <v>0</v>
      </c>
      <c r="N36" s="6">
        <f>COUNTIF(amazon[[#This Row],[Discount percentage]],$T$13)</f>
        <v>0</v>
      </c>
      <c r="O36" s="6">
        <f>COUNTIF(amazon[[#This Row],[Discount percentage]],$T$12)</f>
        <v>1</v>
      </c>
      <c r="P36" s="1" t="s">
        <v>2955</v>
      </c>
    </row>
    <row r="37" spans="1:32" ht="18.75" x14ac:dyDescent="0.3">
      <c r="A37" s="8" t="s">
        <v>52</v>
      </c>
      <c r="B37" s="8" t="s">
        <v>2209</v>
      </c>
      <c r="C37" s="8" t="s">
        <v>2186</v>
      </c>
      <c r="D37" s="8" t="s">
        <v>2187</v>
      </c>
      <c r="E3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7" s="12">
        <v>99</v>
      </c>
      <c r="G37" s="12">
        <v>667</v>
      </c>
      <c r="H37" s="12">
        <f>PRODUCT(amazon[[#This Row],[Actual price]],amazon[[#This Row],[Rating count]])</f>
        <v>16588957</v>
      </c>
      <c r="I37" s="9">
        <v>0.85</v>
      </c>
      <c r="J37" s="6">
        <v>3.9</v>
      </c>
      <c r="K37" s="6">
        <v>24871</v>
      </c>
      <c r="L37" s="6" t="str">
        <f>IF(amazon[[#This Row],[Discounted price]]&lt;200, "Very Low",
 IF(amazon[[#This Row],[Discounted price]]&lt;5000, "Medium",
 IF(amazon[[#This Row],[Discounted price]]&lt;10000, "High",
 "Very High")))</f>
        <v>Very Low</v>
      </c>
      <c r="M37" s="6">
        <f>COUNTIF(amazon[[#This Row],[Discount percentage]],$T$11)</f>
        <v>0</v>
      </c>
      <c r="N37" s="6">
        <f>COUNTIF(amazon[[#This Row],[Discount percentage]],$T$13)</f>
        <v>0</v>
      </c>
      <c r="O37" s="6">
        <f>COUNTIF(amazon[[#This Row],[Discount percentage]],$T$12)</f>
        <v>1</v>
      </c>
      <c r="P37" s="1" t="s">
        <v>2932</v>
      </c>
    </row>
    <row r="38" spans="1:32" ht="18.75" x14ac:dyDescent="0.3">
      <c r="A38" s="8" t="s">
        <v>53</v>
      </c>
      <c r="B38" s="8" t="s">
        <v>54</v>
      </c>
      <c r="C38" s="8" t="s">
        <v>2186</v>
      </c>
      <c r="D38" s="8" t="s">
        <v>2187</v>
      </c>
      <c r="E3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8" s="12">
        <v>899</v>
      </c>
      <c r="G38" s="12">
        <v>1900</v>
      </c>
      <c r="H38" s="12">
        <f>PRODUCT(amazon[[#This Row],[Actual price]],amazon[[#This Row],[Rating count]])</f>
        <v>25748800</v>
      </c>
      <c r="I38" s="9">
        <v>0.53</v>
      </c>
      <c r="J38" s="6">
        <v>4.4000000000000004</v>
      </c>
      <c r="K38" s="6">
        <v>13552</v>
      </c>
      <c r="L38" s="6" t="str">
        <f>IF(amazon[[#This Row],[Discounted price]]&lt;200, "Very Low",
 IF(amazon[[#This Row],[Discounted price]]&lt;5000, "Medium",
 IF(amazon[[#This Row],[Discounted price]]&lt;10000, "High",
 "Very High")))</f>
        <v>Medium</v>
      </c>
      <c r="M38" s="6">
        <f>COUNTIF(amazon[[#This Row],[Discount percentage]],$T$11)</f>
        <v>0</v>
      </c>
      <c r="N38" s="6">
        <f>COUNTIF(amazon[[#This Row],[Discount percentage]],$T$13)</f>
        <v>0</v>
      </c>
      <c r="O38" s="6">
        <f>COUNTIF(amazon[[#This Row],[Discount percentage]],$T$12)</f>
        <v>1</v>
      </c>
      <c r="P38" s="1" t="s">
        <v>2945</v>
      </c>
    </row>
    <row r="39" spans="1:32" ht="18.75" x14ac:dyDescent="0.3">
      <c r="A39" s="8" t="s">
        <v>55</v>
      </c>
      <c r="B39" s="8" t="s">
        <v>2210</v>
      </c>
      <c r="C39" s="8" t="s">
        <v>2186</v>
      </c>
      <c r="D39" s="8" t="s">
        <v>2187</v>
      </c>
      <c r="E3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9" s="12">
        <v>199</v>
      </c>
      <c r="G39" s="12">
        <v>999</v>
      </c>
      <c r="H39" s="12">
        <f>PRODUCT(amazon[[#This Row],[Actual price]],amazon[[#This Row],[Rating count]])</f>
        <v>575424</v>
      </c>
      <c r="I39" s="9">
        <v>0.8</v>
      </c>
      <c r="J39" s="6">
        <v>4</v>
      </c>
      <c r="K39" s="6">
        <v>576</v>
      </c>
      <c r="L39" s="6" t="str">
        <f>IF(amazon[[#This Row],[Discounted price]]&lt;200, "Very Low",
 IF(amazon[[#This Row],[Discounted price]]&lt;5000, "Medium",
 IF(amazon[[#This Row],[Discounted price]]&lt;10000, "High",
 "Very High")))</f>
        <v>Very Low</v>
      </c>
      <c r="M39" s="6">
        <f>COUNTIF(amazon[[#This Row],[Discount percentage]],$T$11)</f>
        <v>0</v>
      </c>
      <c r="N39" s="6">
        <f>COUNTIF(amazon[[#This Row],[Discount percentage]],$T$13)</f>
        <v>0</v>
      </c>
      <c r="O39" s="6">
        <f>COUNTIF(amazon[[#This Row],[Discount percentage]],$T$12)</f>
        <v>1</v>
      </c>
      <c r="P39" s="1" t="s">
        <v>2956</v>
      </c>
    </row>
    <row r="40" spans="1:32" ht="18.75" x14ac:dyDescent="0.3">
      <c r="A40" s="8" t="s">
        <v>56</v>
      </c>
      <c r="B40" s="8" t="s">
        <v>57</v>
      </c>
      <c r="C40" s="8" t="s">
        <v>2196</v>
      </c>
      <c r="D40" s="8" t="s">
        <v>2200</v>
      </c>
      <c r="E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 s="12">
        <v>32999</v>
      </c>
      <c r="G40" s="12">
        <v>45999</v>
      </c>
      <c r="H40" s="12">
        <f>PRODUCT(amazon[[#This Row],[Actual price]],amazon[[#This Row],[Rating count]])</f>
        <v>335700702</v>
      </c>
      <c r="I40" s="9">
        <v>0.28000000000000003</v>
      </c>
      <c r="J40" s="6">
        <v>4.2</v>
      </c>
      <c r="K40" s="6">
        <v>7298</v>
      </c>
      <c r="L40" s="6" t="str">
        <f>IF(amazon[[#This Row],[Discounted price]]&lt;200, "Very Low",
 IF(amazon[[#This Row],[Discounted price]]&lt;5000, "Medium",
 IF(amazon[[#This Row],[Discounted price]]&lt;10000, "High",
 "Very High")))</f>
        <v>Very High</v>
      </c>
      <c r="M40" s="6">
        <f>COUNTIF(amazon[[#This Row],[Discount percentage]],$T$11)</f>
        <v>0</v>
      </c>
      <c r="N40" s="6">
        <f>COUNTIF(amazon[[#This Row],[Discount percentage]],$T$13)</f>
        <v>1</v>
      </c>
      <c r="O40" s="6">
        <f>COUNTIF(amazon[[#This Row],[Discount percentage]],$T$12)</f>
        <v>0</v>
      </c>
      <c r="P40" s="1" t="s">
        <v>2957</v>
      </c>
    </row>
    <row r="41" spans="1:32" ht="18.75" x14ac:dyDescent="0.3">
      <c r="A41" s="8" t="s">
        <v>58</v>
      </c>
      <c r="B41" s="8" t="s">
        <v>59</v>
      </c>
      <c r="C41" s="8" t="s">
        <v>2186</v>
      </c>
      <c r="D41" s="8" t="s">
        <v>2187</v>
      </c>
      <c r="E4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1" s="12">
        <v>970</v>
      </c>
      <c r="G41" s="12">
        <v>1999</v>
      </c>
      <c r="H41" s="12">
        <f>PRODUCT(amazon[[#This Row],[Actual price]],amazon[[#This Row],[Rating count]])</f>
        <v>923538</v>
      </c>
      <c r="I41" s="9">
        <v>0.51</v>
      </c>
      <c r="J41" s="6">
        <v>4.2</v>
      </c>
      <c r="K41" s="6">
        <v>462</v>
      </c>
      <c r="L41" s="6" t="str">
        <f>IF(amazon[[#This Row],[Discounted price]]&lt;200, "Very Low",
 IF(amazon[[#This Row],[Discounted price]]&lt;5000, "Medium",
 IF(amazon[[#This Row],[Discounted price]]&lt;10000, "High",
 "Very High")))</f>
        <v>Medium</v>
      </c>
      <c r="M41" s="6">
        <f>COUNTIF(amazon[[#This Row],[Discount percentage]],$T$11)</f>
        <v>0</v>
      </c>
      <c r="N41" s="6">
        <f>COUNTIF(amazon[[#This Row],[Discount percentage]],$T$13)</f>
        <v>0</v>
      </c>
      <c r="O41" s="6">
        <f>COUNTIF(amazon[[#This Row],[Discount percentage]],$T$12)</f>
        <v>1</v>
      </c>
      <c r="P41" s="1" t="s">
        <v>2958</v>
      </c>
    </row>
    <row r="42" spans="1:32" ht="18.75" x14ac:dyDescent="0.3">
      <c r="A42" s="8" t="s">
        <v>60</v>
      </c>
      <c r="B42" s="8" t="s">
        <v>2211</v>
      </c>
      <c r="C42" s="8" t="s">
        <v>2186</v>
      </c>
      <c r="D42" s="8" t="s">
        <v>2187</v>
      </c>
      <c r="E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2" s="12">
        <v>209</v>
      </c>
      <c r="G42" s="12">
        <v>695</v>
      </c>
      <c r="H42" s="12">
        <f>PRODUCT(amazon[[#This Row],[Actual price]],amazon[[#This Row],[Rating count]])</f>
        <v>74842465</v>
      </c>
      <c r="I42" s="9">
        <v>0.7</v>
      </c>
      <c r="J42" s="6">
        <v>4.5</v>
      </c>
      <c r="K42" s="6">
        <v>107687</v>
      </c>
      <c r="L42" s="6" t="str">
        <f>IF(amazon[[#This Row],[Discounted price]]&lt;200, "Very Low",
 IF(amazon[[#This Row],[Discounted price]]&lt;5000, "Medium",
 IF(amazon[[#This Row],[Discounted price]]&lt;10000, "High",
 "Very High")))</f>
        <v>Medium</v>
      </c>
      <c r="M42" s="6">
        <f>COUNTIF(amazon[[#This Row],[Discount percentage]],$T$11)</f>
        <v>0</v>
      </c>
      <c r="N42" s="6">
        <f>COUNTIF(amazon[[#This Row],[Discount percentage]],$T$13)</f>
        <v>0</v>
      </c>
      <c r="O42" s="6">
        <f>COUNTIF(amazon[[#This Row],[Discount percentage]],$T$12)</f>
        <v>1</v>
      </c>
      <c r="P42" s="1" t="s">
        <v>2959</v>
      </c>
    </row>
    <row r="43" spans="1:32" ht="18.75" x14ac:dyDescent="0.3">
      <c r="A43" s="8" t="s">
        <v>61</v>
      </c>
      <c r="B43" s="8" t="s">
        <v>62</v>
      </c>
      <c r="C43" s="8" t="s">
        <v>2196</v>
      </c>
      <c r="D43" s="8" t="s">
        <v>2200</v>
      </c>
      <c r="E4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 s="12">
        <v>19999</v>
      </c>
      <c r="G43" s="12">
        <v>34999</v>
      </c>
      <c r="H43" s="12">
        <f>PRODUCT(amazon[[#This Row],[Actual price]],amazon[[#This Row],[Rating count]])</f>
        <v>950257849</v>
      </c>
      <c r="I43" s="9">
        <v>0.43</v>
      </c>
      <c r="J43" s="6">
        <v>4.3</v>
      </c>
      <c r="K43" s="6">
        <v>27151</v>
      </c>
      <c r="L43" s="6" t="str">
        <f>IF(amazon[[#This Row],[Discounted price]]&lt;200, "Very Low",
 IF(amazon[[#This Row],[Discounted price]]&lt;5000, "Medium",
 IF(amazon[[#This Row],[Discounted price]]&lt;10000, "High",
 "Very High")))</f>
        <v>Very High</v>
      </c>
      <c r="M43" s="6">
        <f>COUNTIF(amazon[[#This Row],[Discount percentage]],$T$11)</f>
        <v>0</v>
      </c>
      <c r="N43" s="6">
        <f>COUNTIF(amazon[[#This Row],[Discount percentage]],$T$13)</f>
        <v>1</v>
      </c>
      <c r="O43" s="6">
        <f>COUNTIF(amazon[[#This Row],[Discount percentage]],$T$12)</f>
        <v>0</v>
      </c>
      <c r="P43" s="1" t="s">
        <v>2960</v>
      </c>
    </row>
    <row r="44" spans="1:32" ht="18.75" x14ac:dyDescent="0.3">
      <c r="A44" s="8" t="s">
        <v>63</v>
      </c>
      <c r="B44" s="8" t="s">
        <v>2212</v>
      </c>
      <c r="C44" s="8" t="s">
        <v>2186</v>
      </c>
      <c r="D44" s="8" t="s">
        <v>2187</v>
      </c>
      <c r="E4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4" s="12">
        <v>399</v>
      </c>
      <c r="G44" s="12">
        <v>1099</v>
      </c>
      <c r="H44" s="12">
        <f>PRODUCT(amazon[[#This Row],[Actual price]],amazon[[#This Row],[Rating count]])</f>
        <v>26671631</v>
      </c>
      <c r="I44" s="9">
        <v>0.64</v>
      </c>
      <c r="J44" s="6">
        <v>4.2</v>
      </c>
      <c r="K44" s="6">
        <v>24269</v>
      </c>
      <c r="L44" s="6" t="str">
        <f>IF(amazon[[#This Row],[Discounted price]]&lt;200, "Very Low",
 IF(amazon[[#This Row],[Discounted price]]&lt;5000, "Medium",
 IF(amazon[[#This Row],[Discounted price]]&lt;10000, "High",
 "Very High")))</f>
        <v>Medium</v>
      </c>
      <c r="M44" s="6">
        <f>COUNTIF(amazon[[#This Row],[Discount percentage]],$T$11)</f>
        <v>0</v>
      </c>
      <c r="N44" s="6">
        <f>COUNTIF(amazon[[#This Row],[Discount percentage]],$T$13)</f>
        <v>0</v>
      </c>
      <c r="O44" s="6">
        <f>COUNTIF(amazon[[#This Row],[Discount percentage]],$T$12)</f>
        <v>1</v>
      </c>
      <c r="P44" s="1" t="s">
        <v>2927</v>
      </c>
    </row>
    <row r="45" spans="1:32" ht="18.75" x14ac:dyDescent="0.3">
      <c r="A45" s="8" t="s">
        <v>64</v>
      </c>
      <c r="B45" s="8" t="s">
        <v>2213</v>
      </c>
      <c r="C45" s="8" t="s">
        <v>2186</v>
      </c>
      <c r="D45" s="8" t="s">
        <v>2193</v>
      </c>
      <c r="E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5" s="12">
        <v>999</v>
      </c>
      <c r="G45" s="12">
        <v>1599</v>
      </c>
      <c r="H45" s="12">
        <f>PRODUCT(amazon[[#This Row],[Actual price]],amazon[[#This Row],[Rating count]])</f>
        <v>19336707</v>
      </c>
      <c r="I45" s="9">
        <v>0.38</v>
      </c>
      <c r="J45" s="6">
        <v>4.3</v>
      </c>
      <c r="K45" s="6">
        <v>12093</v>
      </c>
      <c r="L45" s="6" t="str">
        <f>IF(amazon[[#This Row],[Discounted price]]&lt;200, "Very Low",
 IF(amazon[[#This Row],[Discounted price]]&lt;5000, "Medium",
 IF(amazon[[#This Row],[Discounted price]]&lt;10000, "High",
 "Very High")))</f>
        <v>Medium</v>
      </c>
      <c r="M45" s="6">
        <f>COUNTIF(amazon[[#This Row],[Discount percentage]],$T$11)</f>
        <v>0</v>
      </c>
      <c r="N45" s="6">
        <f>COUNTIF(amazon[[#This Row],[Discount percentage]],$T$13)</f>
        <v>1</v>
      </c>
      <c r="O45" s="6">
        <f>COUNTIF(amazon[[#This Row],[Discount percentage]],$T$12)</f>
        <v>0</v>
      </c>
      <c r="P45" s="1" t="s">
        <v>2961</v>
      </c>
    </row>
    <row r="46" spans="1:32" ht="18.75" x14ac:dyDescent="0.3">
      <c r="A46" s="8" t="s">
        <v>65</v>
      </c>
      <c r="B46" s="8" t="s">
        <v>2214</v>
      </c>
      <c r="C46" s="8" t="s">
        <v>2186</v>
      </c>
      <c r="D46" s="8" t="s">
        <v>2187</v>
      </c>
      <c r="E4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6" s="12">
        <v>59</v>
      </c>
      <c r="G46" s="12">
        <v>199</v>
      </c>
      <c r="H46" s="12">
        <f>PRODUCT(amazon[[#This Row],[Actual price]],amazon[[#This Row],[Rating count]])</f>
        <v>1866222</v>
      </c>
      <c r="I46" s="9">
        <v>0.7</v>
      </c>
      <c r="J46" s="6">
        <v>4</v>
      </c>
      <c r="K46" s="6">
        <v>9378</v>
      </c>
      <c r="L46" s="6" t="str">
        <f>IF(amazon[[#This Row],[Discounted price]]&lt;200, "Very Low",
 IF(amazon[[#This Row],[Discounted price]]&lt;5000, "Medium",
 IF(amazon[[#This Row],[Discounted price]]&lt;10000, "High",
 "Very High")))</f>
        <v>Very Low</v>
      </c>
      <c r="M46" s="6">
        <f>COUNTIF(amazon[[#This Row],[Discount percentage]],$T$11)</f>
        <v>0</v>
      </c>
      <c r="N46" s="6">
        <f>COUNTIF(amazon[[#This Row],[Discount percentage]],$T$13)</f>
        <v>0</v>
      </c>
      <c r="O46" s="6">
        <f>COUNTIF(amazon[[#This Row],[Discount percentage]],$T$12)</f>
        <v>1</v>
      </c>
      <c r="P46" s="1" t="s">
        <v>2946</v>
      </c>
    </row>
    <row r="47" spans="1:32" ht="18.75" x14ac:dyDescent="0.3">
      <c r="A47" s="8" t="s">
        <v>66</v>
      </c>
      <c r="B47" s="8" t="s">
        <v>67</v>
      </c>
      <c r="C47" s="8" t="s">
        <v>2186</v>
      </c>
      <c r="D47" s="8" t="s">
        <v>2187</v>
      </c>
      <c r="E4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7" s="12">
        <v>333</v>
      </c>
      <c r="G47" s="12">
        <v>999</v>
      </c>
      <c r="H47" s="12">
        <f>PRODUCT(amazon[[#This Row],[Actual price]],amazon[[#This Row],[Rating count]])</f>
        <v>9782208</v>
      </c>
      <c r="I47" s="9">
        <v>0.67</v>
      </c>
      <c r="J47" s="6">
        <v>3.3</v>
      </c>
      <c r="K47" s="6">
        <v>9792</v>
      </c>
      <c r="L47" s="6" t="str">
        <f>IF(amazon[[#This Row],[Discounted price]]&lt;200, "Very Low",
 IF(amazon[[#This Row],[Discounted price]]&lt;5000, "Medium",
 IF(amazon[[#This Row],[Discounted price]]&lt;10000, "High",
 "Very High")))</f>
        <v>Medium</v>
      </c>
      <c r="M47" s="6">
        <f>COUNTIF(amazon[[#This Row],[Discount percentage]],$T$11)</f>
        <v>0</v>
      </c>
      <c r="N47" s="6">
        <f>COUNTIF(amazon[[#This Row],[Discount percentage]],$T$13)</f>
        <v>0</v>
      </c>
      <c r="O47" s="6">
        <f>COUNTIF(amazon[[#This Row],[Discount percentage]],$T$12)</f>
        <v>1</v>
      </c>
      <c r="P47" s="1" t="s">
        <v>2962</v>
      </c>
    </row>
    <row r="48" spans="1:32" ht="18.75" x14ac:dyDescent="0.3">
      <c r="A48" s="8" t="s">
        <v>68</v>
      </c>
      <c r="B48" s="8" t="s">
        <v>69</v>
      </c>
      <c r="C48" s="8" t="s">
        <v>2186</v>
      </c>
      <c r="D48" s="8" t="s">
        <v>2193</v>
      </c>
      <c r="E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8" s="12">
        <v>507</v>
      </c>
      <c r="G48" s="12">
        <v>1208</v>
      </c>
      <c r="H48" s="12">
        <f>PRODUCT(amazon[[#This Row],[Actual price]],amazon[[#This Row],[Rating count]])</f>
        <v>9822248</v>
      </c>
      <c r="I48" s="9">
        <v>0.57999999999999996</v>
      </c>
      <c r="J48" s="6">
        <v>4.0999999999999996</v>
      </c>
      <c r="K48" s="6">
        <v>8131</v>
      </c>
      <c r="L48" s="6" t="str">
        <f>IF(amazon[[#This Row],[Discounted price]]&lt;200, "Very Low",
 IF(amazon[[#This Row],[Discounted price]]&lt;5000, "Medium",
 IF(amazon[[#This Row],[Discounted price]]&lt;10000, "High",
 "Very High")))</f>
        <v>Medium</v>
      </c>
      <c r="M48" s="6">
        <f>COUNTIF(amazon[[#This Row],[Discount percentage]],$T$11)</f>
        <v>0</v>
      </c>
      <c r="N48" s="6">
        <f>COUNTIF(amazon[[#This Row],[Discount percentage]],$T$13)</f>
        <v>0</v>
      </c>
      <c r="O48" s="6">
        <f>COUNTIF(amazon[[#This Row],[Discount percentage]],$T$12)</f>
        <v>1</v>
      </c>
      <c r="P48" s="1" t="s">
        <v>2963</v>
      </c>
    </row>
    <row r="49" spans="1:16" ht="18.75" x14ac:dyDescent="0.3">
      <c r="A49" s="8" t="s">
        <v>70</v>
      </c>
      <c r="B49" s="8" t="s">
        <v>71</v>
      </c>
      <c r="C49" s="8" t="s">
        <v>2196</v>
      </c>
      <c r="D49" s="8" t="s">
        <v>2197</v>
      </c>
      <c r="E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 s="12">
        <v>309</v>
      </c>
      <c r="G49" s="12">
        <v>475</v>
      </c>
      <c r="H49" s="12">
        <f>PRODUCT(amazon[[#This Row],[Actual price]],amazon[[#This Row],[Rating count]])</f>
        <v>202812175</v>
      </c>
      <c r="I49" s="9">
        <v>0.35</v>
      </c>
      <c r="J49" s="6">
        <v>4.4000000000000004</v>
      </c>
      <c r="K49" s="6">
        <v>426973</v>
      </c>
      <c r="L49" s="6" t="str">
        <f>IF(amazon[[#This Row],[Discounted price]]&lt;200, "Very Low",
 IF(amazon[[#This Row],[Discounted price]]&lt;5000, "Medium",
 IF(amazon[[#This Row],[Discounted price]]&lt;10000, "High",
 "Very High")))</f>
        <v>Medium</v>
      </c>
      <c r="M49" s="6">
        <f>COUNTIF(amazon[[#This Row],[Discount percentage]],$T$11)</f>
        <v>0</v>
      </c>
      <c r="N49" s="6">
        <f>COUNTIF(amazon[[#This Row],[Discount percentage]],$T$13)</f>
        <v>1</v>
      </c>
      <c r="O49" s="6">
        <f>COUNTIF(amazon[[#This Row],[Discount percentage]],$T$12)</f>
        <v>0</v>
      </c>
      <c r="P49" s="1" t="s">
        <v>2937</v>
      </c>
    </row>
    <row r="50" spans="1:16" ht="18.75" x14ac:dyDescent="0.3">
      <c r="A50" s="8" t="s">
        <v>72</v>
      </c>
      <c r="B50" s="8" t="s">
        <v>2215</v>
      </c>
      <c r="C50" s="8" t="s">
        <v>2196</v>
      </c>
      <c r="D50" s="8" t="s">
        <v>2216</v>
      </c>
      <c r="E5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 s="12">
        <v>399</v>
      </c>
      <c r="G50" s="12">
        <v>999</v>
      </c>
      <c r="H50" s="12">
        <f>PRODUCT(amazon[[#This Row],[Actual price]],amazon[[#This Row],[Rating count]])</f>
        <v>492507</v>
      </c>
      <c r="I50" s="9">
        <v>0.6</v>
      </c>
      <c r="J50" s="6">
        <v>3.6</v>
      </c>
      <c r="K50" s="6">
        <v>493</v>
      </c>
      <c r="L50" s="6" t="str">
        <f>IF(amazon[[#This Row],[Discounted price]]&lt;200, "Very Low",
 IF(amazon[[#This Row],[Discounted price]]&lt;5000, "Medium",
 IF(amazon[[#This Row],[Discounted price]]&lt;10000, "High",
 "Very High")))</f>
        <v>Medium</v>
      </c>
      <c r="M50" s="6">
        <f>COUNTIF(amazon[[#This Row],[Discount percentage]],$T$11)</f>
        <v>0</v>
      </c>
      <c r="N50" s="6">
        <f>COUNTIF(amazon[[#This Row],[Discount percentage]],$T$13)</f>
        <v>0</v>
      </c>
      <c r="O50" s="6">
        <f>COUNTIF(amazon[[#This Row],[Discount percentage]],$T$12)</f>
        <v>1</v>
      </c>
      <c r="P50" s="1" t="s">
        <v>2964</v>
      </c>
    </row>
    <row r="51" spans="1:16" ht="18.75" x14ac:dyDescent="0.3">
      <c r="A51" s="8" t="s">
        <v>73</v>
      </c>
      <c r="B51" s="8" t="s">
        <v>74</v>
      </c>
      <c r="C51" s="8" t="s">
        <v>2186</v>
      </c>
      <c r="D51" s="8" t="s">
        <v>2187</v>
      </c>
      <c r="E5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1" s="12">
        <v>199</v>
      </c>
      <c r="G51" s="12">
        <v>395</v>
      </c>
      <c r="H51" s="12">
        <f>PRODUCT(amazon[[#This Row],[Actual price]],amazon[[#This Row],[Rating count]])</f>
        <v>36575025</v>
      </c>
      <c r="I51" s="9">
        <v>0.5</v>
      </c>
      <c r="J51" s="6">
        <v>4.2</v>
      </c>
      <c r="K51" s="6">
        <v>92595</v>
      </c>
      <c r="L51" s="6" t="str">
        <f>IF(amazon[[#This Row],[Discounted price]]&lt;200, "Very Low",
 IF(amazon[[#This Row],[Discounted price]]&lt;5000, "Medium",
 IF(amazon[[#This Row],[Discounted price]]&lt;10000, "High",
 "Very High")))</f>
        <v>Very Low</v>
      </c>
      <c r="M51" s="6">
        <f>COUNTIF(amazon[[#This Row],[Discount percentage]],$T$11)</f>
        <v>1</v>
      </c>
      <c r="N51" s="6">
        <f>COUNTIF(amazon[[#This Row],[Discount percentage]],$T$13)</f>
        <v>0</v>
      </c>
      <c r="O51" s="6">
        <f>COUNTIF(amazon[[#This Row],[Discount percentage]],$T$12)</f>
        <v>0</v>
      </c>
      <c r="P51" s="1" t="s">
        <v>2965</v>
      </c>
    </row>
    <row r="52" spans="1:16" ht="18.75" x14ac:dyDescent="0.3">
      <c r="A52" s="8" t="s">
        <v>75</v>
      </c>
      <c r="B52" s="8" t="s">
        <v>2217</v>
      </c>
      <c r="C52" s="8" t="s">
        <v>2186</v>
      </c>
      <c r="D52" s="8" t="s">
        <v>2193</v>
      </c>
      <c r="E5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2" s="12">
        <v>1199</v>
      </c>
      <c r="G52" s="12">
        <v>2199</v>
      </c>
      <c r="H52" s="12">
        <f>PRODUCT(amazon[[#This Row],[Actual price]],amazon[[#This Row],[Rating count]])</f>
        <v>54491220</v>
      </c>
      <c r="I52" s="9">
        <v>0.45</v>
      </c>
      <c r="J52" s="6">
        <v>4.4000000000000004</v>
      </c>
      <c r="K52" s="6">
        <v>24780</v>
      </c>
      <c r="L52" s="6" t="str">
        <f>IF(amazon[[#This Row],[Discounted price]]&lt;200, "Very Low",
 IF(amazon[[#This Row],[Discounted price]]&lt;5000, "Medium",
 IF(amazon[[#This Row],[Discounted price]]&lt;10000, "High",
 "Very High")))</f>
        <v>Medium</v>
      </c>
      <c r="M52" s="6">
        <f>COUNTIF(amazon[[#This Row],[Discount percentage]],$T$11)</f>
        <v>0</v>
      </c>
      <c r="N52" s="6">
        <f>COUNTIF(amazon[[#This Row],[Discount percentage]],$T$13)</f>
        <v>1</v>
      </c>
      <c r="O52" s="6">
        <f>COUNTIF(amazon[[#This Row],[Discount percentage]],$T$12)</f>
        <v>0</v>
      </c>
      <c r="P52" s="1" t="s">
        <v>2966</v>
      </c>
    </row>
    <row r="53" spans="1:16" ht="18.75" x14ac:dyDescent="0.3">
      <c r="A53" s="8" t="s">
        <v>76</v>
      </c>
      <c r="B53" s="8" t="s">
        <v>2218</v>
      </c>
      <c r="C53" s="8" t="s">
        <v>2186</v>
      </c>
      <c r="D53" s="8" t="s">
        <v>2187</v>
      </c>
      <c r="E5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3" s="12">
        <v>179</v>
      </c>
      <c r="G53" s="12">
        <v>500</v>
      </c>
      <c r="H53" s="12">
        <f>PRODUCT(amazon[[#This Row],[Actual price]],amazon[[#This Row],[Rating count]])</f>
        <v>46297500</v>
      </c>
      <c r="I53" s="9">
        <v>0.64</v>
      </c>
      <c r="J53" s="6">
        <v>4.2</v>
      </c>
      <c r="K53" s="6">
        <v>92595</v>
      </c>
      <c r="L53" s="6" t="str">
        <f>IF(amazon[[#This Row],[Discounted price]]&lt;200, "Very Low",
 IF(amazon[[#This Row],[Discounted price]]&lt;5000, "Medium",
 IF(amazon[[#This Row],[Discounted price]]&lt;10000, "High",
 "Very High")))</f>
        <v>Very Low</v>
      </c>
      <c r="M53" s="6">
        <f>COUNTIF(amazon[[#This Row],[Discount percentage]],$T$11)</f>
        <v>0</v>
      </c>
      <c r="N53" s="6">
        <f>COUNTIF(amazon[[#This Row],[Discount percentage]],$T$13)</f>
        <v>0</v>
      </c>
      <c r="O53" s="6">
        <f>COUNTIF(amazon[[#This Row],[Discount percentage]],$T$12)</f>
        <v>1</v>
      </c>
      <c r="P53" s="1" t="s">
        <v>2965</v>
      </c>
    </row>
    <row r="54" spans="1:16" ht="18.75" x14ac:dyDescent="0.3">
      <c r="A54" s="8" t="s">
        <v>77</v>
      </c>
      <c r="B54" s="8" t="s">
        <v>2219</v>
      </c>
      <c r="C54" s="8" t="s">
        <v>2186</v>
      </c>
      <c r="D54" s="8" t="s">
        <v>2187</v>
      </c>
      <c r="E5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4" s="12">
        <v>799</v>
      </c>
      <c r="G54" s="12">
        <v>2100</v>
      </c>
      <c r="H54" s="12">
        <f>PRODUCT(amazon[[#This Row],[Actual price]],amazon[[#This Row],[Rating count]])</f>
        <v>17194800</v>
      </c>
      <c r="I54" s="9">
        <v>0.62</v>
      </c>
      <c r="J54" s="6">
        <v>4.3</v>
      </c>
      <c r="K54" s="6">
        <v>8188</v>
      </c>
      <c r="L54" s="6" t="str">
        <f>IF(amazon[[#This Row],[Discounted price]]&lt;200, "Very Low",
 IF(amazon[[#This Row],[Discounted price]]&lt;5000, "Medium",
 IF(amazon[[#This Row],[Discounted price]]&lt;10000, "High",
 "Very High")))</f>
        <v>Medium</v>
      </c>
      <c r="M54" s="6">
        <f>COUNTIF(amazon[[#This Row],[Discount percentage]],$T$11)</f>
        <v>0</v>
      </c>
      <c r="N54" s="6">
        <f>COUNTIF(amazon[[#This Row],[Discount percentage]],$T$13)</f>
        <v>0</v>
      </c>
      <c r="O54" s="6">
        <f>COUNTIF(amazon[[#This Row],[Discount percentage]],$T$12)</f>
        <v>1</v>
      </c>
      <c r="P54" s="1" t="s">
        <v>2967</v>
      </c>
    </row>
    <row r="55" spans="1:16" ht="18.75" x14ac:dyDescent="0.3">
      <c r="A55" s="8" t="s">
        <v>78</v>
      </c>
      <c r="B55" s="8" t="s">
        <v>79</v>
      </c>
      <c r="C55" s="8" t="s">
        <v>2196</v>
      </c>
      <c r="D55" s="8" t="s">
        <v>2220</v>
      </c>
      <c r="E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 s="12">
        <v>6999</v>
      </c>
      <c r="G55" s="12">
        <v>12999</v>
      </c>
      <c r="H55" s="12">
        <f>PRODUCT(amazon[[#This Row],[Actual price]],amazon[[#This Row],[Rating count]])</f>
        <v>52034997</v>
      </c>
      <c r="I55" s="9">
        <v>0.46</v>
      </c>
      <c r="J55" s="6">
        <v>4.2</v>
      </c>
      <c r="K55" s="6">
        <v>4003</v>
      </c>
      <c r="L55" s="6" t="str">
        <f>IF(amazon[[#This Row],[Discounted price]]&lt;200, "Very Low",
 IF(amazon[[#This Row],[Discounted price]]&lt;5000, "Medium",
 IF(amazon[[#This Row],[Discounted price]]&lt;10000, "High",
 "Very High")))</f>
        <v>High</v>
      </c>
      <c r="M55" s="6">
        <f>COUNTIF(amazon[[#This Row],[Discount percentage]],$T$11)</f>
        <v>0</v>
      </c>
      <c r="N55" s="6">
        <f>COUNTIF(amazon[[#This Row],[Discount percentage]],$T$13)</f>
        <v>1</v>
      </c>
      <c r="O55" s="6">
        <f>COUNTIF(amazon[[#This Row],[Discount percentage]],$T$12)</f>
        <v>0</v>
      </c>
      <c r="P55" s="1" t="s">
        <v>2968</v>
      </c>
    </row>
    <row r="56" spans="1:16" ht="18.75" x14ac:dyDescent="0.3">
      <c r="A56" s="8" t="s">
        <v>80</v>
      </c>
      <c r="B56" s="8" t="s">
        <v>81</v>
      </c>
      <c r="C56" s="8" t="s">
        <v>2186</v>
      </c>
      <c r="D56" s="8" t="s">
        <v>2187</v>
      </c>
      <c r="E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6" s="12">
        <v>199</v>
      </c>
      <c r="G56" s="12">
        <v>349</v>
      </c>
      <c r="H56" s="12">
        <f>PRODUCT(amazon[[#This Row],[Actual price]],amazon[[#This Row],[Rating count]])</f>
        <v>109586</v>
      </c>
      <c r="I56" s="9">
        <v>0.43</v>
      </c>
      <c r="J56" s="6">
        <v>4.0999999999999996</v>
      </c>
      <c r="K56" s="6">
        <v>314</v>
      </c>
      <c r="L56" s="6" t="str">
        <f>IF(amazon[[#This Row],[Discounted price]]&lt;200, "Very Low",
 IF(amazon[[#This Row],[Discounted price]]&lt;5000, "Medium",
 IF(amazon[[#This Row],[Discounted price]]&lt;10000, "High",
 "Very High")))</f>
        <v>Very Low</v>
      </c>
      <c r="M56" s="6">
        <f>COUNTIF(amazon[[#This Row],[Discount percentage]],$T$11)</f>
        <v>0</v>
      </c>
      <c r="N56" s="6">
        <f>COUNTIF(amazon[[#This Row],[Discount percentage]],$T$13)</f>
        <v>1</v>
      </c>
      <c r="O56" s="6">
        <f>COUNTIF(amazon[[#This Row],[Discount percentage]],$T$12)</f>
        <v>0</v>
      </c>
      <c r="P56" s="1" t="s">
        <v>2930</v>
      </c>
    </row>
    <row r="57" spans="1:16" ht="18.75" x14ac:dyDescent="0.3">
      <c r="A57" s="8" t="s">
        <v>82</v>
      </c>
      <c r="B57" s="8" t="s">
        <v>83</v>
      </c>
      <c r="C57" s="8" t="s">
        <v>2196</v>
      </c>
      <c r="D57" s="8" t="s">
        <v>2216</v>
      </c>
      <c r="E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 s="12">
        <v>230</v>
      </c>
      <c r="G57" s="12">
        <v>499</v>
      </c>
      <c r="H57" s="12">
        <f>PRODUCT(amazon[[#This Row],[Actual price]],amazon[[#This Row],[Rating count]])</f>
        <v>1477040</v>
      </c>
      <c r="I57" s="9">
        <v>0.54</v>
      </c>
      <c r="J57" s="6">
        <v>3.7</v>
      </c>
      <c r="K57" s="6">
        <v>2960</v>
      </c>
      <c r="L57" s="6" t="str">
        <f>IF(amazon[[#This Row],[Discounted price]]&lt;200, "Very Low",
 IF(amazon[[#This Row],[Discounted price]]&lt;5000, "Medium",
 IF(amazon[[#This Row],[Discounted price]]&lt;10000, "High",
 "Very High")))</f>
        <v>Medium</v>
      </c>
      <c r="M57" s="6">
        <f>COUNTIF(amazon[[#This Row],[Discount percentage]],$T$11)</f>
        <v>0</v>
      </c>
      <c r="N57" s="6">
        <f>COUNTIF(amazon[[#This Row],[Discount percentage]],$T$13)</f>
        <v>0</v>
      </c>
      <c r="O57" s="6">
        <f>COUNTIF(amazon[[#This Row],[Discount percentage]],$T$12)</f>
        <v>1</v>
      </c>
      <c r="P57" s="1" t="s">
        <v>2969</v>
      </c>
    </row>
    <row r="58" spans="1:16" ht="18.75" x14ac:dyDescent="0.3">
      <c r="A58" s="8" t="s">
        <v>84</v>
      </c>
      <c r="B58" s="8" t="s">
        <v>2221</v>
      </c>
      <c r="C58" s="8" t="s">
        <v>2186</v>
      </c>
      <c r="D58" s="8" t="s">
        <v>2193</v>
      </c>
      <c r="E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8" s="12">
        <v>649</v>
      </c>
      <c r="G58" s="12">
        <v>1399</v>
      </c>
      <c r="H58" s="12">
        <f>PRODUCT(amazon[[#This Row],[Actual price]],amazon[[#This Row],[Rating count]])</f>
        <v>251387709</v>
      </c>
      <c r="I58" s="9">
        <v>0.54</v>
      </c>
      <c r="J58" s="6">
        <v>4.2</v>
      </c>
      <c r="K58" s="6">
        <v>179691</v>
      </c>
      <c r="L58" s="6" t="str">
        <f>IF(amazon[[#This Row],[Discounted price]]&lt;200, "Very Low",
 IF(amazon[[#This Row],[Discounted price]]&lt;5000, "Medium",
 IF(amazon[[#This Row],[Discounted price]]&lt;10000, "High",
 "Very High")))</f>
        <v>Medium</v>
      </c>
      <c r="M58" s="6">
        <f>COUNTIF(amazon[[#This Row],[Discount percentage]],$T$11)</f>
        <v>0</v>
      </c>
      <c r="N58" s="6">
        <f>COUNTIF(amazon[[#This Row],[Discount percentage]],$T$13)</f>
        <v>0</v>
      </c>
      <c r="O58" s="6">
        <f>COUNTIF(amazon[[#This Row],[Discount percentage]],$T$12)</f>
        <v>1</v>
      </c>
      <c r="P58" s="1" t="s">
        <v>2935</v>
      </c>
    </row>
    <row r="59" spans="1:16" ht="18.75" x14ac:dyDescent="0.3">
      <c r="A59" s="8" t="s">
        <v>85</v>
      </c>
      <c r="B59" s="8" t="s">
        <v>86</v>
      </c>
      <c r="C59" s="8" t="s">
        <v>2196</v>
      </c>
      <c r="D59" s="8" t="s">
        <v>2200</v>
      </c>
      <c r="E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 s="12">
        <v>15999</v>
      </c>
      <c r="G59" s="12">
        <v>21999</v>
      </c>
      <c r="H59" s="12">
        <f>PRODUCT(amazon[[#This Row],[Actual price]],amazon[[#This Row],[Rating count]])</f>
        <v>767743101</v>
      </c>
      <c r="I59" s="9">
        <v>0.27</v>
      </c>
      <c r="J59" s="6">
        <v>4.2</v>
      </c>
      <c r="K59" s="6">
        <v>34899</v>
      </c>
      <c r="L59" s="6" t="str">
        <f>IF(amazon[[#This Row],[Discounted price]]&lt;200, "Very Low",
 IF(amazon[[#This Row],[Discounted price]]&lt;5000, "Medium",
 IF(amazon[[#This Row],[Discounted price]]&lt;10000, "High",
 "Very High")))</f>
        <v>Very High</v>
      </c>
      <c r="M59" s="6">
        <f>COUNTIF(amazon[[#This Row],[Discount percentage]],$T$11)</f>
        <v>0</v>
      </c>
      <c r="N59" s="6">
        <f>COUNTIF(amazon[[#This Row],[Discount percentage]],$T$13)</f>
        <v>1</v>
      </c>
      <c r="O59" s="6">
        <f>COUNTIF(amazon[[#This Row],[Discount percentage]],$T$12)</f>
        <v>0</v>
      </c>
      <c r="P59" s="1" t="s">
        <v>2949</v>
      </c>
    </row>
    <row r="60" spans="1:16" ht="18.75" x14ac:dyDescent="0.3">
      <c r="A60" s="8" t="s">
        <v>87</v>
      </c>
      <c r="B60" s="8" t="s">
        <v>2222</v>
      </c>
      <c r="C60" s="8" t="s">
        <v>2186</v>
      </c>
      <c r="D60" s="8" t="s">
        <v>2187</v>
      </c>
      <c r="E6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0" s="12">
        <v>348</v>
      </c>
      <c r="G60" s="12">
        <v>1499</v>
      </c>
      <c r="H60" s="12">
        <f>PRODUCT(amazon[[#This Row],[Actual price]],amazon[[#This Row],[Rating count]])</f>
        <v>983344</v>
      </c>
      <c r="I60" s="9">
        <v>0.77</v>
      </c>
      <c r="J60" s="6">
        <v>4.2</v>
      </c>
      <c r="K60" s="6">
        <v>656</v>
      </c>
      <c r="L60" s="6" t="str">
        <f>IF(amazon[[#This Row],[Discounted price]]&lt;200, "Very Low",
 IF(amazon[[#This Row],[Discounted price]]&lt;5000, "Medium",
 IF(amazon[[#This Row],[Discounted price]]&lt;10000, "High",
 "Very High")))</f>
        <v>Medium</v>
      </c>
      <c r="M60" s="6">
        <f>COUNTIF(amazon[[#This Row],[Discount percentage]],$T$11)</f>
        <v>0</v>
      </c>
      <c r="N60" s="6">
        <f>COUNTIF(amazon[[#This Row],[Discount percentage]],$T$13)</f>
        <v>0</v>
      </c>
      <c r="O60" s="6">
        <f>COUNTIF(amazon[[#This Row],[Discount percentage]],$T$12)</f>
        <v>1</v>
      </c>
      <c r="P60" s="1" t="s">
        <v>2953</v>
      </c>
    </row>
    <row r="61" spans="1:16" ht="18.75" x14ac:dyDescent="0.3">
      <c r="A61" s="8" t="s">
        <v>88</v>
      </c>
      <c r="B61" s="8" t="s">
        <v>89</v>
      </c>
      <c r="C61" s="8" t="s">
        <v>2186</v>
      </c>
      <c r="D61" s="8" t="s">
        <v>2187</v>
      </c>
      <c r="E6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1" s="12">
        <v>154</v>
      </c>
      <c r="G61" s="12">
        <v>349</v>
      </c>
      <c r="H61" s="12">
        <f>PRODUCT(amazon[[#This Row],[Actual price]],amazon[[#This Row],[Rating count]])</f>
        <v>2465336</v>
      </c>
      <c r="I61" s="9">
        <v>0.56000000000000005</v>
      </c>
      <c r="J61" s="6">
        <v>4.3</v>
      </c>
      <c r="K61" s="6">
        <v>7064</v>
      </c>
      <c r="L61" s="6" t="str">
        <f>IF(amazon[[#This Row],[Discounted price]]&lt;200, "Very Low",
 IF(amazon[[#This Row],[Discounted price]]&lt;5000, "Medium",
 IF(amazon[[#This Row],[Discounted price]]&lt;10000, "High",
 "Very High")))</f>
        <v>Very Low</v>
      </c>
      <c r="M61" s="6">
        <f>COUNTIF(amazon[[#This Row],[Discount percentage]],$T$11)</f>
        <v>0</v>
      </c>
      <c r="N61" s="6">
        <f>COUNTIF(amazon[[#This Row],[Discount percentage]],$T$13)</f>
        <v>0</v>
      </c>
      <c r="O61" s="6">
        <f>COUNTIF(amazon[[#This Row],[Discount percentage]],$T$12)</f>
        <v>1</v>
      </c>
      <c r="P61" s="1" t="s">
        <v>2970</v>
      </c>
    </row>
    <row r="62" spans="1:16" ht="18.75" x14ac:dyDescent="0.3">
      <c r="A62" s="8" t="s">
        <v>90</v>
      </c>
      <c r="B62" s="8" t="s">
        <v>2223</v>
      </c>
      <c r="C62" s="8" t="s">
        <v>2196</v>
      </c>
      <c r="D62" s="8" t="s">
        <v>2216</v>
      </c>
      <c r="E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 s="12">
        <v>179</v>
      </c>
      <c r="G62" s="12">
        <v>799</v>
      </c>
      <c r="H62" s="12">
        <f>PRODUCT(amazon[[#This Row],[Actual price]],amazon[[#This Row],[Rating count]])</f>
        <v>1758599</v>
      </c>
      <c r="I62" s="9">
        <v>0.78</v>
      </c>
      <c r="J62" s="6">
        <v>3.7</v>
      </c>
      <c r="K62" s="6">
        <v>2201</v>
      </c>
      <c r="L62" s="6" t="str">
        <f>IF(amazon[[#This Row],[Discounted price]]&lt;200, "Very Low",
 IF(amazon[[#This Row],[Discounted price]]&lt;5000, "Medium",
 IF(amazon[[#This Row],[Discounted price]]&lt;10000, "High",
 "Very High")))</f>
        <v>Very Low</v>
      </c>
      <c r="M62" s="6">
        <f>COUNTIF(amazon[[#This Row],[Discount percentage]],$T$11)</f>
        <v>0</v>
      </c>
      <c r="N62" s="6">
        <f>COUNTIF(amazon[[#This Row],[Discount percentage]],$T$13)</f>
        <v>0</v>
      </c>
      <c r="O62" s="6">
        <f>COUNTIF(amazon[[#This Row],[Discount percentage]],$T$12)</f>
        <v>1</v>
      </c>
      <c r="P62" s="1" t="s">
        <v>2971</v>
      </c>
    </row>
    <row r="63" spans="1:16" ht="18.75" x14ac:dyDescent="0.3">
      <c r="A63" s="8" t="s">
        <v>91</v>
      </c>
      <c r="B63" s="8" t="s">
        <v>92</v>
      </c>
      <c r="C63" s="8" t="s">
        <v>2196</v>
      </c>
      <c r="D63" s="8" t="s">
        <v>2200</v>
      </c>
      <c r="E6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 s="12">
        <v>32990</v>
      </c>
      <c r="G63" s="12">
        <v>47900</v>
      </c>
      <c r="H63" s="12">
        <f>PRODUCT(amazon[[#This Row],[Actual price]],amazon[[#This Row],[Rating count]])</f>
        <v>340521100</v>
      </c>
      <c r="I63" s="9">
        <v>0.31</v>
      </c>
      <c r="J63" s="6">
        <v>4.3</v>
      </c>
      <c r="K63" s="6">
        <v>7109</v>
      </c>
      <c r="L63" s="6" t="str">
        <f>IF(amazon[[#This Row],[Discounted price]]&lt;200, "Very Low",
 IF(amazon[[#This Row],[Discounted price]]&lt;5000, "Medium",
 IF(amazon[[#This Row],[Discounted price]]&lt;10000, "High",
 "Very High")))</f>
        <v>Very High</v>
      </c>
      <c r="M63" s="6">
        <f>COUNTIF(amazon[[#This Row],[Discount percentage]],$T$11)</f>
        <v>0</v>
      </c>
      <c r="N63" s="6">
        <f>COUNTIF(amazon[[#This Row],[Discount percentage]],$T$13)</f>
        <v>1</v>
      </c>
      <c r="O63" s="6">
        <f>COUNTIF(amazon[[#This Row],[Discount percentage]],$T$12)</f>
        <v>0</v>
      </c>
      <c r="P63" s="1" t="s">
        <v>2972</v>
      </c>
    </row>
    <row r="64" spans="1:16" ht="18.75" x14ac:dyDescent="0.3">
      <c r="A64" s="8" t="s">
        <v>93</v>
      </c>
      <c r="B64" s="8" t="s">
        <v>2224</v>
      </c>
      <c r="C64" s="8" t="s">
        <v>2186</v>
      </c>
      <c r="D64" s="8" t="s">
        <v>2187</v>
      </c>
      <c r="E6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 s="12">
        <v>139</v>
      </c>
      <c r="G64" s="12">
        <v>999</v>
      </c>
      <c r="H64" s="12">
        <f>PRODUCT(amazon[[#This Row],[Actual price]],amazon[[#This Row],[Rating count]])</f>
        <v>1311687</v>
      </c>
      <c r="I64" s="9">
        <v>0.86</v>
      </c>
      <c r="J64" s="6">
        <v>4</v>
      </c>
      <c r="K64" s="6">
        <v>1313</v>
      </c>
      <c r="L64" s="6" t="str">
        <f>IF(amazon[[#This Row],[Discounted price]]&lt;200, "Very Low",
 IF(amazon[[#This Row],[Discounted price]]&lt;5000, "Medium",
 IF(amazon[[#This Row],[Discounted price]]&lt;10000, "High",
 "Very High")))</f>
        <v>Very Low</v>
      </c>
      <c r="M64" s="6">
        <f>COUNTIF(amazon[[#This Row],[Discount percentage]],$T$11)</f>
        <v>0</v>
      </c>
      <c r="N64" s="6">
        <f>COUNTIF(amazon[[#This Row],[Discount percentage]],$T$13)</f>
        <v>0</v>
      </c>
      <c r="O64" s="6">
        <f>COUNTIF(amazon[[#This Row],[Discount percentage]],$T$12)</f>
        <v>1</v>
      </c>
      <c r="P64" s="1" t="s">
        <v>2973</v>
      </c>
    </row>
    <row r="65" spans="1:16" ht="18.75" x14ac:dyDescent="0.3">
      <c r="A65" s="8" t="s">
        <v>94</v>
      </c>
      <c r="B65" s="8" t="s">
        <v>95</v>
      </c>
      <c r="C65" s="8" t="s">
        <v>2186</v>
      </c>
      <c r="D65" s="8" t="s">
        <v>2187</v>
      </c>
      <c r="E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5" s="12">
        <v>329</v>
      </c>
      <c r="G65" s="12">
        <v>845</v>
      </c>
      <c r="H65" s="12">
        <f>PRODUCT(amazon[[#This Row],[Actual price]],amazon[[#This Row],[Rating count]])</f>
        <v>25135370</v>
      </c>
      <c r="I65" s="9">
        <v>0.61</v>
      </c>
      <c r="J65" s="6">
        <v>4.2</v>
      </c>
      <c r="K65" s="6">
        <v>29746</v>
      </c>
      <c r="L65" s="6" t="str">
        <f>IF(amazon[[#This Row],[Discounted price]]&lt;200, "Very Low",
 IF(amazon[[#This Row],[Discounted price]]&lt;5000, "Medium",
 IF(amazon[[#This Row],[Discounted price]]&lt;10000, "High",
 "Very High")))</f>
        <v>Medium</v>
      </c>
      <c r="M65" s="6">
        <f>COUNTIF(amazon[[#This Row],[Discount percentage]],$T$11)</f>
        <v>0</v>
      </c>
      <c r="N65" s="6">
        <f>COUNTIF(amazon[[#This Row],[Discount percentage]],$T$13)</f>
        <v>0</v>
      </c>
      <c r="O65" s="6">
        <f>COUNTIF(amazon[[#This Row],[Discount percentage]],$T$12)</f>
        <v>1</v>
      </c>
      <c r="P65" s="1" t="s">
        <v>2974</v>
      </c>
    </row>
    <row r="66" spans="1:16" ht="18.75" x14ac:dyDescent="0.3">
      <c r="A66" s="8" t="s">
        <v>96</v>
      </c>
      <c r="B66" s="8" t="s">
        <v>97</v>
      </c>
      <c r="C66" s="8" t="s">
        <v>2196</v>
      </c>
      <c r="D66" s="8" t="s">
        <v>2200</v>
      </c>
      <c r="E6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6" s="12">
        <v>13999</v>
      </c>
      <c r="G66" s="12">
        <v>24999</v>
      </c>
      <c r="H66" s="12">
        <f>PRODUCT(amazon[[#This Row],[Actual price]],amazon[[#This Row],[Rating count]])</f>
        <v>1130904762</v>
      </c>
      <c r="I66" s="9">
        <v>0.44</v>
      </c>
      <c r="J66" s="6">
        <v>4.2</v>
      </c>
      <c r="K66" s="6">
        <v>45238</v>
      </c>
      <c r="L66" s="6" t="str">
        <f>IF(amazon[[#This Row],[Discounted price]]&lt;200, "Very Low",
 IF(amazon[[#This Row],[Discounted price]]&lt;5000, "Medium",
 IF(amazon[[#This Row],[Discounted price]]&lt;10000, "High",
 "Very High")))</f>
        <v>Very High</v>
      </c>
      <c r="M66" s="6">
        <f>COUNTIF(amazon[[#This Row],[Discount percentage]],$T$11)</f>
        <v>0</v>
      </c>
      <c r="N66" s="6">
        <f>COUNTIF(amazon[[#This Row],[Discount percentage]],$T$13)</f>
        <v>1</v>
      </c>
      <c r="O66" s="6">
        <f>COUNTIF(amazon[[#This Row],[Discount percentage]],$T$12)</f>
        <v>0</v>
      </c>
      <c r="P66" s="1" t="s">
        <v>2975</v>
      </c>
    </row>
    <row r="67" spans="1:16" ht="18.75" x14ac:dyDescent="0.3">
      <c r="A67" s="8" t="s">
        <v>98</v>
      </c>
      <c r="B67" s="8" t="s">
        <v>99</v>
      </c>
      <c r="C67" s="8" t="s">
        <v>2196</v>
      </c>
      <c r="D67" s="8" t="s">
        <v>2197</v>
      </c>
      <c r="E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 s="12">
        <v>309</v>
      </c>
      <c r="G67" s="12">
        <v>1400</v>
      </c>
      <c r="H67" s="12">
        <f>PRODUCT(amazon[[#This Row],[Actual price]],amazon[[#This Row],[Rating count]])</f>
        <v>597762200</v>
      </c>
      <c r="I67" s="9">
        <v>0.78</v>
      </c>
      <c r="J67" s="6">
        <v>4.4000000000000004</v>
      </c>
      <c r="K67" s="6">
        <v>426973</v>
      </c>
      <c r="L67" s="6" t="str">
        <f>IF(amazon[[#This Row],[Discounted price]]&lt;200, "Very Low",
 IF(amazon[[#This Row],[Discounted price]]&lt;5000, "Medium",
 IF(amazon[[#This Row],[Discounted price]]&lt;10000, "High",
 "Very High")))</f>
        <v>Medium</v>
      </c>
      <c r="M67" s="6">
        <f>COUNTIF(amazon[[#This Row],[Discount percentage]],$T$11)</f>
        <v>0</v>
      </c>
      <c r="N67" s="6">
        <f>COUNTIF(amazon[[#This Row],[Discount percentage]],$T$13)</f>
        <v>0</v>
      </c>
      <c r="O67" s="6">
        <f>COUNTIF(amazon[[#This Row],[Discount percentage]],$T$12)</f>
        <v>1</v>
      </c>
      <c r="P67" s="1" t="s">
        <v>2937</v>
      </c>
    </row>
    <row r="68" spans="1:16" ht="18.75" x14ac:dyDescent="0.3">
      <c r="A68" s="8" t="s">
        <v>100</v>
      </c>
      <c r="B68" s="8" t="s">
        <v>101</v>
      </c>
      <c r="C68" s="8" t="s">
        <v>2186</v>
      </c>
      <c r="D68" s="8" t="s">
        <v>2187</v>
      </c>
      <c r="E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 s="12">
        <v>263</v>
      </c>
      <c r="G68" s="12">
        <v>699</v>
      </c>
      <c r="H68" s="12">
        <f>PRODUCT(amazon[[#This Row],[Actual price]],amazon[[#This Row],[Rating count]])</f>
        <v>314550</v>
      </c>
      <c r="I68" s="9">
        <v>0.62</v>
      </c>
      <c r="J68" s="6">
        <v>4.0999999999999996</v>
      </c>
      <c r="K68" s="6">
        <v>450</v>
      </c>
      <c r="L68" s="6" t="str">
        <f>IF(amazon[[#This Row],[Discounted price]]&lt;200, "Very Low",
 IF(amazon[[#This Row],[Discounted price]]&lt;5000, "Medium",
 IF(amazon[[#This Row],[Discounted price]]&lt;10000, "High",
 "Very High")))</f>
        <v>Medium</v>
      </c>
      <c r="M68" s="6">
        <f>COUNTIF(amazon[[#This Row],[Discount percentage]],$T$11)</f>
        <v>0</v>
      </c>
      <c r="N68" s="6">
        <f>COUNTIF(amazon[[#This Row],[Discount percentage]],$T$13)</f>
        <v>0</v>
      </c>
      <c r="O68" s="6">
        <f>COUNTIF(amazon[[#This Row],[Discount percentage]],$T$12)</f>
        <v>1</v>
      </c>
      <c r="P68" s="1" t="s">
        <v>2976</v>
      </c>
    </row>
    <row r="69" spans="1:16" ht="18.75" x14ac:dyDescent="0.3">
      <c r="A69" s="8" t="s">
        <v>102</v>
      </c>
      <c r="B69" s="8" t="s">
        <v>103</v>
      </c>
      <c r="C69" s="8" t="s">
        <v>2196</v>
      </c>
      <c r="D69" s="8" t="s">
        <v>2220</v>
      </c>
      <c r="E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9" s="12">
        <v>7999</v>
      </c>
      <c r="G69" s="12">
        <v>14990</v>
      </c>
      <c r="H69" s="12">
        <f>PRODUCT(amazon[[#This Row],[Actual price]],amazon[[#This Row],[Rating count]])</f>
        <v>6850430</v>
      </c>
      <c r="I69" s="9">
        <v>0.47</v>
      </c>
      <c r="J69" s="6">
        <v>4.3</v>
      </c>
      <c r="K69" s="6">
        <v>457</v>
      </c>
      <c r="L69" s="6" t="str">
        <f>IF(amazon[[#This Row],[Discounted price]]&lt;200, "Very Low",
 IF(amazon[[#This Row],[Discounted price]]&lt;5000, "Medium",
 IF(amazon[[#This Row],[Discounted price]]&lt;10000, "High",
 "Very High")))</f>
        <v>High</v>
      </c>
      <c r="M69" s="6">
        <f>COUNTIF(amazon[[#This Row],[Discount percentage]],$T$11)</f>
        <v>0</v>
      </c>
      <c r="N69" s="6">
        <f>COUNTIF(amazon[[#This Row],[Discount percentage]],$T$13)</f>
        <v>1</v>
      </c>
      <c r="O69" s="6">
        <f>COUNTIF(amazon[[#This Row],[Discount percentage]],$T$12)</f>
        <v>0</v>
      </c>
      <c r="P69" s="1" t="s">
        <v>2977</v>
      </c>
    </row>
    <row r="70" spans="1:16" ht="18.75" x14ac:dyDescent="0.3">
      <c r="A70" s="8" t="s">
        <v>104</v>
      </c>
      <c r="B70" s="8" t="s">
        <v>2225</v>
      </c>
      <c r="C70" s="8" t="s">
        <v>2196</v>
      </c>
      <c r="D70" s="8" t="s">
        <v>2226</v>
      </c>
      <c r="E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 s="12">
        <v>1599</v>
      </c>
      <c r="G70" s="12">
        <v>2999</v>
      </c>
      <c r="H70" s="12">
        <f>PRODUCT(amazon[[#This Row],[Actual price]],amazon[[#This Row],[Rating count]])</f>
        <v>8178273</v>
      </c>
      <c r="I70" s="9">
        <v>0.47</v>
      </c>
      <c r="J70" s="6">
        <v>4.2</v>
      </c>
      <c r="K70" s="6">
        <v>2727</v>
      </c>
      <c r="L70" s="6" t="str">
        <f>IF(amazon[[#This Row],[Discounted price]]&lt;200, "Very Low",
 IF(amazon[[#This Row],[Discounted price]]&lt;5000, "Medium",
 IF(amazon[[#This Row],[Discounted price]]&lt;10000, "High",
 "Very High")))</f>
        <v>Medium</v>
      </c>
      <c r="M70" s="6">
        <f>COUNTIF(amazon[[#This Row],[Discount percentage]],$T$11)</f>
        <v>0</v>
      </c>
      <c r="N70" s="6">
        <f>COUNTIF(amazon[[#This Row],[Discount percentage]],$T$13)</f>
        <v>1</v>
      </c>
      <c r="O70" s="6">
        <f>COUNTIF(amazon[[#This Row],[Discount percentage]],$T$12)</f>
        <v>0</v>
      </c>
      <c r="P70" s="1" t="s">
        <v>2978</v>
      </c>
    </row>
    <row r="71" spans="1:16" ht="18.75" x14ac:dyDescent="0.3">
      <c r="A71" s="8" t="s">
        <v>105</v>
      </c>
      <c r="B71" s="8" t="s">
        <v>2227</v>
      </c>
      <c r="C71" s="8" t="s">
        <v>2186</v>
      </c>
      <c r="D71" s="8" t="s">
        <v>2187</v>
      </c>
      <c r="E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1" s="12">
        <v>219</v>
      </c>
      <c r="G71" s="12">
        <v>700</v>
      </c>
      <c r="H71" s="12">
        <f>PRODUCT(amazon[[#This Row],[Actual price]],amazon[[#This Row],[Rating count]])</f>
        <v>14037100</v>
      </c>
      <c r="I71" s="9">
        <v>0.69</v>
      </c>
      <c r="J71" s="6">
        <v>4.3</v>
      </c>
      <c r="K71" s="6">
        <v>20053</v>
      </c>
      <c r="L71" s="6" t="str">
        <f>IF(amazon[[#This Row],[Discounted price]]&lt;200, "Very Low",
 IF(amazon[[#This Row],[Discounted price]]&lt;5000, "Medium",
 IF(amazon[[#This Row],[Discounted price]]&lt;10000, "High",
 "Very High")))</f>
        <v>Medium</v>
      </c>
      <c r="M71" s="6">
        <f>COUNTIF(amazon[[#This Row],[Discount percentage]],$T$11)</f>
        <v>0</v>
      </c>
      <c r="N71" s="6">
        <f>COUNTIF(amazon[[#This Row],[Discount percentage]],$T$13)</f>
        <v>0</v>
      </c>
      <c r="O71" s="6">
        <f>COUNTIF(amazon[[#This Row],[Discount percentage]],$T$12)</f>
        <v>1</v>
      </c>
      <c r="P71" s="1" t="s">
        <v>2979</v>
      </c>
    </row>
    <row r="72" spans="1:16" ht="18.75" x14ac:dyDescent="0.3">
      <c r="A72" s="8" t="s">
        <v>106</v>
      </c>
      <c r="B72" s="8" t="s">
        <v>107</v>
      </c>
      <c r="C72" s="8" t="s">
        <v>2186</v>
      </c>
      <c r="D72" s="8" t="s">
        <v>2187</v>
      </c>
      <c r="E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2" s="12">
        <v>349</v>
      </c>
      <c r="G72" s="12">
        <v>899</v>
      </c>
      <c r="H72" s="12">
        <f>PRODUCT(amazon[[#This Row],[Actual price]],amazon[[#This Row],[Rating count]])</f>
        <v>133951</v>
      </c>
      <c r="I72" s="9">
        <v>0.61</v>
      </c>
      <c r="J72" s="6">
        <v>4.5</v>
      </c>
      <c r="K72" s="6">
        <v>149</v>
      </c>
      <c r="L72" s="6" t="str">
        <f>IF(amazon[[#This Row],[Discounted price]]&lt;200, "Very Low",
 IF(amazon[[#This Row],[Discounted price]]&lt;5000, "Medium",
 IF(amazon[[#This Row],[Discounted price]]&lt;10000, "High",
 "Very High")))</f>
        <v>Medium</v>
      </c>
      <c r="M72" s="6">
        <f>COUNTIF(amazon[[#This Row],[Discount percentage]],$T$11)</f>
        <v>0</v>
      </c>
      <c r="N72" s="6">
        <f>COUNTIF(amazon[[#This Row],[Discount percentage]],$T$13)</f>
        <v>0</v>
      </c>
      <c r="O72" s="6">
        <f>COUNTIF(amazon[[#This Row],[Discount percentage]],$T$12)</f>
        <v>1</v>
      </c>
      <c r="P72" s="1" t="s">
        <v>2980</v>
      </c>
    </row>
    <row r="73" spans="1:16" ht="18.75" x14ac:dyDescent="0.3">
      <c r="A73" s="8" t="s">
        <v>108</v>
      </c>
      <c r="B73" s="8" t="s">
        <v>2228</v>
      </c>
      <c r="C73" s="8" t="s">
        <v>2186</v>
      </c>
      <c r="D73" s="8" t="s">
        <v>2187</v>
      </c>
      <c r="E7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 s="12">
        <v>349</v>
      </c>
      <c r="G73" s="12">
        <v>599</v>
      </c>
      <c r="H73" s="12">
        <f>PRODUCT(amazon[[#This Row],[Actual price]],amazon[[#This Row],[Rating count]])</f>
        <v>125790</v>
      </c>
      <c r="I73" s="9">
        <v>0.42</v>
      </c>
      <c r="J73" s="6">
        <v>4.0999999999999996</v>
      </c>
      <c r="K73" s="6">
        <v>210</v>
      </c>
      <c r="L73" s="6" t="str">
        <f>IF(amazon[[#This Row],[Discounted price]]&lt;200, "Very Low",
 IF(amazon[[#This Row],[Discounted price]]&lt;5000, "Medium",
 IF(amazon[[#This Row],[Discounted price]]&lt;10000, "High",
 "Very High")))</f>
        <v>Medium</v>
      </c>
      <c r="M73" s="6">
        <f>COUNTIF(amazon[[#This Row],[Discount percentage]],$T$11)</f>
        <v>0</v>
      </c>
      <c r="N73" s="6">
        <f>COUNTIF(amazon[[#This Row],[Discount percentage]],$T$13)</f>
        <v>1</v>
      </c>
      <c r="O73" s="6">
        <f>COUNTIF(amazon[[#This Row],[Discount percentage]],$T$12)</f>
        <v>0</v>
      </c>
      <c r="P73" s="1" t="s">
        <v>2981</v>
      </c>
    </row>
    <row r="74" spans="1:16" ht="18.75" x14ac:dyDescent="0.3">
      <c r="A74" s="8" t="s">
        <v>109</v>
      </c>
      <c r="B74" s="8" t="s">
        <v>110</v>
      </c>
      <c r="C74" s="8" t="s">
        <v>2196</v>
      </c>
      <c r="D74" s="8" t="s">
        <v>2200</v>
      </c>
      <c r="E7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4" s="12">
        <v>26999</v>
      </c>
      <c r="G74" s="12">
        <v>42999</v>
      </c>
      <c r="H74" s="12">
        <f>PRODUCT(amazon[[#This Row],[Actual price]],amazon[[#This Row],[Rating count]])</f>
        <v>1945188762</v>
      </c>
      <c r="I74" s="9">
        <v>0.37</v>
      </c>
      <c r="J74" s="6">
        <v>4.2</v>
      </c>
      <c r="K74" s="6">
        <v>45238</v>
      </c>
      <c r="L74" s="6" t="str">
        <f>IF(amazon[[#This Row],[Discounted price]]&lt;200, "Very Low",
 IF(amazon[[#This Row],[Discounted price]]&lt;5000, "Medium",
 IF(amazon[[#This Row],[Discounted price]]&lt;10000, "High",
 "Very High")))</f>
        <v>Very High</v>
      </c>
      <c r="M74" s="6">
        <f>COUNTIF(amazon[[#This Row],[Discount percentage]],$T$11)</f>
        <v>0</v>
      </c>
      <c r="N74" s="6">
        <f>COUNTIF(amazon[[#This Row],[Discount percentage]],$T$13)</f>
        <v>1</v>
      </c>
      <c r="O74" s="6">
        <f>COUNTIF(amazon[[#This Row],[Discount percentage]],$T$12)</f>
        <v>0</v>
      </c>
      <c r="P74" s="1" t="s">
        <v>2975</v>
      </c>
    </row>
    <row r="75" spans="1:16" ht="18.75" x14ac:dyDescent="0.3">
      <c r="A75" s="8" t="s">
        <v>111</v>
      </c>
      <c r="B75" s="8" t="s">
        <v>2229</v>
      </c>
      <c r="C75" s="8" t="s">
        <v>2186</v>
      </c>
      <c r="D75" s="8" t="s">
        <v>2187</v>
      </c>
      <c r="E7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 s="12">
        <v>115</v>
      </c>
      <c r="G75" s="12">
        <v>499</v>
      </c>
      <c r="H75" s="12">
        <f>PRODUCT(amazon[[#This Row],[Actual price]],amazon[[#This Row],[Rating count]])</f>
        <v>3858268</v>
      </c>
      <c r="I75" s="9">
        <v>0.77</v>
      </c>
      <c r="J75" s="6">
        <v>4</v>
      </c>
      <c r="K75" s="6">
        <v>7732</v>
      </c>
      <c r="L75" s="6" t="str">
        <f>IF(amazon[[#This Row],[Discounted price]]&lt;200, "Very Low",
 IF(amazon[[#This Row],[Discounted price]]&lt;5000, "Medium",
 IF(amazon[[#This Row],[Discounted price]]&lt;10000, "High",
 "Very High")))</f>
        <v>Very Low</v>
      </c>
      <c r="M75" s="6">
        <f>COUNTIF(amazon[[#This Row],[Discount percentage]],$T$11)</f>
        <v>0</v>
      </c>
      <c r="N75" s="6">
        <f>COUNTIF(amazon[[#This Row],[Discount percentage]],$T$13)</f>
        <v>0</v>
      </c>
      <c r="O75" s="6">
        <f>COUNTIF(amazon[[#This Row],[Discount percentage]],$T$12)</f>
        <v>1</v>
      </c>
      <c r="P75" s="1" t="s">
        <v>2982</v>
      </c>
    </row>
    <row r="76" spans="1:16" ht="18.75" x14ac:dyDescent="0.3">
      <c r="A76" s="8" t="s">
        <v>112</v>
      </c>
      <c r="B76" s="8" t="s">
        <v>113</v>
      </c>
      <c r="C76" s="8" t="s">
        <v>2186</v>
      </c>
      <c r="D76" s="8" t="s">
        <v>2187</v>
      </c>
      <c r="E7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 s="12">
        <v>399</v>
      </c>
      <c r="G76" s="12">
        <v>999</v>
      </c>
      <c r="H76" s="12">
        <f>PRODUCT(amazon[[#This Row],[Actual price]],amazon[[#This Row],[Rating count]])</f>
        <v>1778220</v>
      </c>
      <c r="I76" s="9">
        <v>0.6</v>
      </c>
      <c r="J76" s="6">
        <v>4.0999999999999996</v>
      </c>
      <c r="K76" s="6">
        <v>1780</v>
      </c>
      <c r="L76" s="6" t="str">
        <f>IF(amazon[[#This Row],[Discounted price]]&lt;200, "Very Low",
 IF(amazon[[#This Row],[Discounted price]]&lt;5000, "Medium",
 IF(amazon[[#This Row],[Discounted price]]&lt;10000, "High",
 "Very High")))</f>
        <v>Medium</v>
      </c>
      <c r="M76" s="6">
        <f>COUNTIF(amazon[[#This Row],[Discount percentage]],$T$11)</f>
        <v>0</v>
      </c>
      <c r="N76" s="6">
        <f>COUNTIF(amazon[[#This Row],[Discount percentage]],$T$13)</f>
        <v>0</v>
      </c>
      <c r="O76" s="6">
        <f>COUNTIF(amazon[[#This Row],[Discount percentage]],$T$12)</f>
        <v>1</v>
      </c>
      <c r="P76" s="1" t="s">
        <v>2983</v>
      </c>
    </row>
    <row r="77" spans="1:16" ht="18.75" x14ac:dyDescent="0.3">
      <c r="A77" s="8" t="s">
        <v>114</v>
      </c>
      <c r="B77" s="8" t="s">
        <v>115</v>
      </c>
      <c r="C77" s="8" t="s">
        <v>2186</v>
      </c>
      <c r="D77" s="8" t="s">
        <v>2187</v>
      </c>
      <c r="E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 s="12">
        <v>199</v>
      </c>
      <c r="G77" s="12">
        <v>499</v>
      </c>
      <c r="H77" s="12">
        <f>PRODUCT(amazon[[#This Row],[Actual price]],amazon[[#This Row],[Rating count]])</f>
        <v>300398</v>
      </c>
      <c r="I77" s="9">
        <v>0.6</v>
      </c>
      <c r="J77" s="6">
        <v>4.0999999999999996</v>
      </c>
      <c r="K77" s="6">
        <v>602</v>
      </c>
      <c r="L77" s="6" t="str">
        <f>IF(amazon[[#This Row],[Discounted price]]&lt;200, "Very Low",
 IF(amazon[[#This Row],[Discounted price]]&lt;5000, "Medium",
 IF(amazon[[#This Row],[Discounted price]]&lt;10000, "High",
 "Very High")))</f>
        <v>Very Low</v>
      </c>
      <c r="M77" s="6">
        <f>COUNTIF(amazon[[#This Row],[Discount percentage]],$T$11)</f>
        <v>0</v>
      </c>
      <c r="N77" s="6">
        <f>COUNTIF(amazon[[#This Row],[Discount percentage]],$T$13)</f>
        <v>0</v>
      </c>
      <c r="O77" s="6">
        <f>COUNTIF(amazon[[#This Row],[Discount percentage]],$T$12)</f>
        <v>1</v>
      </c>
      <c r="P77" s="1" t="s">
        <v>2930</v>
      </c>
    </row>
    <row r="78" spans="1:16" ht="18.75" x14ac:dyDescent="0.3">
      <c r="A78" s="8" t="s">
        <v>116</v>
      </c>
      <c r="B78" s="8" t="s">
        <v>2230</v>
      </c>
      <c r="C78" s="8" t="s">
        <v>2186</v>
      </c>
      <c r="D78" s="8" t="s">
        <v>2187</v>
      </c>
      <c r="E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 s="12">
        <v>179</v>
      </c>
      <c r="G78" s="12">
        <v>399</v>
      </c>
      <c r="H78" s="12">
        <f>PRODUCT(amazon[[#This Row],[Actual price]],amazon[[#This Row],[Rating count]])</f>
        <v>567777</v>
      </c>
      <c r="I78" s="9">
        <v>0.55000000000000004</v>
      </c>
      <c r="J78" s="6">
        <v>4</v>
      </c>
      <c r="K78" s="6">
        <v>1423</v>
      </c>
      <c r="L78" s="6" t="str">
        <f>IF(amazon[[#This Row],[Discounted price]]&lt;200, "Very Low",
 IF(amazon[[#This Row],[Discounted price]]&lt;5000, "Medium",
 IF(amazon[[#This Row],[Discounted price]]&lt;10000, "High",
 "Very High")))</f>
        <v>Very Low</v>
      </c>
      <c r="M78" s="6">
        <f>COUNTIF(amazon[[#This Row],[Discount percentage]],$T$11)</f>
        <v>0</v>
      </c>
      <c r="N78" s="6">
        <f>COUNTIF(amazon[[#This Row],[Discount percentage]],$T$13)</f>
        <v>0</v>
      </c>
      <c r="O78" s="6">
        <f>COUNTIF(amazon[[#This Row],[Discount percentage]],$T$12)</f>
        <v>1</v>
      </c>
      <c r="P78" s="1" t="s">
        <v>2984</v>
      </c>
    </row>
    <row r="79" spans="1:16" ht="18.75" x14ac:dyDescent="0.3">
      <c r="A79" s="8" t="s">
        <v>117</v>
      </c>
      <c r="B79" s="8" t="s">
        <v>118</v>
      </c>
      <c r="C79" s="8" t="s">
        <v>2196</v>
      </c>
      <c r="D79" s="8" t="s">
        <v>2200</v>
      </c>
      <c r="E7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9" s="12">
        <v>10901</v>
      </c>
      <c r="G79" s="12">
        <v>30990</v>
      </c>
      <c r="H79" s="12">
        <f>PRODUCT(amazon[[#This Row],[Actual price]],amazon[[#This Row],[Rating count]])</f>
        <v>12334020</v>
      </c>
      <c r="I79" s="9">
        <v>0.65</v>
      </c>
      <c r="J79" s="6">
        <v>4.0999999999999996</v>
      </c>
      <c r="K79" s="6">
        <v>398</v>
      </c>
      <c r="L79" s="6" t="str">
        <f>IF(amazon[[#This Row],[Discounted price]]&lt;200, "Very Low",
 IF(amazon[[#This Row],[Discounted price]]&lt;5000, "Medium",
 IF(amazon[[#This Row],[Discounted price]]&lt;10000, "High",
 "Very High")))</f>
        <v>Very High</v>
      </c>
      <c r="M79" s="6">
        <f>COUNTIF(amazon[[#This Row],[Discount percentage]],$T$11)</f>
        <v>0</v>
      </c>
      <c r="N79" s="6">
        <f>COUNTIF(amazon[[#This Row],[Discount percentage]],$T$13)</f>
        <v>0</v>
      </c>
      <c r="O79" s="6">
        <f>COUNTIF(amazon[[#This Row],[Discount percentage]],$T$12)</f>
        <v>1</v>
      </c>
      <c r="P79" s="1" t="s">
        <v>2945</v>
      </c>
    </row>
    <row r="80" spans="1:16" ht="18.75" x14ac:dyDescent="0.3">
      <c r="A80" s="8" t="s">
        <v>119</v>
      </c>
      <c r="B80" s="8" t="s">
        <v>2231</v>
      </c>
      <c r="C80" s="8" t="s">
        <v>2186</v>
      </c>
      <c r="D80" s="8" t="s">
        <v>2187</v>
      </c>
      <c r="E8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 s="12">
        <v>209</v>
      </c>
      <c r="G80" s="12">
        <v>499</v>
      </c>
      <c r="H80" s="12">
        <f>PRODUCT(amazon[[#This Row],[Actual price]],amazon[[#This Row],[Rating count]])</f>
        <v>267464</v>
      </c>
      <c r="I80" s="9">
        <v>0.57999999999999996</v>
      </c>
      <c r="J80" s="6">
        <v>3.9</v>
      </c>
      <c r="K80" s="6">
        <v>536</v>
      </c>
      <c r="L80" s="6" t="str">
        <f>IF(amazon[[#This Row],[Discounted price]]&lt;200, "Very Low",
 IF(amazon[[#This Row],[Discounted price]]&lt;5000, "Medium",
 IF(amazon[[#This Row],[Discounted price]]&lt;10000, "High",
 "Very High")))</f>
        <v>Medium</v>
      </c>
      <c r="M80" s="6">
        <f>COUNTIF(amazon[[#This Row],[Discount percentage]],$T$11)</f>
        <v>0</v>
      </c>
      <c r="N80" s="6">
        <f>COUNTIF(amazon[[#This Row],[Discount percentage]],$T$13)</f>
        <v>0</v>
      </c>
      <c r="O80" s="6">
        <f>COUNTIF(amazon[[#This Row],[Discount percentage]],$T$12)</f>
        <v>1</v>
      </c>
      <c r="P80" s="1" t="s">
        <v>2985</v>
      </c>
    </row>
    <row r="81" spans="1:16" ht="18.75" x14ac:dyDescent="0.3">
      <c r="A81" s="8" t="s">
        <v>120</v>
      </c>
      <c r="B81" s="8" t="s">
        <v>121</v>
      </c>
      <c r="C81" s="8" t="s">
        <v>2196</v>
      </c>
      <c r="D81" s="8" t="s">
        <v>2216</v>
      </c>
      <c r="E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1" s="12">
        <v>1434</v>
      </c>
      <c r="G81" s="12">
        <v>3999</v>
      </c>
      <c r="H81" s="12">
        <f>PRODUCT(amazon[[#This Row],[Actual price]],amazon[[#This Row],[Rating count]])</f>
        <v>127968</v>
      </c>
      <c r="I81" s="9">
        <v>0.64</v>
      </c>
      <c r="J81" s="6">
        <v>4</v>
      </c>
      <c r="K81" s="6">
        <v>32</v>
      </c>
      <c r="L81" s="6" t="str">
        <f>IF(amazon[[#This Row],[Discounted price]]&lt;200, "Very Low",
 IF(amazon[[#This Row],[Discounted price]]&lt;5000, "Medium",
 IF(amazon[[#This Row],[Discounted price]]&lt;10000, "High",
 "Very High")))</f>
        <v>Medium</v>
      </c>
      <c r="M81" s="6">
        <f>COUNTIF(amazon[[#This Row],[Discount percentage]],$T$11)</f>
        <v>0</v>
      </c>
      <c r="N81" s="6">
        <f>COUNTIF(amazon[[#This Row],[Discount percentage]],$T$13)</f>
        <v>0</v>
      </c>
      <c r="O81" s="6">
        <f>COUNTIF(amazon[[#This Row],[Discount percentage]],$T$12)</f>
        <v>1</v>
      </c>
      <c r="P81" s="1" t="s">
        <v>2986</v>
      </c>
    </row>
    <row r="82" spans="1:16" ht="18.75" x14ac:dyDescent="0.3">
      <c r="A82" s="8" t="s">
        <v>122</v>
      </c>
      <c r="B82" s="8" t="s">
        <v>123</v>
      </c>
      <c r="C82" s="8" t="s">
        <v>2186</v>
      </c>
      <c r="D82" s="8" t="s">
        <v>2187</v>
      </c>
      <c r="E8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 s="12">
        <v>399</v>
      </c>
      <c r="G82" s="12">
        <v>1099</v>
      </c>
      <c r="H82" s="12">
        <f>PRODUCT(amazon[[#This Row],[Actual price]],amazon[[#This Row],[Rating count]])</f>
        <v>26671631</v>
      </c>
      <c r="I82" s="9">
        <v>0.64</v>
      </c>
      <c r="J82" s="6">
        <v>4.2</v>
      </c>
      <c r="K82" s="6">
        <v>24269</v>
      </c>
      <c r="L82" s="6" t="str">
        <f>IF(amazon[[#This Row],[Discounted price]]&lt;200, "Very Low",
 IF(amazon[[#This Row],[Discounted price]]&lt;5000, "Medium",
 IF(amazon[[#This Row],[Discounted price]]&lt;10000, "High",
 "Very High")))</f>
        <v>Medium</v>
      </c>
      <c r="M82" s="6">
        <f>COUNTIF(amazon[[#This Row],[Discount percentage]],$T$11)</f>
        <v>0</v>
      </c>
      <c r="N82" s="6">
        <f>COUNTIF(amazon[[#This Row],[Discount percentage]],$T$13)</f>
        <v>0</v>
      </c>
      <c r="O82" s="6">
        <f>COUNTIF(amazon[[#This Row],[Discount percentage]],$T$12)</f>
        <v>1</v>
      </c>
      <c r="P82" s="1" t="s">
        <v>2927</v>
      </c>
    </row>
    <row r="83" spans="1:16" ht="18.75" x14ac:dyDescent="0.3">
      <c r="A83" s="8" t="s">
        <v>124</v>
      </c>
      <c r="B83" s="8" t="s">
        <v>125</v>
      </c>
      <c r="C83" s="8" t="s">
        <v>2186</v>
      </c>
      <c r="D83" s="8" t="s">
        <v>2187</v>
      </c>
      <c r="E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 s="12">
        <v>139</v>
      </c>
      <c r="G83" s="12">
        <v>249</v>
      </c>
      <c r="H83" s="12">
        <f>PRODUCT(amazon[[#This Row],[Actual price]],amazon[[#This Row],[Rating count]])</f>
        <v>2335122</v>
      </c>
      <c r="I83" s="9">
        <v>0.44</v>
      </c>
      <c r="J83" s="6">
        <v>4</v>
      </c>
      <c r="K83" s="6">
        <v>9378</v>
      </c>
      <c r="L83" s="6" t="str">
        <f>IF(amazon[[#This Row],[Discounted price]]&lt;200, "Very Low",
 IF(amazon[[#This Row],[Discounted price]]&lt;5000, "Medium",
 IF(amazon[[#This Row],[Discounted price]]&lt;10000, "High",
 "Very High")))</f>
        <v>Very Low</v>
      </c>
      <c r="M83" s="6">
        <f>COUNTIF(amazon[[#This Row],[Discount percentage]],$T$11)</f>
        <v>0</v>
      </c>
      <c r="N83" s="6">
        <f>COUNTIF(amazon[[#This Row],[Discount percentage]],$T$13)</f>
        <v>1</v>
      </c>
      <c r="O83" s="6">
        <f>COUNTIF(amazon[[#This Row],[Discount percentage]],$T$12)</f>
        <v>0</v>
      </c>
      <c r="P83" s="1" t="s">
        <v>2946</v>
      </c>
    </row>
    <row r="84" spans="1:16" ht="18.75" x14ac:dyDescent="0.3">
      <c r="A84" s="8" t="s">
        <v>126</v>
      </c>
      <c r="B84" s="8" t="s">
        <v>127</v>
      </c>
      <c r="C84" s="8" t="s">
        <v>2196</v>
      </c>
      <c r="D84" s="8" t="s">
        <v>2200</v>
      </c>
      <c r="E8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4" s="12">
        <v>7299</v>
      </c>
      <c r="G84" s="12">
        <v>19125</v>
      </c>
      <c r="H84" s="12">
        <f>PRODUCT(amazon[[#This Row],[Actual price]],amazon[[#This Row],[Rating count]])</f>
        <v>17250750</v>
      </c>
      <c r="I84" s="9">
        <v>0.62</v>
      </c>
      <c r="J84" s="6">
        <v>3.4</v>
      </c>
      <c r="K84" s="6">
        <v>902</v>
      </c>
      <c r="L84" s="6" t="str">
        <f>IF(amazon[[#This Row],[Discounted price]]&lt;200, "Very Low",
 IF(amazon[[#This Row],[Discounted price]]&lt;5000, "Medium",
 IF(amazon[[#This Row],[Discounted price]]&lt;10000, "High",
 "Very High")))</f>
        <v>High</v>
      </c>
      <c r="M84" s="6">
        <f>COUNTIF(amazon[[#This Row],[Discount percentage]],$T$11)</f>
        <v>0</v>
      </c>
      <c r="N84" s="6">
        <f>COUNTIF(amazon[[#This Row],[Discount percentage]],$T$13)</f>
        <v>0</v>
      </c>
      <c r="O84" s="6">
        <f>COUNTIF(amazon[[#This Row],[Discount percentage]],$T$12)</f>
        <v>1</v>
      </c>
      <c r="P84" s="1" t="s">
        <v>2987</v>
      </c>
    </row>
    <row r="85" spans="1:16" ht="18.75" x14ac:dyDescent="0.3">
      <c r="A85" s="8" t="s">
        <v>128</v>
      </c>
      <c r="B85" s="8" t="s">
        <v>2232</v>
      </c>
      <c r="C85" s="8" t="s">
        <v>2186</v>
      </c>
      <c r="D85" s="8" t="s">
        <v>2187</v>
      </c>
      <c r="E8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 s="12">
        <v>299</v>
      </c>
      <c r="G85" s="12">
        <v>799</v>
      </c>
      <c r="H85" s="12">
        <f>PRODUCT(amazon[[#This Row],[Actual price]],amazon[[#This Row],[Rating count]])</f>
        <v>23004009</v>
      </c>
      <c r="I85" s="9">
        <v>0.63</v>
      </c>
      <c r="J85" s="6">
        <v>4.4000000000000004</v>
      </c>
      <c r="K85" s="6">
        <v>28791</v>
      </c>
      <c r="L85" s="6" t="str">
        <f>IF(amazon[[#This Row],[Discounted price]]&lt;200, "Very Low",
 IF(amazon[[#This Row],[Discounted price]]&lt;5000, "Medium",
 IF(amazon[[#This Row],[Discounted price]]&lt;10000, "High",
 "Very High")))</f>
        <v>Medium</v>
      </c>
      <c r="M85" s="6">
        <f>COUNTIF(amazon[[#This Row],[Discount percentage]],$T$11)</f>
        <v>0</v>
      </c>
      <c r="N85" s="6">
        <f>COUNTIF(amazon[[#This Row],[Discount percentage]],$T$13)</f>
        <v>0</v>
      </c>
      <c r="O85" s="6">
        <f>COUNTIF(amazon[[#This Row],[Discount percentage]],$T$12)</f>
        <v>1</v>
      </c>
      <c r="P85" s="1" t="s">
        <v>2988</v>
      </c>
    </row>
    <row r="86" spans="1:16" ht="18.75" x14ac:dyDescent="0.3">
      <c r="A86" s="8" t="s">
        <v>129</v>
      </c>
      <c r="B86" s="8" t="s">
        <v>130</v>
      </c>
      <c r="C86" s="8" t="s">
        <v>2186</v>
      </c>
      <c r="D86" s="8" t="s">
        <v>2187</v>
      </c>
      <c r="E8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6" s="12">
        <v>325</v>
      </c>
      <c r="G86" s="12">
        <v>1299</v>
      </c>
      <c r="H86" s="12">
        <f>PRODUCT(amazon[[#This Row],[Actual price]],amazon[[#This Row],[Rating count]])</f>
        <v>13738224</v>
      </c>
      <c r="I86" s="9">
        <v>0.75</v>
      </c>
      <c r="J86" s="6">
        <v>4.2</v>
      </c>
      <c r="K86" s="6">
        <v>10576</v>
      </c>
      <c r="L86" s="6" t="str">
        <f>IF(amazon[[#This Row],[Discounted price]]&lt;200, "Very Low",
 IF(amazon[[#This Row],[Discounted price]]&lt;5000, "Medium",
 IF(amazon[[#This Row],[Discounted price]]&lt;10000, "High",
 "Very High")))</f>
        <v>Medium</v>
      </c>
      <c r="M86" s="6">
        <f>COUNTIF(amazon[[#This Row],[Discount percentage]],$T$11)</f>
        <v>0</v>
      </c>
      <c r="N86" s="6">
        <f>COUNTIF(amazon[[#This Row],[Discount percentage]],$T$13)</f>
        <v>0</v>
      </c>
      <c r="O86" s="6">
        <f>COUNTIF(amazon[[#This Row],[Discount percentage]],$T$12)</f>
        <v>1</v>
      </c>
      <c r="P86" s="1" t="s">
        <v>2989</v>
      </c>
    </row>
    <row r="87" spans="1:16" ht="18.75" x14ac:dyDescent="0.3">
      <c r="A87" s="8" t="s">
        <v>131</v>
      </c>
      <c r="B87" s="8" t="s">
        <v>132</v>
      </c>
      <c r="C87" s="8" t="s">
        <v>2196</v>
      </c>
      <c r="D87" s="8" t="s">
        <v>2200</v>
      </c>
      <c r="E8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7" s="12">
        <v>29999</v>
      </c>
      <c r="G87" s="12">
        <v>39999</v>
      </c>
      <c r="H87" s="12">
        <f>PRODUCT(amazon[[#This Row],[Actual price]],amazon[[#This Row],[Rating count]])</f>
        <v>291912702</v>
      </c>
      <c r="I87" s="9">
        <v>0.25</v>
      </c>
      <c r="J87" s="6">
        <v>4.2</v>
      </c>
      <c r="K87" s="6">
        <v>7298</v>
      </c>
      <c r="L87" s="6" t="str">
        <f>IF(amazon[[#This Row],[Discounted price]]&lt;200, "Very Low",
 IF(amazon[[#This Row],[Discounted price]]&lt;5000, "Medium",
 IF(amazon[[#This Row],[Discounted price]]&lt;10000, "High",
 "Very High")))</f>
        <v>Very High</v>
      </c>
      <c r="M87" s="6">
        <f>COUNTIF(amazon[[#This Row],[Discount percentage]],$T$11)</f>
        <v>0</v>
      </c>
      <c r="N87" s="6">
        <f>COUNTIF(amazon[[#This Row],[Discount percentage]],$T$13)</f>
        <v>1</v>
      </c>
      <c r="O87" s="6">
        <f>COUNTIF(amazon[[#This Row],[Discount percentage]],$T$12)</f>
        <v>0</v>
      </c>
      <c r="P87" s="1" t="s">
        <v>2957</v>
      </c>
    </row>
    <row r="88" spans="1:16" ht="18.75" x14ac:dyDescent="0.3">
      <c r="A88" s="8" t="s">
        <v>133</v>
      </c>
      <c r="B88" s="8" t="s">
        <v>134</v>
      </c>
      <c r="C88" s="8" t="s">
        <v>2196</v>
      </c>
      <c r="D88" s="8" t="s">
        <v>2200</v>
      </c>
      <c r="E8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8" s="12">
        <v>27999</v>
      </c>
      <c r="G88" s="12">
        <v>40990</v>
      </c>
      <c r="H88" s="12">
        <f>PRODUCT(amazon[[#This Row],[Actual price]],amazon[[#This Row],[Rating count]])</f>
        <v>192775970</v>
      </c>
      <c r="I88" s="9">
        <v>0.32</v>
      </c>
      <c r="J88" s="6">
        <v>4.3</v>
      </c>
      <c r="K88" s="6">
        <v>4703</v>
      </c>
      <c r="L88" s="6" t="str">
        <f>IF(amazon[[#This Row],[Discounted price]]&lt;200, "Very Low",
 IF(amazon[[#This Row],[Discounted price]]&lt;5000, "Medium",
 IF(amazon[[#This Row],[Discounted price]]&lt;10000, "High",
 "Very High")))</f>
        <v>Very High</v>
      </c>
      <c r="M88" s="6">
        <f>COUNTIF(amazon[[#This Row],[Discount percentage]],$T$11)</f>
        <v>0</v>
      </c>
      <c r="N88" s="6">
        <f>COUNTIF(amazon[[#This Row],[Discount percentage]],$T$13)</f>
        <v>1</v>
      </c>
      <c r="O88" s="6">
        <f>COUNTIF(amazon[[#This Row],[Discount percentage]],$T$12)</f>
        <v>0</v>
      </c>
      <c r="P88" s="1" t="s">
        <v>2947</v>
      </c>
    </row>
    <row r="89" spans="1:16" ht="18.75" x14ac:dyDescent="0.3">
      <c r="A89" s="8" t="s">
        <v>135</v>
      </c>
      <c r="B89" s="8" t="s">
        <v>136</v>
      </c>
      <c r="C89" s="8" t="s">
        <v>2196</v>
      </c>
      <c r="D89" s="8" t="s">
        <v>2200</v>
      </c>
      <c r="E8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9" s="12">
        <v>30990</v>
      </c>
      <c r="G89" s="12">
        <v>52900</v>
      </c>
      <c r="H89" s="12">
        <f>PRODUCT(amazon[[#This Row],[Actual price]],amazon[[#This Row],[Rating count]])</f>
        <v>376066100</v>
      </c>
      <c r="I89" s="9">
        <v>0.41</v>
      </c>
      <c r="J89" s="6">
        <v>4.3</v>
      </c>
      <c r="K89" s="6">
        <v>7109</v>
      </c>
      <c r="L89" s="6" t="str">
        <f>IF(amazon[[#This Row],[Discounted price]]&lt;200, "Very Low",
 IF(amazon[[#This Row],[Discounted price]]&lt;5000, "Medium",
 IF(amazon[[#This Row],[Discounted price]]&lt;10000, "High",
 "Very High")))</f>
        <v>Very High</v>
      </c>
      <c r="M89" s="6">
        <f>COUNTIF(amazon[[#This Row],[Discount percentage]],$T$11)</f>
        <v>0</v>
      </c>
      <c r="N89" s="6">
        <f>COUNTIF(amazon[[#This Row],[Discount percentage]],$T$13)</f>
        <v>1</v>
      </c>
      <c r="O89" s="6">
        <f>COUNTIF(amazon[[#This Row],[Discount percentage]],$T$12)</f>
        <v>0</v>
      </c>
      <c r="P89" s="1" t="s">
        <v>2972</v>
      </c>
    </row>
    <row r="90" spans="1:16" ht="18.75" x14ac:dyDescent="0.3">
      <c r="A90" s="8" t="s">
        <v>137</v>
      </c>
      <c r="B90" s="8" t="s">
        <v>2233</v>
      </c>
      <c r="C90" s="8" t="s">
        <v>2186</v>
      </c>
      <c r="D90" s="8" t="s">
        <v>2187</v>
      </c>
      <c r="E9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 s="12">
        <v>199</v>
      </c>
      <c r="G90" s="12">
        <v>999</v>
      </c>
      <c r="H90" s="12">
        <f>PRODUCT(amazon[[#This Row],[Actual price]],amazon[[#This Row],[Rating count]])</f>
        <v>126873</v>
      </c>
      <c r="I90" s="9">
        <v>0.8</v>
      </c>
      <c r="J90" s="6">
        <v>4.5</v>
      </c>
      <c r="K90" s="6">
        <v>127</v>
      </c>
      <c r="L90" s="6" t="str">
        <f>IF(amazon[[#This Row],[Discounted price]]&lt;200, "Very Low",
 IF(amazon[[#This Row],[Discounted price]]&lt;5000, "Medium",
 IF(amazon[[#This Row],[Discounted price]]&lt;10000, "High",
 "Very High")))</f>
        <v>Very Low</v>
      </c>
      <c r="M90" s="6">
        <f>COUNTIF(amazon[[#This Row],[Discount percentage]],$T$11)</f>
        <v>0</v>
      </c>
      <c r="N90" s="6">
        <f>COUNTIF(amazon[[#This Row],[Discount percentage]],$T$13)</f>
        <v>0</v>
      </c>
      <c r="O90" s="6">
        <f>COUNTIF(amazon[[#This Row],[Discount percentage]],$T$12)</f>
        <v>1</v>
      </c>
      <c r="P90" s="1" t="s">
        <v>2990</v>
      </c>
    </row>
    <row r="91" spans="1:16" ht="18.75" x14ac:dyDescent="0.3">
      <c r="A91" s="8" t="s">
        <v>138</v>
      </c>
      <c r="B91" s="8" t="s">
        <v>139</v>
      </c>
      <c r="C91" s="8" t="s">
        <v>2186</v>
      </c>
      <c r="D91" s="8" t="s">
        <v>2187</v>
      </c>
      <c r="E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1" s="12">
        <v>649</v>
      </c>
      <c r="G91" s="12">
        <v>1999</v>
      </c>
      <c r="H91" s="12">
        <f>PRODUCT(amazon[[#This Row],[Actual price]],amazon[[#This Row],[Rating count]])</f>
        <v>48513731</v>
      </c>
      <c r="I91" s="9">
        <v>0.68</v>
      </c>
      <c r="J91" s="6">
        <v>4.2</v>
      </c>
      <c r="K91" s="6">
        <v>24269</v>
      </c>
      <c r="L91" s="6" t="str">
        <f>IF(amazon[[#This Row],[Discounted price]]&lt;200, "Very Low",
 IF(amazon[[#This Row],[Discounted price]]&lt;5000, "Medium",
 IF(amazon[[#This Row],[Discounted price]]&lt;10000, "High",
 "Very High")))</f>
        <v>Medium</v>
      </c>
      <c r="M91" s="6">
        <f>COUNTIF(amazon[[#This Row],[Discount percentage]],$T$11)</f>
        <v>0</v>
      </c>
      <c r="N91" s="6">
        <f>COUNTIF(amazon[[#This Row],[Discount percentage]],$T$13)</f>
        <v>0</v>
      </c>
      <c r="O91" s="6">
        <f>COUNTIF(amazon[[#This Row],[Discount percentage]],$T$12)</f>
        <v>1</v>
      </c>
      <c r="P91" s="1" t="s">
        <v>2927</v>
      </c>
    </row>
    <row r="92" spans="1:16" ht="18.75" x14ac:dyDescent="0.3">
      <c r="A92" s="8" t="s">
        <v>140</v>
      </c>
      <c r="B92" s="8" t="s">
        <v>2234</v>
      </c>
      <c r="C92" s="8" t="s">
        <v>2186</v>
      </c>
      <c r="D92" s="8" t="s">
        <v>2193</v>
      </c>
      <c r="E9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 s="12">
        <v>269</v>
      </c>
      <c r="G92" s="12">
        <v>800</v>
      </c>
      <c r="H92" s="12">
        <f>PRODUCT(amazon[[#This Row],[Actual price]],amazon[[#This Row],[Rating count]])</f>
        <v>8107200</v>
      </c>
      <c r="I92" s="9">
        <v>0.66</v>
      </c>
      <c r="J92" s="6">
        <v>3.6</v>
      </c>
      <c r="K92" s="6">
        <v>10134</v>
      </c>
      <c r="L92" s="6" t="str">
        <f>IF(amazon[[#This Row],[Discounted price]]&lt;200, "Very Low",
 IF(amazon[[#This Row],[Discounted price]]&lt;5000, "Medium",
 IF(amazon[[#This Row],[Discounted price]]&lt;10000, "High",
 "Very High")))</f>
        <v>Medium</v>
      </c>
      <c r="M92" s="6">
        <f>COUNTIF(amazon[[#This Row],[Discount percentage]],$T$11)</f>
        <v>0</v>
      </c>
      <c r="N92" s="6">
        <f>COUNTIF(amazon[[#This Row],[Discount percentage]],$T$13)</f>
        <v>0</v>
      </c>
      <c r="O92" s="6">
        <f>COUNTIF(amazon[[#This Row],[Discount percentage]],$T$12)</f>
        <v>1</v>
      </c>
      <c r="P92" s="1" t="s">
        <v>2991</v>
      </c>
    </row>
    <row r="93" spans="1:16" ht="18.75" x14ac:dyDescent="0.3">
      <c r="A93" s="8" t="s">
        <v>141</v>
      </c>
      <c r="B93" s="8" t="s">
        <v>142</v>
      </c>
      <c r="C93" s="8" t="s">
        <v>2196</v>
      </c>
      <c r="D93" s="8" t="s">
        <v>2200</v>
      </c>
      <c r="E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3" s="12">
        <v>24999</v>
      </c>
      <c r="G93" s="12">
        <v>31999</v>
      </c>
      <c r="H93" s="12">
        <f>PRODUCT(amazon[[#This Row],[Actual price]],amazon[[#This Row],[Rating count]])</f>
        <v>1116733101</v>
      </c>
      <c r="I93" s="9">
        <v>0.22</v>
      </c>
      <c r="J93" s="6">
        <v>4.2</v>
      </c>
      <c r="K93" s="6">
        <v>34899</v>
      </c>
      <c r="L93" s="6" t="str">
        <f>IF(amazon[[#This Row],[Discounted price]]&lt;200, "Very Low",
 IF(amazon[[#This Row],[Discounted price]]&lt;5000, "Medium",
 IF(amazon[[#This Row],[Discounted price]]&lt;10000, "High",
 "Very High")))</f>
        <v>Very High</v>
      </c>
      <c r="M93" s="6">
        <f>COUNTIF(amazon[[#This Row],[Discount percentage]],$T$11)</f>
        <v>0</v>
      </c>
      <c r="N93" s="6">
        <f>COUNTIF(amazon[[#This Row],[Discount percentage]],$T$13)</f>
        <v>1</v>
      </c>
      <c r="O93" s="6">
        <f>COUNTIF(amazon[[#This Row],[Discount percentage]],$T$12)</f>
        <v>0</v>
      </c>
      <c r="P93" s="1" t="s">
        <v>2949</v>
      </c>
    </row>
    <row r="94" spans="1:16" ht="18.75" x14ac:dyDescent="0.3">
      <c r="A94" s="8" t="s">
        <v>143</v>
      </c>
      <c r="B94" s="8" t="s">
        <v>144</v>
      </c>
      <c r="C94" s="8" t="s">
        <v>2186</v>
      </c>
      <c r="D94" s="8" t="s">
        <v>2187</v>
      </c>
      <c r="E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 s="12">
        <v>299</v>
      </c>
      <c r="G94" s="12">
        <v>699</v>
      </c>
      <c r="H94" s="12">
        <f>PRODUCT(amazon[[#This Row],[Actual price]],amazon[[#This Row],[Rating count]])</f>
        <v>65959737</v>
      </c>
      <c r="I94" s="9">
        <v>0.56999999999999995</v>
      </c>
      <c r="J94" s="6">
        <v>4.2</v>
      </c>
      <c r="K94" s="6">
        <v>94363</v>
      </c>
      <c r="L94" s="6" t="str">
        <f>IF(amazon[[#This Row],[Discounted price]]&lt;200, "Very Low",
 IF(amazon[[#This Row],[Discounted price]]&lt;5000, "Medium",
 IF(amazon[[#This Row],[Discounted price]]&lt;10000, "High",
 "Very High")))</f>
        <v>Medium</v>
      </c>
      <c r="M94" s="6">
        <f>COUNTIF(amazon[[#This Row],[Discount percentage]],$T$11)</f>
        <v>0</v>
      </c>
      <c r="N94" s="6">
        <f>COUNTIF(amazon[[#This Row],[Discount percentage]],$T$13)</f>
        <v>0</v>
      </c>
      <c r="O94" s="6">
        <f>COUNTIF(amazon[[#This Row],[Discount percentage]],$T$12)</f>
        <v>1</v>
      </c>
      <c r="P94" s="1" t="s">
        <v>2930</v>
      </c>
    </row>
    <row r="95" spans="1:16" ht="18.75" x14ac:dyDescent="0.3">
      <c r="A95" s="8" t="s">
        <v>145</v>
      </c>
      <c r="B95" s="8" t="s">
        <v>2235</v>
      </c>
      <c r="C95" s="8" t="s">
        <v>2186</v>
      </c>
      <c r="D95" s="8" t="s">
        <v>2187</v>
      </c>
      <c r="E9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5" s="12">
        <v>199</v>
      </c>
      <c r="G95" s="12">
        <v>999</v>
      </c>
      <c r="H95" s="12">
        <f>PRODUCT(amazon[[#This Row],[Actual price]],amazon[[#This Row],[Rating count]])</f>
        <v>424575</v>
      </c>
      <c r="I95" s="9">
        <v>0.8</v>
      </c>
      <c r="J95" s="6">
        <v>4.0999999999999996</v>
      </c>
      <c r="K95" s="6">
        <v>425</v>
      </c>
      <c r="L95" s="6" t="str">
        <f>IF(amazon[[#This Row],[Discounted price]]&lt;200, "Very Low",
 IF(amazon[[#This Row],[Discounted price]]&lt;5000, "Medium",
 IF(amazon[[#This Row],[Discounted price]]&lt;10000, "High",
 "Very High")))</f>
        <v>Very Low</v>
      </c>
      <c r="M95" s="6">
        <f>COUNTIF(amazon[[#This Row],[Discount percentage]],$T$11)</f>
        <v>0</v>
      </c>
      <c r="N95" s="6">
        <f>COUNTIF(amazon[[#This Row],[Discount percentage]],$T$13)</f>
        <v>0</v>
      </c>
      <c r="O95" s="6">
        <f>COUNTIF(amazon[[#This Row],[Discount percentage]],$T$12)</f>
        <v>1</v>
      </c>
      <c r="P95" s="1" t="s">
        <v>2992</v>
      </c>
    </row>
    <row r="96" spans="1:16" ht="18.75" x14ac:dyDescent="0.3">
      <c r="A96" s="8" t="s">
        <v>146</v>
      </c>
      <c r="B96" s="8" t="s">
        <v>147</v>
      </c>
      <c r="C96" s="8" t="s">
        <v>2196</v>
      </c>
      <c r="D96" s="8" t="s">
        <v>2200</v>
      </c>
      <c r="E9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6" s="12">
        <v>18990</v>
      </c>
      <c r="G96" s="12">
        <v>40990</v>
      </c>
      <c r="H96" s="12">
        <f>PRODUCT(amazon[[#This Row],[Actual price]],amazon[[#This Row],[Rating count]])</f>
        <v>272952410</v>
      </c>
      <c r="I96" s="9">
        <v>0.54</v>
      </c>
      <c r="J96" s="6">
        <v>4.2</v>
      </c>
      <c r="K96" s="6">
        <v>6659</v>
      </c>
      <c r="L96" s="6" t="str">
        <f>IF(amazon[[#This Row],[Discounted price]]&lt;200, "Very Low",
 IF(amazon[[#This Row],[Discounted price]]&lt;5000, "Medium",
 IF(amazon[[#This Row],[Discounted price]]&lt;10000, "High",
 "Very High")))</f>
        <v>Very High</v>
      </c>
      <c r="M96" s="6">
        <f>COUNTIF(amazon[[#This Row],[Discount percentage]],$T$11)</f>
        <v>0</v>
      </c>
      <c r="N96" s="6">
        <f>COUNTIF(amazon[[#This Row],[Discount percentage]],$T$13)</f>
        <v>0</v>
      </c>
      <c r="O96" s="6">
        <f>COUNTIF(amazon[[#This Row],[Discount percentage]],$T$12)</f>
        <v>1</v>
      </c>
      <c r="P96" s="1" t="s">
        <v>2993</v>
      </c>
    </row>
    <row r="97" spans="1:16" ht="18.75" x14ac:dyDescent="0.3">
      <c r="A97" s="8" t="s">
        <v>148</v>
      </c>
      <c r="B97" s="8" t="s">
        <v>149</v>
      </c>
      <c r="C97" s="8" t="s">
        <v>2186</v>
      </c>
      <c r="D97" s="8" t="s">
        <v>2193</v>
      </c>
      <c r="E9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 s="12">
        <v>290</v>
      </c>
      <c r="G97" s="12">
        <v>349</v>
      </c>
      <c r="H97" s="12">
        <f>PRODUCT(amazon[[#This Row],[Actual price]],amazon[[#This Row],[Rating count]])</f>
        <v>689973</v>
      </c>
      <c r="I97" s="9">
        <v>0.17</v>
      </c>
      <c r="J97" s="6">
        <v>3.7</v>
      </c>
      <c r="K97" s="6">
        <v>1977</v>
      </c>
      <c r="L97" s="6" t="str">
        <f>IF(amazon[[#This Row],[Discounted price]]&lt;200, "Very Low",
 IF(amazon[[#This Row],[Discounted price]]&lt;5000, "Medium",
 IF(amazon[[#This Row],[Discounted price]]&lt;10000, "High",
 "Very High")))</f>
        <v>Medium</v>
      </c>
      <c r="M97" s="6">
        <f>COUNTIF(amazon[[#This Row],[Discount percentage]],$T$11)</f>
        <v>0</v>
      </c>
      <c r="N97" s="6">
        <f>COUNTIF(amazon[[#This Row],[Discount percentage]],$T$13)</f>
        <v>1</v>
      </c>
      <c r="O97" s="6">
        <f>COUNTIF(amazon[[#This Row],[Discount percentage]],$T$12)</f>
        <v>0</v>
      </c>
      <c r="P97" s="1" t="s">
        <v>2930</v>
      </c>
    </row>
    <row r="98" spans="1:16" ht="18.75" x14ac:dyDescent="0.3">
      <c r="A98" s="8" t="s">
        <v>150</v>
      </c>
      <c r="B98" s="8" t="s">
        <v>2236</v>
      </c>
      <c r="C98" s="8" t="s">
        <v>2196</v>
      </c>
      <c r="D98" s="8" t="s">
        <v>2216</v>
      </c>
      <c r="E9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8" s="12">
        <v>249</v>
      </c>
      <c r="G98" s="12">
        <v>799</v>
      </c>
      <c r="H98" s="12">
        <f>PRODUCT(amazon[[#This Row],[Actual price]],amazon[[#This Row],[Rating count]])</f>
        <v>862121</v>
      </c>
      <c r="I98" s="9">
        <v>0.69</v>
      </c>
      <c r="J98" s="6">
        <v>3.8</v>
      </c>
      <c r="K98" s="6">
        <v>1079</v>
      </c>
      <c r="L98" s="6" t="str">
        <f>IF(amazon[[#This Row],[Discounted price]]&lt;200, "Very Low",
 IF(amazon[[#This Row],[Discounted price]]&lt;5000, "Medium",
 IF(amazon[[#This Row],[Discounted price]]&lt;10000, "High",
 "Very High")))</f>
        <v>Medium</v>
      </c>
      <c r="M98" s="6">
        <f>COUNTIF(amazon[[#This Row],[Discount percentage]],$T$11)</f>
        <v>0</v>
      </c>
      <c r="N98" s="6">
        <f>COUNTIF(amazon[[#This Row],[Discount percentage]],$T$13)</f>
        <v>0</v>
      </c>
      <c r="O98" s="6">
        <f>COUNTIF(amazon[[#This Row],[Discount percentage]],$T$12)</f>
        <v>1</v>
      </c>
      <c r="P98" s="1" t="s">
        <v>2994</v>
      </c>
    </row>
    <row r="99" spans="1:16" ht="18.75" x14ac:dyDescent="0.3">
      <c r="A99" s="8" t="s">
        <v>151</v>
      </c>
      <c r="B99" s="8" t="s">
        <v>2237</v>
      </c>
      <c r="C99" s="8" t="s">
        <v>2186</v>
      </c>
      <c r="D99" s="8" t="s">
        <v>2187</v>
      </c>
      <c r="E9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 s="12">
        <v>345</v>
      </c>
      <c r="G99" s="12">
        <v>999</v>
      </c>
      <c r="H99" s="12">
        <f>PRODUCT(amazon[[#This Row],[Actual price]],amazon[[#This Row],[Rating count]])</f>
        <v>1095903</v>
      </c>
      <c r="I99" s="9">
        <v>0.65</v>
      </c>
      <c r="J99" s="6">
        <v>3.7</v>
      </c>
      <c r="K99" s="6">
        <v>1097</v>
      </c>
      <c r="L99" s="6" t="str">
        <f>IF(amazon[[#This Row],[Discounted price]]&lt;200, "Very Low",
 IF(amazon[[#This Row],[Discounted price]]&lt;5000, "Medium",
 IF(amazon[[#This Row],[Discounted price]]&lt;10000, "High",
 "Very High")))</f>
        <v>Medium</v>
      </c>
      <c r="M99" s="6">
        <f>COUNTIF(amazon[[#This Row],[Discount percentage]],$T$11)</f>
        <v>0</v>
      </c>
      <c r="N99" s="6">
        <f>COUNTIF(amazon[[#This Row],[Discount percentage]],$T$13)</f>
        <v>0</v>
      </c>
      <c r="O99" s="6">
        <f>COUNTIF(amazon[[#This Row],[Discount percentage]],$T$12)</f>
        <v>1</v>
      </c>
      <c r="P99" s="1" t="s">
        <v>2995</v>
      </c>
    </row>
    <row r="100" spans="1:16" ht="18.75" x14ac:dyDescent="0.3">
      <c r="A100" s="8" t="s">
        <v>152</v>
      </c>
      <c r="B100" s="8" t="s">
        <v>153</v>
      </c>
      <c r="C100" s="8" t="s">
        <v>2186</v>
      </c>
      <c r="D100" s="8" t="s">
        <v>2193</v>
      </c>
      <c r="E10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 s="12">
        <v>1099</v>
      </c>
      <c r="G100" s="12">
        <v>1899</v>
      </c>
      <c r="H100" s="12">
        <f>PRODUCT(amazon[[#This Row],[Actual price]],amazon[[#This Row],[Rating count]])</f>
        <v>42575580</v>
      </c>
      <c r="I100" s="9">
        <v>0.42</v>
      </c>
      <c r="J100" s="6">
        <v>4.5</v>
      </c>
      <c r="K100" s="6">
        <v>22420</v>
      </c>
      <c r="L100" s="6" t="str">
        <f>IF(amazon[[#This Row],[Discounted price]]&lt;200, "Very Low",
 IF(amazon[[#This Row],[Discounted price]]&lt;5000, "Medium",
 IF(amazon[[#This Row],[Discounted price]]&lt;10000, "High",
 "Very High")))</f>
        <v>Medium</v>
      </c>
      <c r="M100" s="6">
        <f>COUNTIF(amazon[[#This Row],[Discount percentage]],$T$11)</f>
        <v>0</v>
      </c>
      <c r="N100" s="6">
        <f>COUNTIF(amazon[[#This Row],[Discount percentage]],$T$13)</f>
        <v>1</v>
      </c>
      <c r="O100" s="6">
        <f>COUNTIF(amazon[[#This Row],[Discount percentage]],$T$12)</f>
        <v>0</v>
      </c>
      <c r="P100" s="1" t="s">
        <v>2996</v>
      </c>
    </row>
    <row r="101" spans="1:16" ht="18.75" x14ac:dyDescent="0.3">
      <c r="A101" s="8" t="s">
        <v>154</v>
      </c>
      <c r="B101" s="8" t="s">
        <v>2238</v>
      </c>
      <c r="C101" s="8" t="s">
        <v>2186</v>
      </c>
      <c r="D101" s="8" t="s">
        <v>2187</v>
      </c>
      <c r="E10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 s="12">
        <v>719</v>
      </c>
      <c r="G101" s="12">
        <v>1499</v>
      </c>
      <c r="H101" s="12">
        <f>PRODUCT(amazon[[#This Row],[Actual price]],amazon[[#This Row],[Rating count]])</f>
        <v>1566455</v>
      </c>
      <c r="I101" s="9">
        <v>0.52</v>
      </c>
      <c r="J101" s="6">
        <v>4.0999999999999996</v>
      </c>
      <c r="K101" s="6">
        <v>1045</v>
      </c>
      <c r="L101" s="6" t="str">
        <f>IF(amazon[[#This Row],[Discounted price]]&lt;200, "Very Low",
 IF(amazon[[#This Row],[Discounted price]]&lt;5000, "Medium",
 IF(amazon[[#This Row],[Discounted price]]&lt;10000, "High",
 "Very High")))</f>
        <v>Medium</v>
      </c>
      <c r="M101" s="6">
        <f>COUNTIF(amazon[[#This Row],[Discount percentage]],$T$11)</f>
        <v>0</v>
      </c>
      <c r="N101" s="6">
        <f>COUNTIF(amazon[[#This Row],[Discount percentage]],$T$13)</f>
        <v>0</v>
      </c>
      <c r="O101" s="6">
        <f>COUNTIF(amazon[[#This Row],[Discount percentage]],$T$12)</f>
        <v>1</v>
      </c>
      <c r="P101" s="1" t="s">
        <v>2945</v>
      </c>
    </row>
    <row r="102" spans="1:16" ht="18.75" x14ac:dyDescent="0.3">
      <c r="A102" s="8" t="s">
        <v>155</v>
      </c>
      <c r="B102" s="8" t="s">
        <v>156</v>
      </c>
      <c r="C102" s="8" t="s">
        <v>2196</v>
      </c>
      <c r="D102" s="8" t="s">
        <v>2216</v>
      </c>
      <c r="E10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2" s="12">
        <v>349</v>
      </c>
      <c r="G102" s="12">
        <v>1499</v>
      </c>
      <c r="H102" s="12">
        <f>PRODUCT(amazon[[#This Row],[Actual price]],amazon[[#This Row],[Rating count]])</f>
        <v>6213355</v>
      </c>
      <c r="I102" s="9">
        <v>0.77</v>
      </c>
      <c r="J102" s="6">
        <v>4.3</v>
      </c>
      <c r="K102" s="6">
        <v>4145</v>
      </c>
      <c r="L102" s="6" t="str">
        <f>IF(amazon[[#This Row],[Discounted price]]&lt;200, "Very Low",
 IF(amazon[[#This Row],[Discounted price]]&lt;5000, "Medium",
 IF(amazon[[#This Row],[Discounted price]]&lt;10000, "High",
 "Very High")))</f>
        <v>Medium</v>
      </c>
      <c r="M102" s="6">
        <f>COUNTIF(amazon[[#This Row],[Discount percentage]],$T$11)</f>
        <v>0</v>
      </c>
      <c r="N102" s="6">
        <f>COUNTIF(amazon[[#This Row],[Discount percentage]],$T$13)</f>
        <v>0</v>
      </c>
      <c r="O102" s="6">
        <f>COUNTIF(amazon[[#This Row],[Discount percentage]],$T$12)</f>
        <v>1</v>
      </c>
      <c r="P102" s="1" t="s">
        <v>2997</v>
      </c>
    </row>
    <row r="103" spans="1:16" ht="18.75" x14ac:dyDescent="0.3">
      <c r="A103" s="8" t="s">
        <v>157</v>
      </c>
      <c r="B103" s="8" t="s">
        <v>2239</v>
      </c>
      <c r="C103" s="8" t="s">
        <v>2186</v>
      </c>
      <c r="D103" s="8" t="s">
        <v>2187</v>
      </c>
      <c r="E10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3" s="12">
        <v>849</v>
      </c>
      <c r="G103" s="12">
        <v>1809</v>
      </c>
      <c r="H103" s="12">
        <f>PRODUCT(amazon[[#This Row],[Actual price]],amazon[[#This Row],[Rating count]])</f>
        <v>11843523</v>
      </c>
      <c r="I103" s="9">
        <v>0.53</v>
      </c>
      <c r="J103" s="6">
        <v>4.3</v>
      </c>
      <c r="K103" s="6">
        <v>6547</v>
      </c>
      <c r="L103" s="6" t="str">
        <f>IF(amazon[[#This Row],[Discounted price]]&lt;200, "Very Low",
 IF(amazon[[#This Row],[Discounted price]]&lt;5000, "Medium",
 IF(amazon[[#This Row],[Discounted price]]&lt;10000, "High",
 "Very High")))</f>
        <v>Medium</v>
      </c>
      <c r="M103" s="6">
        <f>COUNTIF(amazon[[#This Row],[Discount percentage]],$T$11)</f>
        <v>0</v>
      </c>
      <c r="N103" s="6">
        <f>COUNTIF(amazon[[#This Row],[Discount percentage]],$T$13)</f>
        <v>0</v>
      </c>
      <c r="O103" s="6">
        <f>COUNTIF(amazon[[#This Row],[Discount percentage]],$T$12)</f>
        <v>1</v>
      </c>
      <c r="P103" s="1" t="s">
        <v>2998</v>
      </c>
    </row>
    <row r="104" spans="1:16" ht="18.75" x14ac:dyDescent="0.3">
      <c r="A104" s="8" t="s">
        <v>158</v>
      </c>
      <c r="B104" s="8" t="s">
        <v>2240</v>
      </c>
      <c r="C104" s="8" t="s">
        <v>2196</v>
      </c>
      <c r="D104" s="8" t="s">
        <v>2216</v>
      </c>
      <c r="E1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4" s="12">
        <v>299</v>
      </c>
      <c r="G104" s="12">
        <v>899</v>
      </c>
      <c r="H104" s="12">
        <f>PRODUCT(amazon[[#This Row],[Actual price]],amazon[[#This Row],[Rating count]])</f>
        <v>1427612</v>
      </c>
      <c r="I104" s="9">
        <v>0.67</v>
      </c>
      <c r="J104" s="6">
        <v>4</v>
      </c>
      <c r="K104" s="6">
        <v>1588</v>
      </c>
      <c r="L104" s="6" t="str">
        <f>IF(amazon[[#This Row],[Discounted price]]&lt;200, "Very Low",
 IF(amazon[[#This Row],[Discounted price]]&lt;5000, "Medium",
 IF(amazon[[#This Row],[Discounted price]]&lt;10000, "High",
 "Very High")))</f>
        <v>Medium</v>
      </c>
      <c r="M104" s="6">
        <f>COUNTIF(amazon[[#This Row],[Discount percentage]],$T$11)</f>
        <v>0</v>
      </c>
      <c r="N104" s="6">
        <f>COUNTIF(amazon[[#This Row],[Discount percentage]],$T$13)</f>
        <v>0</v>
      </c>
      <c r="O104" s="6">
        <f>COUNTIF(amazon[[#This Row],[Discount percentage]],$T$12)</f>
        <v>1</v>
      </c>
      <c r="P104" s="1" t="s">
        <v>2999</v>
      </c>
    </row>
    <row r="105" spans="1:16" ht="18.75" x14ac:dyDescent="0.3">
      <c r="A105" s="8" t="s">
        <v>159</v>
      </c>
      <c r="B105" s="8" t="s">
        <v>160</v>
      </c>
      <c r="C105" s="8" t="s">
        <v>2196</v>
      </c>
      <c r="D105" s="8" t="s">
        <v>2200</v>
      </c>
      <c r="E10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5" s="12">
        <v>21999</v>
      </c>
      <c r="G105" s="12">
        <v>29999</v>
      </c>
      <c r="H105" s="12">
        <f>PRODUCT(amazon[[#This Row],[Actual price]],amazon[[#This Row],[Rating count]])</f>
        <v>985167160</v>
      </c>
      <c r="I105" s="9">
        <v>0.27</v>
      </c>
      <c r="J105" s="6">
        <v>4.2</v>
      </c>
      <c r="K105" s="6">
        <v>32840</v>
      </c>
      <c r="L105" s="6" t="str">
        <f>IF(amazon[[#This Row],[Discounted price]]&lt;200, "Very Low",
 IF(amazon[[#This Row],[Discounted price]]&lt;5000, "Medium",
 IF(amazon[[#This Row],[Discounted price]]&lt;10000, "High",
 "Very High")))</f>
        <v>Very High</v>
      </c>
      <c r="M105" s="6">
        <f>COUNTIF(amazon[[#This Row],[Discount percentage]],$T$11)</f>
        <v>0</v>
      </c>
      <c r="N105" s="6">
        <f>COUNTIF(amazon[[#This Row],[Discount percentage]],$T$13)</f>
        <v>1</v>
      </c>
      <c r="O105" s="6">
        <f>COUNTIF(amazon[[#This Row],[Discount percentage]],$T$12)</f>
        <v>0</v>
      </c>
      <c r="P105" s="1" t="s">
        <v>2940</v>
      </c>
    </row>
    <row r="106" spans="1:16" ht="18.75" x14ac:dyDescent="0.3">
      <c r="A106" s="8" t="s">
        <v>161</v>
      </c>
      <c r="B106" s="8" t="s">
        <v>162</v>
      </c>
      <c r="C106" s="8" t="s">
        <v>2186</v>
      </c>
      <c r="D106" s="8" t="s">
        <v>2187</v>
      </c>
      <c r="E10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6" s="12">
        <v>349</v>
      </c>
      <c r="G106" s="12">
        <v>999</v>
      </c>
      <c r="H106" s="12">
        <f>PRODUCT(amazon[[#This Row],[Actual price]],amazon[[#This Row],[Rating count]])</f>
        <v>13106880</v>
      </c>
      <c r="I106" s="9">
        <v>0.65</v>
      </c>
      <c r="J106" s="6">
        <v>4.2</v>
      </c>
      <c r="K106" s="6">
        <v>13120</v>
      </c>
      <c r="L106" s="6" t="str">
        <f>IF(amazon[[#This Row],[Discounted price]]&lt;200, "Very Low",
 IF(amazon[[#This Row],[Discounted price]]&lt;5000, "Medium",
 IF(amazon[[#This Row],[Discounted price]]&lt;10000, "High",
 "Very High")))</f>
        <v>Medium</v>
      </c>
      <c r="M106" s="6">
        <f>COUNTIF(amazon[[#This Row],[Discount percentage]],$T$11)</f>
        <v>0</v>
      </c>
      <c r="N106" s="6">
        <f>COUNTIF(amazon[[#This Row],[Discount percentage]],$T$13)</f>
        <v>0</v>
      </c>
      <c r="O106" s="6">
        <f>COUNTIF(amazon[[#This Row],[Discount percentage]],$T$12)</f>
        <v>1</v>
      </c>
      <c r="P106" s="1" t="s">
        <v>2930</v>
      </c>
    </row>
    <row r="107" spans="1:16" ht="18.75" x14ac:dyDescent="0.3">
      <c r="A107" s="8" t="s">
        <v>163</v>
      </c>
      <c r="B107" s="8" t="s">
        <v>164</v>
      </c>
      <c r="C107" s="8" t="s">
        <v>2186</v>
      </c>
      <c r="D107" s="8" t="s">
        <v>2187</v>
      </c>
      <c r="E10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7" s="12">
        <v>399</v>
      </c>
      <c r="G107" s="12">
        <v>999</v>
      </c>
      <c r="H107" s="12">
        <f>PRODUCT(amazon[[#This Row],[Actual price]],amazon[[#This Row],[Rating count]])</f>
        <v>2803194</v>
      </c>
      <c r="I107" s="9">
        <v>0.6</v>
      </c>
      <c r="J107" s="6">
        <v>4.3</v>
      </c>
      <c r="K107" s="6">
        <v>2806</v>
      </c>
      <c r="L107" s="6" t="str">
        <f>IF(amazon[[#This Row],[Discounted price]]&lt;200, "Very Low",
 IF(amazon[[#This Row],[Discounted price]]&lt;5000, "Medium",
 IF(amazon[[#This Row],[Discounted price]]&lt;10000, "High",
 "Very High")))</f>
        <v>Medium</v>
      </c>
      <c r="M107" s="6">
        <f>COUNTIF(amazon[[#This Row],[Discount percentage]],$T$11)</f>
        <v>0</v>
      </c>
      <c r="N107" s="6">
        <f>COUNTIF(amazon[[#This Row],[Discount percentage]],$T$13)</f>
        <v>0</v>
      </c>
      <c r="O107" s="6">
        <f>COUNTIF(amazon[[#This Row],[Discount percentage]],$T$12)</f>
        <v>1</v>
      </c>
      <c r="P107" s="1" t="s">
        <v>3000</v>
      </c>
    </row>
    <row r="108" spans="1:16" ht="18.75" x14ac:dyDescent="0.3">
      <c r="A108" s="8" t="s">
        <v>165</v>
      </c>
      <c r="B108" s="8" t="s">
        <v>166</v>
      </c>
      <c r="C108" s="8" t="s">
        <v>2186</v>
      </c>
      <c r="D108" s="8" t="s">
        <v>2187</v>
      </c>
      <c r="E10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8" s="12">
        <v>449</v>
      </c>
      <c r="G108" s="12">
        <v>1299</v>
      </c>
      <c r="H108" s="12">
        <f>PRODUCT(amazon[[#This Row],[Actual price]],amazon[[#This Row],[Rating count]])</f>
        <v>31525431</v>
      </c>
      <c r="I108" s="9">
        <v>0.65</v>
      </c>
      <c r="J108" s="6">
        <v>4.2</v>
      </c>
      <c r="K108" s="6">
        <v>24269</v>
      </c>
      <c r="L108" s="6" t="str">
        <f>IF(amazon[[#This Row],[Discounted price]]&lt;200, "Very Low",
 IF(amazon[[#This Row],[Discounted price]]&lt;5000, "Medium",
 IF(amazon[[#This Row],[Discounted price]]&lt;10000, "High",
 "Very High")))</f>
        <v>Medium</v>
      </c>
      <c r="M108" s="6">
        <f>COUNTIF(amazon[[#This Row],[Discount percentage]],$T$11)</f>
        <v>0</v>
      </c>
      <c r="N108" s="6">
        <f>COUNTIF(amazon[[#This Row],[Discount percentage]],$T$13)</f>
        <v>0</v>
      </c>
      <c r="O108" s="6">
        <f>COUNTIF(amazon[[#This Row],[Discount percentage]],$T$12)</f>
        <v>1</v>
      </c>
      <c r="P108" s="1" t="s">
        <v>2927</v>
      </c>
    </row>
    <row r="109" spans="1:16" ht="18.75" x14ac:dyDescent="0.3">
      <c r="A109" s="8" t="s">
        <v>167</v>
      </c>
      <c r="B109" s="8" t="s">
        <v>2241</v>
      </c>
      <c r="C109" s="8" t="s">
        <v>2186</v>
      </c>
      <c r="D109" s="8" t="s">
        <v>2187</v>
      </c>
      <c r="E10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9" s="12">
        <v>299</v>
      </c>
      <c r="G109" s="12">
        <v>999</v>
      </c>
      <c r="H109" s="12">
        <f>PRODUCT(amazon[[#This Row],[Actual price]],amazon[[#This Row],[Rating count]])</f>
        <v>765234</v>
      </c>
      <c r="I109" s="9">
        <v>0.7</v>
      </c>
      <c r="J109" s="6">
        <v>4.3</v>
      </c>
      <c r="K109" s="6">
        <v>766</v>
      </c>
      <c r="L109" s="6" t="str">
        <f>IF(amazon[[#This Row],[Discounted price]]&lt;200, "Very Low",
 IF(amazon[[#This Row],[Discounted price]]&lt;5000, "Medium",
 IF(amazon[[#This Row],[Discounted price]]&lt;10000, "High",
 "Very High")))</f>
        <v>Medium</v>
      </c>
      <c r="M109" s="6">
        <f>COUNTIF(amazon[[#This Row],[Discount percentage]],$T$11)</f>
        <v>0</v>
      </c>
      <c r="N109" s="6">
        <f>COUNTIF(amazon[[#This Row],[Discount percentage]],$T$13)</f>
        <v>0</v>
      </c>
      <c r="O109" s="6">
        <f>COUNTIF(amazon[[#This Row],[Discount percentage]],$T$12)</f>
        <v>1</v>
      </c>
      <c r="P109" s="1" t="s">
        <v>3001</v>
      </c>
    </row>
    <row r="110" spans="1:16" ht="18.75" x14ac:dyDescent="0.3">
      <c r="A110" s="8" t="s">
        <v>168</v>
      </c>
      <c r="B110" s="8" t="s">
        <v>169</v>
      </c>
      <c r="C110" s="8" t="s">
        <v>2196</v>
      </c>
      <c r="D110" s="8" t="s">
        <v>2200</v>
      </c>
      <c r="E1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10" s="12">
        <v>37999</v>
      </c>
      <c r="G110" s="12">
        <v>65000</v>
      </c>
      <c r="H110" s="12">
        <f>PRODUCT(amazon[[#This Row],[Actual price]],amazon[[#This Row],[Rating count]])</f>
        <v>233155000</v>
      </c>
      <c r="I110" s="9">
        <v>0.42</v>
      </c>
      <c r="J110" s="6">
        <v>4.3</v>
      </c>
      <c r="K110" s="6">
        <v>3587</v>
      </c>
      <c r="L110" s="6" t="str">
        <f>IF(amazon[[#This Row],[Discounted price]]&lt;200, "Very Low",
 IF(amazon[[#This Row],[Discounted price]]&lt;5000, "Medium",
 IF(amazon[[#This Row],[Discounted price]]&lt;10000, "High",
 "Very High")))</f>
        <v>Very High</v>
      </c>
      <c r="M110" s="6">
        <f>COUNTIF(amazon[[#This Row],[Discount percentage]],$T$11)</f>
        <v>0</v>
      </c>
      <c r="N110" s="6">
        <f>COUNTIF(amazon[[#This Row],[Discount percentage]],$T$13)</f>
        <v>1</v>
      </c>
      <c r="O110" s="6">
        <f>COUNTIF(amazon[[#This Row],[Discount percentage]],$T$12)</f>
        <v>0</v>
      </c>
      <c r="P110" s="1" t="s">
        <v>3002</v>
      </c>
    </row>
    <row r="111" spans="1:16" ht="18.75" x14ac:dyDescent="0.3">
      <c r="A111" s="8" t="s">
        <v>170</v>
      </c>
      <c r="B111" s="8" t="s">
        <v>2242</v>
      </c>
      <c r="C111" s="8" t="s">
        <v>2186</v>
      </c>
      <c r="D111" s="8" t="s">
        <v>2187</v>
      </c>
      <c r="E1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1" s="12">
        <v>99</v>
      </c>
      <c r="G111" s="12">
        <v>800</v>
      </c>
      <c r="H111" s="12">
        <f>PRODUCT(amazon[[#This Row],[Actual price]],amazon[[#This Row],[Rating count]])</f>
        <v>19896800</v>
      </c>
      <c r="I111" s="9">
        <v>0.88</v>
      </c>
      <c r="J111" s="6">
        <v>3.9</v>
      </c>
      <c r="K111" s="6">
        <v>24871</v>
      </c>
      <c r="L111" s="6" t="str">
        <f>IF(amazon[[#This Row],[Discounted price]]&lt;200, "Very Low",
 IF(amazon[[#This Row],[Discounted price]]&lt;5000, "Medium",
 IF(amazon[[#This Row],[Discounted price]]&lt;10000, "High",
 "Very High")))</f>
        <v>Very Low</v>
      </c>
      <c r="M111" s="6">
        <f>COUNTIF(amazon[[#This Row],[Discount percentage]],$T$11)</f>
        <v>0</v>
      </c>
      <c r="N111" s="6">
        <f>COUNTIF(amazon[[#This Row],[Discount percentage]],$T$13)</f>
        <v>0</v>
      </c>
      <c r="O111" s="6">
        <f>COUNTIF(amazon[[#This Row],[Discount percentage]],$T$12)</f>
        <v>1</v>
      </c>
      <c r="P111" s="1" t="s">
        <v>2932</v>
      </c>
    </row>
    <row r="112" spans="1:16" ht="18.75" x14ac:dyDescent="0.3">
      <c r="A112" s="8" t="s">
        <v>171</v>
      </c>
      <c r="B112" s="8" t="s">
        <v>172</v>
      </c>
      <c r="C112" s="8" t="s">
        <v>2196</v>
      </c>
      <c r="D112" s="8" t="s">
        <v>2220</v>
      </c>
      <c r="E1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12" s="12">
        <v>7390</v>
      </c>
      <c r="G112" s="12">
        <v>20000</v>
      </c>
      <c r="H112" s="12">
        <f>PRODUCT(amazon[[#This Row],[Actual price]],amazon[[#This Row],[Rating count]])</f>
        <v>51620000</v>
      </c>
      <c r="I112" s="9">
        <v>0.63</v>
      </c>
      <c r="J112" s="6">
        <v>4.0999999999999996</v>
      </c>
      <c r="K112" s="6">
        <v>2581</v>
      </c>
      <c r="L112" s="6" t="str">
        <f>IF(amazon[[#This Row],[Discounted price]]&lt;200, "Very Low",
 IF(amazon[[#This Row],[Discounted price]]&lt;5000, "Medium",
 IF(amazon[[#This Row],[Discounted price]]&lt;10000, "High",
 "Very High")))</f>
        <v>High</v>
      </c>
      <c r="M112" s="6">
        <f>COUNTIF(amazon[[#This Row],[Discount percentage]],$T$11)</f>
        <v>0</v>
      </c>
      <c r="N112" s="6">
        <f>COUNTIF(amazon[[#This Row],[Discount percentage]],$T$13)</f>
        <v>0</v>
      </c>
      <c r="O112" s="6">
        <f>COUNTIF(amazon[[#This Row],[Discount percentage]],$T$12)</f>
        <v>1</v>
      </c>
      <c r="P112" s="1" t="s">
        <v>2981</v>
      </c>
    </row>
    <row r="113" spans="1:16" ht="18.75" x14ac:dyDescent="0.3">
      <c r="A113" s="8" t="s">
        <v>173</v>
      </c>
      <c r="B113" s="8" t="s">
        <v>174</v>
      </c>
      <c r="C113" s="8" t="s">
        <v>2186</v>
      </c>
      <c r="D113" s="8" t="s">
        <v>2187</v>
      </c>
      <c r="E11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3" s="12">
        <v>273</v>
      </c>
      <c r="G113" s="12">
        <v>999</v>
      </c>
      <c r="H113" s="12">
        <f>PRODUCT(amazon[[#This Row],[Actual price]],amazon[[#This Row],[Rating count]])</f>
        <v>20829150</v>
      </c>
      <c r="I113" s="9">
        <v>0.73</v>
      </c>
      <c r="J113" s="6">
        <v>4.3</v>
      </c>
      <c r="K113" s="6">
        <v>20850</v>
      </c>
      <c r="L113" s="6" t="str">
        <f>IF(amazon[[#This Row],[Discounted price]]&lt;200, "Very Low",
 IF(amazon[[#This Row],[Discounted price]]&lt;5000, "Medium",
 IF(amazon[[#This Row],[Discounted price]]&lt;10000, "High",
 "Very High")))</f>
        <v>Medium</v>
      </c>
      <c r="M113" s="6">
        <f>COUNTIF(amazon[[#This Row],[Discount percentage]],$T$11)</f>
        <v>0</v>
      </c>
      <c r="N113" s="6">
        <f>COUNTIF(amazon[[#This Row],[Discount percentage]],$T$13)</f>
        <v>0</v>
      </c>
      <c r="O113" s="6">
        <f>COUNTIF(amazon[[#This Row],[Discount percentage]],$T$12)</f>
        <v>1</v>
      </c>
      <c r="P113" s="1" t="s">
        <v>2952</v>
      </c>
    </row>
    <row r="114" spans="1:16" ht="18.75" x14ac:dyDescent="0.3">
      <c r="A114" s="8" t="s">
        <v>175</v>
      </c>
      <c r="B114" s="8" t="s">
        <v>176</v>
      </c>
      <c r="C114" s="8" t="s">
        <v>2196</v>
      </c>
      <c r="D114" s="8" t="s">
        <v>2200</v>
      </c>
      <c r="E1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14" s="12">
        <v>15990</v>
      </c>
      <c r="G114" s="12">
        <v>23990</v>
      </c>
      <c r="H114" s="12">
        <f>PRODUCT(amazon[[#This Row],[Actual price]],amazon[[#This Row],[Rating count]])</f>
        <v>24829650</v>
      </c>
      <c r="I114" s="9">
        <v>0.33</v>
      </c>
      <c r="J114" s="6">
        <v>4.3</v>
      </c>
      <c r="K114" s="6">
        <v>1035</v>
      </c>
      <c r="L114" s="6" t="str">
        <f>IF(amazon[[#This Row],[Discounted price]]&lt;200, "Very Low",
 IF(amazon[[#This Row],[Discounted price]]&lt;5000, "Medium",
 IF(amazon[[#This Row],[Discounted price]]&lt;10000, "High",
 "Very High")))</f>
        <v>Very High</v>
      </c>
      <c r="M114" s="6">
        <f>COUNTIF(amazon[[#This Row],[Discount percentage]],$T$11)</f>
        <v>0</v>
      </c>
      <c r="N114" s="6">
        <f>COUNTIF(amazon[[#This Row],[Discount percentage]],$T$13)</f>
        <v>1</v>
      </c>
      <c r="O114" s="6">
        <f>COUNTIF(amazon[[#This Row],[Discount percentage]],$T$12)</f>
        <v>0</v>
      </c>
      <c r="P114" s="1" t="s">
        <v>3003</v>
      </c>
    </row>
    <row r="115" spans="1:16" ht="18.75" x14ac:dyDescent="0.3">
      <c r="A115" s="8" t="s">
        <v>177</v>
      </c>
      <c r="B115" s="8" t="s">
        <v>178</v>
      </c>
      <c r="C115" s="8" t="s">
        <v>2186</v>
      </c>
      <c r="D115" s="8" t="s">
        <v>2187</v>
      </c>
      <c r="E11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5" s="12">
        <v>399</v>
      </c>
      <c r="G115" s="12">
        <v>999</v>
      </c>
      <c r="H115" s="12">
        <f>PRODUCT(amazon[[#This Row],[Actual price]],amazon[[#This Row],[Rating count]])</f>
        <v>1778220</v>
      </c>
      <c r="I115" s="9">
        <v>0.6</v>
      </c>
      <c r="J115" s="6">
        <v>4.0999999999999996</v>
      </c>
      <c r="K115" s="6">
        <v>1780</v>
      </c>
      <c r="L115" s="6" t="str">
        <f>IF(amazon[[#This Row],[Discounted price]]&lt;200, "Very Low",
 IF(amazon[[#This Row],[Discounted price]]&lt;5000, "Medium",
 IF(amazon[[#This Row],[Discounted price]]&lt;10000, "High",
 "Very High")))</f>
        <v>Medium</v>
      </c>
      <c r="M115" s="6">
        <f>COUNTIF(amazon[[#This Row],[Discount percentage]],$T$11)</f>
        <v>0</v>
      </c>
      <c r="N115" s="6">
        <f>COUNTIF(amazon[[#This Row],[Discount percentage]],$T$13)</f>
        <v>0</v>
      </c>
      <c r="O115" s="6">
        <f>COUNTIF(amazon[[#This Row],[Discount percentage]],$T$12)</f>
        <v>1</v>
      </c>
      <c r="P115" s="1" t="s">
        <v>2983</v>
      </c>
    </row>
    <row r="116" spans="1:16" ht="18.75" x14ac:dyDescent="0.3">
      <c r="A116" s="8" t="s">
        <v>179</v>
      </c>
      <c r="B116" s="8" t="s">
        <v>2243</v>
      </c>
      <c r="C116" s="8" t="s">
        <v>2196</v>
      </c>
      <c r="D116" s="8" t="s">
        <v>2216</v>
      </c>
      <c r="E11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16" s="12">
        <v>399</v>
      </c>
      <c r="G116" s="12">
        <v>1999</v>
      </c>
      <c r="H116" s="12">
        <f>PRODUCT(amazon[[#This Row],[Actual price]],amazon[[#This Row],[Rating count]])</f>
        <v>1009495</v>
      </c>
      <c r="I116" s="9">
        <v>0.8</v>
      </c>
      <c r="J116" s="6">
        <v>4.5</v>
      </c>
      <c r="K116" s="6">
        <v>505</v>
      </c>
      <c r="L116" s="6" t="str">
        <f>IF(amazon[[#This Row],[Discounted price]]&lt;200, "Very Low",
 IF(amazon[[#This Row],[Discounted price]]&lt;5000, "Medium",
 IF(amazon[[#This Row],[Discounted price]]&lt;10000, "High",
 "Very High")))</f>
        <v>Medium</v>
      </c>
      <c r="M116" s="6">
        <f>COUNTIF(amazon[[#This Row],[Discount percentage]],$T$11)</f>
        <v>0</v>
      </c>
      <c r="N116" s="6">
        <f>COUNTIF(amazon[[#This Row],[Discount percentage]],$T$13)</f>
        <v>0</v>
      </c>
      <c r="O116" s="6">
        <f>COUNTIF(amazon[[#This Row],[Discount percentage]],$T$12)</f>
        <v>1</v>
      </c>
      <c r="P116" s="1" t="s">
        <v>2945</v>
      </c>
    </row>
    <row r="117" spans="1:16" ht="18.75" x14ac:dyDescent="0.3">
      <c r="A117" s="8" t="s">
        <v>180</v>
      </c>
      <c r="B117" s="8" t="s">
        <v>2244</v>
      </c>
      <c r="C117" s="8" t="s">
        <v>2186</v>
      </c>
      <c r="D117" s="8" t="s">
        <v>2187</v>
      </c>
      <c r="E11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7" s="12">
        <v>210</v>
      </c>
      <c r="G117" s="12">
        <v>399</v>
      </c>
      <c r="H117" s="12">
        <f>PRODUCT(amazon[[#This Row],[Actual price]],amazon[[#This Row],[Rating count]])</f>
        <v>685083</v>
      </c>
      <c r="I117" s="9">
        <v>0.47</v>
      </c>
      <c r="J117" s="6">
        <v>4.0999999999999996</v>
      </c>
      <c r="K117" s="6">
        <v>1717</v>
      </c>
      <c r="L117" s="6" t="str">
        <f>IF(amazon[[#This Row],[Discounted price]]&lt;200, "Very Low",
 IF(amazon[[#This Row],[Discounted price]]&lt;5000, "Medium",
 IF(amazon[[#This Row],[Discounted price]]&lt;10000, "High",
 "Very High")))</f>
        <v>Medium</v>
      </c>
      <c r="M117" s="6">
        <f>COUNTIF(amazon[[#This Row],[Discount percentage]],$T$11)</f>
        <v>0</v>
      </c>
      <c r="N117" s="6">
        <f>COUNTIF(amazon[[#This Row],[Discount percentage]],$T$13)</f>
        <v>1</v>
      </c>
      <c r="O117" s="6">
        <f>COUNTIF(amazon[[#This Row],[Discount percentage]],$T$12)</f>
        <v>0</v>
      </c>
      <c r="P117" s="1" t="s">
        <v>3004</v>
      </c>
    </row>
    <row r="118" spans="1:16" ht="18.75" x14ac:dyDescent="0.3">
      <c r="A118" s="8" t="s">
        <v>181</v>
      </c>
      <c r="B118" s="8" t="s">
        <v>182</v>
      </c>
      <c r="C118" s="8" t="s">
        <v>2196</v>
      </c>
      <c r="D118" s="8" t="s">
        <v>2216</v>
      </c>
      <c r="E1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18" s="12">
        <v>1299</v>
      </c>
      <c r="G118" s="12">
        <v>1999</v>
      </c>
      <c r="H118" s="12">
        <f>PRODUCT(amazon[[#This Row],[Actual price]],amazon[[#This Row],[Rating count]])</f>
        <v>1179410</v>
      </c>
      <c r="I118" s="9">
        <v>0.35</v>
      </c>
      <c r="J118" s="6">
        <v>3.6</v>
      </c>
      <c r="K118" s="6">
        <v>590</v>
      </c>
      <c r="L118" s="6" t="str">
        <f>IF(amazon[[#This Row],[Discounted price]]&lt;200, "Very Low",
 IF(amazon[[#This Row],[Discounted price]]&lt;5000, "Medium",
 IF(amazon[[#This Row],[Discounted price]]&lt;10000, "High",
 "Very High")))</f>
        <v>Medium</v>
      </c>
      <c r="M118" s="6">
        <f>COUNTIF(amazon[[#This Row],[Discount percentage]],$T$11)</f>
        <v>0</v>
      </c>
      <c r="N118" s="6">
        <f>COUNTIF(amazon[[#This Row],[Discount percentage]],$T$13)</f>
        <v>1</v>
      </c>
      <c r="O118" s="6">
        <f>COUNTIF(amazon[[#This Row],[Discount percentage]],$T$12)</f>
        <v>0</v>
      </c>
      <c r="P118" s="1" t="s">
        <v>3005</v>
      </c>
    </row>
    <row r="119" spans="1:16" ht="18.75" x14ac:dyDescent="0.3">
      <c r="A119" s="8" t="s">
        <v>183</v>
      </c>
      <c r="B119" s="8" t="s">
        <v>2245</v>
      </c>
      <c r="C119" s="8" t="s">
        <v>2186</v>
      </c>
      <c r="D119" s="8" t="s">
        <v>2187</v>
      </c>
      <c r="E11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9" s="12">
        <v>347</v>
      </c>
      <c r="G119" s="12">
        <v>999</v>
      </c>
      <c r="H119" s="12">
        <f>PRODUCT(amazon[[#This Row],[Actual price]],amazon[[#This Row],[Rating count]])</f>
        <v>1119879</v>
      </c>
      <c r="I119" s="9">
        <v>0.65</v>
      </c>
      <c r="J119" s="6">
        <v>3.5</v>
      </c>
      <c r="K119" s="6">
        <v>1121</v>
      </c>
      <c r="L119" s="6" t="str">
        <f>IF(amazon[[#This Row],[Discounted price]]&lt;200, "Very Low",
 IF(amazon[[#This Row],[Discounted price]]&lt;5000, "Medium",
 IF(amazon[[#This Row],[Discounted price]]&lt;10000, "High",
 "Very High")))</f>
        <v>Medium</v>
      </c>
      <c r="M119" s="6">
        <f>COUNTIF(amazon[[#This Row],[Discount percentage]],$T$11)</f>
        <v>0</v>
      </c>
      <c r="N119" s="6">
        <f>COUNTIF(amazon[[#This Row],[Discount percentage]],$T$13)</f>
        <v>0</v>
      </c>
      <c r="O119" s="6">
        <f>COUNTIF(amazon[[#This Row],[Discount percentage]],$T$12)</f>
        <v>1</v>
      </c>
      <c r="P119" s="1" t="s">
        <v>2945</v>
      </c>
    </row>
    <row r="120" spans="1:16" ht="18.75" x14ac:dyDescent="0.3">
      <c r="A120" s="8" t="s">
        <v>184</v>
      </c>
      <c r="B120" s="8" t="s">
        <v>2246</v>
      </c>
      <c r="C120" s="8" t="s">
        <v>2186</v>
      </c>
      <c r="D120" s="8" t="s">
        <v>2187</v>
      </c>
      <c r="E1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20" s="12">
        <v>149</v>
      </c>
      <c r="G120" s="12">
        <v>999</v>
      </c>
      <c r="H120" s="12">
        <f>PRODUCT(amazon[[#This Row],[Actual price]],amazon[[#This Row],[Rating count]])</f>
        <v>1311687</v>
      </c>
      <c r="I120" s="9">
        <v>0.85</v>
      </c>
      <c r="J120" s="6">
        <v>4</v>
      </c>
      <c r="K120" s="6">
        <v>1313</v>
      </c>
      <c r="L120" s="6" t="str">
        <f>IF(amazon[[#This Row],[Discounted price]]&lt;200, "Very Low",
 IF(amazon[[#This Row],[Discounted price]]&lt;5000, "Medium",
 IF(amazon[[#This Row],[Discounted price]]&lt;10000, "High",
 "Very High")))</f>
        <v>Very Low</v>
      </c>
      <c r="M120" s="6">
        <f>COUNTIF(amazon[[#This Row],[Discount percentage]],$T$11)</f>
        <v>0</v>
      </c>
      <c r="N120" s="6">
        <f>COUNTIF(amazon[[#This Row],[Discount percentage]],$T$13)</f>
        <v>0</v>
      </c>
      <c r="O120" s="6">
        <f>COUNTIF(amazon[[#This Row],[Discount percentage]],$T$12)</f>
        <v>1</v>
      </c>
      <c r="P120" s="1" t="s">
        <v>2973</v>
      </c>
    </row>
    <row r="121" spans="1:16" ht="18.75" x14ac:dyDescent="0.3">
      <c r="A121" s="8" t="s">
        <v>185</v>
      </c>
      <c r="B121" s="8" t="s">
        <v>186</v>
      </c>
      <c r="C121" s="8" t="s">
        <v>2186</v>
      </c>
      <c r="D121" s="8" t="s">
        <v>2187</v>
      </c>
      <c r="E12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21" s="12">
        <v>228</v>
      </c>
      <c r="G121" s="12">
        <v>899</v>
      </c>
      <c r="H121" s="12">
        <f>PRODUCT(amazon[[#This Row],[Actual price]],amazon[[#This Row],[Rating count]])</f>
        <v>118668</v>
      </c>
      <c r="I121" s="9">
        <v>0.75</v>
      </c>
      <c r="J121" s="6">
        <v>3.8</v>
      </c>
      <c r="K121" s="6">
        <v>132</v>
      </c>
      <c r="L121" s="6" t="str">
        <f>IF(amazon[[#This Row],[Discounted price]]&lt;200, "Very Low",
 IF(amazon[[#This Row],[Discounted price]]&lt;5000, "Medium",
 IF(amazon[[#This Row],[Discounted price]]&lt;10000, "High",
 "Very High")))</f>
        <v>Medium</v>
      </c>
      <c r="M121" s="6">
        <f>COUNTIF(amazon[[#This Row],[Discount percentage]],$T$11)</f>
        <v>0</v>
      </c>
      <c r="N121" s="6">
        <f>COUNTIF(amazon[[#This Row],[Discount percentage]],$T$13)</f>
        <v>0</v>
      </c>
      <c r="O121" s="6">
        <f>COUNTIF(amazon[[#This Row],[Discount percentage]],$T$12)</f>
        <v>1</v>
      </c>
      <c r="P121" s="1" t="s">
        <v>3006</v>
      </c>
    </row>
    <row r="122" spans="1:16" ht="18.75" x14ac:dyDescent="0.3">
      <c r="A122" s="8" t="s">
        <v>187</v>
      </c>
      <c r="B122" s="8" t="s">
        <v>188</v>
      </c>
      <c r="C122" s="8" t="s">
        <v>2186</v>
      </c>
      <c r="D122" s="8" t="s">
        <v>2187</v>
      </c>
      <c r="E12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22" s="12">
        <v>1599</v>
      </c>
      <c r="G122" s="12">
        <v>1999</v>
      </c>
      <c r="H122" s="12">
        <f>PRODUCT(amazon[[#This Row],[Actual price]],amazon[[#This Row],[Rating count]])</f>
        <v>3900049</v>
      </c>
      <c r="I122" s="9">
        <v>0.2</v>
      </c>
      <c r="J122" s="6">
        <v>4.4000000000000004</v>
      </c>
      <c r="K122" s="6">
        <v>1951</v>
      </c>
      <c r="L122" s="6" t="str">
        <f>IF(amazon[[#This Row],[Discounted price]]&lt;200, "Very Low",
 IF(amazon[[#This Row],[Discounted price]]&lt;5000, "Medium",
 IF(amazon[[#This Row],[Discounted price]]&lt;10000, "High",
 "Very High")))</f>
        <v>Medium</v>
      </c>
      <c r="M122" s="6">
        <f>COUNTIF(amazon[[#This Row],[Discount percentage]],$T$11)</f>
        <v>0</v>
      </c>
      <c r="N122" s="6">
        <f>COUNTIF(amazon[[#This Row],[Discount percentage]],$T$13)</f>
        <v>1</v>
      </c>
      <c r="O122" s="6">
        <f>COUNTIF(amazon[[#This Row],[Discount percentage]],$T$12)</f>
        <v>0</v>
      </c>
      <c r="P122" s="1" t="s">
        <v>3007</v>
      </c>
    </row>
    <row r="123" spans="1:16" ht="18.75" x14ac:dyDescent="0.3">
      <c r="A123" s="8" t="s">
        <v>189</v>
      </c>
      <c r="B123" s="8" t="s">
        <v>2247</v>
      </c>
      <c r="C123" s="8" t="s">
        <v>2196</v>
      </c>
      <c r="D123" s="8" t="s">
        <v>2216</v>
      </c>
      <c r="E1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3" s="12">
        <v>1499</v>
      </c>
      <c r="G123" s="12">
        <v>3999</v>
      </c>
      <c r="H123" s="12">
        <f>PRODUCT(amazon[[#This Row],[Actual price]],amazon[[#This Row],[Rating count]])</f>
        <v>147963</v>
      </c>
      <c r="I123" s="9">
        <v>0.63</v>
      </c>
      <c r="J123" s="6">
        <v>3.7</v>
      </c>
      <c r="K123" s="6">
        <v>37</v>
      </c>
      <c r="L123" s="6" t="str">
        <f>IF(amazon[[#This Row],[Discounted price]]&lt;200, "Very Low",
 IF(amazon[[#This Row],[Discounted price]]&lt;5000, "Medium",
 IF(amazon[[#This Row],[Discounted price]]&lt;10000, "High",
 "Very High")))</f>
        <v>Medium</v>
      </c>
      <c r="M123" s="6">
        <f>COUNTIF(amazon[[#This Row],[Discount percentage]],$T$11)</f>
        <v>0</v>
      </c>
      <c r="N123" s="6">
        <f>COUNTIF(amazon[[#This Row],[Discount percentage]],$T$13)</f>
        <v>0</v>
      </c>
      <c r="O123" s="6">
        <f>COUNTIF(amazon[[#This Row],[Discount percentage]],$T$12)</f>
        <v>1</v>
      </c>
      <c r="P123" s="1" t="s">
        <v>3008</v>
      </c>
    </row>
    <row r="124" spans="1:16" ht="18.75" x14ac:dyDescent="0.3">
      <c r="A124" s="8" t="s">
        <v>190</v>
      </c>
      <c r="B124" s="8" t="s">
        <v>191</v>
      </c>
      <c r="C124" s="8" t="s">
        <v>2196</v>
      </c>
      <c r="D124" s="8" t="s">
        <v>2200</v>
      </c>
      <c r="E12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4" s="12">
        <v>8499</v>
      </c>
      <c r="G124" s="12">
        <v>15999</v>
      </c>
      <c r="H124" s="12">
        <f>PRODUCT(amazon[[#This Row],[Actual price]],amazon[[#This Row],[Rating count]])</f>
        <v>9471408</v>
      </c>
      <c r="I124" s="9">
        <v>0.47</v>
      </c>
      <c r="J124" s="6">
        <v>4.3</v>
      </c>
      <c r="K124" s="6">
        <v>592</v>
      </c>
      <c r="L124" s="6" t="str">
        <f>IF(amazon[[#This Row],[Discounted price]]&lt;200, "Very Low",
 IF(amazon[[#This Row],[Discounted price]]&lt;5000, "Medium",
 IF(amazon[[#This Row],[Discounted price]]&lt;10000, "High",
 "Very High")))</f>
        <v>High</v>
      </c>
      <c r="M124" s="6">
        <f>COUNTIF(amazon[[#This Row],[Discount percentage]],$T$11)</f>
        <v>0</v>
      </c>
      <c r="N124" s="6">
        <f>COUNTIF(amazon[[#This Row],[Discount percentage]],$T$13)</f>
        <v>1</v>
      </c>
      <c r="O124" s="6">
        <f>COUNTIF(amazon[[#This Row],[Discount percentage]],$T$12)</f>
        <v>0</v>
      </c>
      <c r="P124" s="1" t="s">
        <v>3009</v>
      </c>
    </row>
    <row r="125" spans="1:16" ht="18.75" x14ac:dyDescent="0.3">
      <c r="A125" s="8" t="s">
        <v>192</v>
      </c>
      <c r="B125" s="8" t="s">
        <v>193</v>
      </c>
      <c r="C125" s="8" t="s">
        <v>2196</v>
      </c>
      <c r="D125" s="8" t="s">
        <v>2200</v>
      </c>
      <c r="E12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5" s="12">
        <v>20990</v>
      </c>
      <c r="G125" s="12">
        <v>44990</v>
      </c>
      <c r="H125" s="12">
        <f>PRODUCT(amazon[[#This Row],[Actual price]],amazon[[#This Row],[Rating count]])</f>
        <v>56642410</v>
      </c>
      <c r="I125" s="9">
        <v>0.53</v>
      </c>
      <c r="J125" s="6">
        <v>4.0999999999999996</v>
      </c>
      <c r="K125" s="6">
        <v>1259</v>
      </c>
      <c r="L125" s="6" t="str">
        <f>IF(amazon[[#This Row],[Discounted price]]&lt;200, "Very Low",
 IF(amazon[[#This Row],[Discounted price]]&lt;5000, "Medium",
 IF(amazon[[#This Row],[Discounted price]]&lt;10000, "High",
 "Very High")))</f>
        <v>Very High</v>
      </c>
      <c r="M125" s="6">
        <f>COUNTIF(amazon[[#This Row],[Discount percentage]],$T$11)</f>
        <v>0</v>
      </c>
      <c r="N125" s="6">
        <f>COUNTIF(amazon[[#This Row],[Discount percentage]],$T$13)</f>
        <v>0</v>
      </c>
      <c r="O125" s="6">
        <f>COUNTIF(amazon[[#This Row],[Discount percentage]],$T$12)</f>
        <v>1</v>
      </c>
      <c r="P125" s="1" t="s">
        <v>3010</v>
      </c>
    </row>
    <row r="126" spans="1:16" ht="18.75" x14ac:dyDescent="0.3">
      <c r="A126" s="8" t="s">
        <v>194</v>
      </c>
      <c r="B126" s="8" t="s">
        <v>195</v>
      </c>
      <c r="C126" s="8" t="s">
        <v>2196</v>
      </c>
      <c r="D126" s="8" t="s">
        <v>2200</v>
      </c>
      <c r="E1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6" s="12">
        <v>32999</v>
      </c>
      <c r="G126" s="12">
        <v>44999</v>
      </c>
      <c r="H126" s="12">
        <f>PRODUCT(amazon[[#This Row],[Actual price]],amazon[[#This Row],[Rating count]])</f>
        <v>2035664762</v>
      </c>
      <c r="I126" s="9">
        <v>0.27</v>
      </c>
      <c r="J126" s="6">
        <v>4.2</v>
      </c>
      <c r="K126" s="6">
        <v>45238</v>
      </c>
      <c r="L126" s="6" t="str">
        <f>IF(amazon[[#This Row],[Discounted price]]&lt;200, "Very Low",
 IF(amazon[[#This Row],[Discounted price]]&lt;5000, "Medium",
 IF(amazon[[#This Row],[Discounted price]]&lt;10000, "High",
 "Very High")))</f>
        <v>Very High</v>
      </c>
      <c r="M126" s="6">
        <f>COUNTIF(amazon[[#This Row],[Discount percentage]],$T$11)</f>
        <v>0</v>
      </c>
      <c r="N126" s="6">
        <f>COUNTIF(amazon[[#This Row],[Discount percentage]],$T$13)</f>
        <v>1</v>
      </c>
      <c r="O126" s="6">
        <f>COUNTIF(amazon[[#This Row],[Discount percentage]],$T$12)</f>
        <v>0</v>
      </c>
      <c r="P126" s="1" t="s">
        <v>2975</v>
      </c>
    </row>
    <row r="127" spans="1:16" ht="18.75" x14ac:dyDescent="0.3">
      <c r="A127" s="8" t="s">
        <v>196</v>
      </c>
      <c r="B127" s="8" t="s">
        <v>197</v>
      </c>
      <c r="C127" s="8" t="s">
        <v>2196</v>
      </c>
      <c r="D127" s="8" t="s">
        <v>2197</v>
      </c>
      <c r="E1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7" s="12">
        <v>799</v>
      </c>
      <c r="G127" s="12">
        <v>1700</v>
      </c>
      <c r="H127" s="12">
        <f>PRODUCT(amazon[[#This Row],[Actual price]],amazon[[#This Row],[Rating count]])</f>
        <v>48684600</v>
      </c>
      <c r="I127" s="9">
        <v>0.53</v>
      </c>
      <c r="J127" s="6">
        <v>4.0999999999999996</v>
      </c>
      <c r="K127" s="6">
        <v>28638</v>
      </c>
      <c r="L127" s="6" t="str">
        <f>IF(amazon[[#This Row],[Discounted price]]&lt;200, "Very Low",
 IF(amazon[[#This Row],[Discounted price]]&lt;5000, "Medium",
 IF(amazon[[#This Row],[Discounted price]]&lt;10000, "High",
 "Very High")))</f>
        <v>Medium</v>
      </c>
      <c r="M127" s="6">
        <f>COUNTIF(amazon[[#This Row],[Discount percentage]],$T$11)</f>
        <v>0</v>
      </c>
      <c r="N127" s="6">
        <f>COUNTIF(amazon[[#This Row],[Discount percentage]],$T$13)</f>
        <v>0</v>
      </c>
      <c r="O127" s="6">
        <f>COUNTIF(amazon[[#This Row],[Discount percentage]],$T$12)</f>
        <v>1</v>
      </c>
      <c r="P127" s="1" t="s">
        <v>3011</v>
      </c>
    </row>
    <row r="128" spans="1:16" ht="18.75" x14ac:dyDescent="0.3">
      <c r="A128" s="8" t="s">
        <v>198</v>
      </c>
      <c r="B128" s="8" t="s">
        <v>199</v>
      </c>
      <c r="C128" s="8" t="s">
        <v>2196</v>
      </c>
      <c r="D128" s="8" t="s">
        <v>2197</v>
      </c>
      <c r="E1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8" s="12">
        <v>229</v>
      </c>
      <c r="G128" s="12">
        <v>595</v>
      </c>
      <c r="H128" s="12">
        <f>PRODUCT(amazon[[#This Row],[Actual price]],amazon[[#This Row],[Rating count]])</f>
        <v>7636825</v>
      </c>
      <c r="I128" s="9">
        <v>0.62</v>
      </c>
      <c r="J128" s="6">
        <v>4.3</v>
      </c>
      <c r="K128" s="6">
        <v>12835</v>
      </c>
      <c r="L128" s="6" t="str">
        <f>IF(amazon[[#This Row],[Discounted price]]&lt;200, "Very Low",
 IF(amazon[[#This Row],[Discounted price]]&lt;5000, "Medium",
 IF(amazon[[#This Row],[Discounted price]]&lt;10000, "High",
 "Very High")))</f>
        <v>Medium</v>
      </c>
      <c r="M128" s="6">
        <f>COUNTIF(amazon[[#This Row],[Discount percentage]],$T$11)</f>
        <v>0</v>
      </c>
      <c r="N128" s="6">
        <f>COUNTIF(amazon[[#This Row],[Discount percentage]],$T$13)</f>
        <v>0</v>
      </c>
      <c r="O128" s="6">
        <f>COUNTIF(amazon[[#This Row],[Discount percentage]],$T$12)</f>
        <v>1</v>
      </c>
      <c r="P128" s="1" t="s">
        <v>2930</v>
      </c>
    </row>
    <row r="129" spans="1:16" ht="18.75" x14ac:dyDescent="0.3">
      <c r="A129" s="8" t="s">
        <v>200</v>
      </c>
      <c r="B129" s="8" t="s">
        <v>201</v>
      </c>
      <c r="C129" s="8" t="s">
        <v>2196</v>
      </c>
      <c r="D129" s="8" t="s">
        <v>2200</v>
      </c>
      <c r="E1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9" s="12">
        <v>9999</v>
      </c>
      <c r="G129" s="12">
        <v>27990</v>
      </c>
      <c r="H129" s="12">
        <f>PRODUCT(amazon[[#This Row],[Actual price]],amazon[[#This Row],[Rating count]])</f>
        <v>35519310</v>
      </c>
      <c r="I129" s="9">
        <v>0.64</v>
      </c>
      <c r="J129" s="6">
        <v>4.2</v>
      </c>
      <c r="K129" s="6">
        <v>1269</v>
      </c>
      <c r="L129" s="6" t="str">
        <f>IF(amazon[[#This Row],[Discounted price]]&lt;200, "Very Low",
 IF(amazon[[#This Row],[Discounted price]]&lt;5000, "Medium",
 IF(amazon[[#This Row],[Discounted price]]&lt;10000, "High",
 "Very High")))</f>
        <v>High</v>
      </c>
      <c r="M129" s="6">
        <f>COUNTIF(amazon[[#This Row],[Discount percentage]],$T$11)</f>
        <v>0</v>
      </c>
      <c r="N129" s="6">
        <f>COUNTIF(amazon[[#This Row],[Discount percentage]],$T$13)</f>
        <v>0</v>
      </c>
      <c r="O129" s="6">
        <f>COUNTIF(amazon[[#This Row],[Discount percentage]],$T$12)</f>
        <v>1</v>
      </c>
      <c r="P129" s="1" t="s">
        <v>3012</v>
      </c>
    </row>
    <row r="130" spans="1:16" ht="18.75" x14ac:dyDescent="0.3">
      <c r="A130" s="8" t="s">
        <v>202</v>
      </c>
      <c r="B130" s="8" t="s">
        <v>2248</v>
      </c>
      <c r="C130" s="8" t="s">
        <v>2196</v>
      </c>
      <c r="D130" s="8" t="s">
        <v>2216</v>
      </c>
      <c r="E13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0" s="12">
        <v>349</v>
      </c>
      <c r="G130" s="12">
        <v>599</v>
      </c>
      <c r="H130" s="12">
        <f>PRODUCT(amazon[[#This Row],[Actual price]],amazon[[#This Row],[Rating count]])</f>
        <v>170116</v>
      </c>
      <c r="I130" s="9">
        <v>0.42</v>
      </c>
      <c r="J130" s="6">
        <v>4.2</v>
      </c>
      <c r="K130" s="6">
        <v>284</v>
      </c>
      <c r="L130" s="6" t="str">
        <f>IF(amazon[[#This Row],[Discounted price]]&lt;200, "Very Low",
 IF(amazon[[#This Row],[Discounted price]]&lt;5000, "Medium",
 IF(amazon[[#This Row],[Discounted price]]&lt;10000, "High",
 "Very High")))</f>
        <v>Medium</v>
      </c>
      <c r="M130" s="6">
        <f>COUNTIF(amazon[[#This Row],[Discount percentage]],$T$11)</f>
        <v>0</v>
      </c>
      <c r="N130" s="6">
        <f>COUNTIF(amazon[[#This Row],[Discount percentage]],$T$13)</f>
        <v>1</v>
      </c>
      <c r="O130" s="6">
        <f>COUNTIF(amazon[[#This Row],[Discount percentage]],$T$12)</f>
        <v>0</v>
      </c>
      <c r="P130" s="1" t="s">
        <v>3013</v>
      </c>
    </row>
    <row r="131" spans="1:16" ht="18.75" x14ac:dyDescent="0.3">
      <c r="A131" s="8" t="s">
        <v>203</v>
      </c>
      <c r="B131" s="8" t="s">
        <v>204</v>
      </c>
      <c r="C131" s="8" t="s">
        <v>2196</v>
      </c>
      <c r="D131" s="8" t="s">
        <v>2249</v>
      </c>
      <c r="E13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1" s="12">
        <v>489</v>
      </c>
      <c r="G131" s="12">
        <v>1200</v>
      </c>
      <c r="H131" s="12">
        <f>PRODUCT(amazon[[#This Row],[Actual price]],amazon[[#This Row],[Rating count]])</f>
        <v>83445600</v>
      </c>
      <c r="I131" s="9">
        <v>0.59</v>
      </c>
      <c r="J131" s="6">
        <v>4.4000000000000004</v>
      </c>
      <c r="K131" s="6">
        <v>69538</v>
      </c>
      <c r="L131" s="6" t="str">
        <f>IF(amazon[[#This Row],[Discounted price]]&lt;200, "Very Low",
 IF(amazon[[#This Row],[Discounted price]]&lt;5000, "Medium",
 IF(amazon[[#This Row],[Discounted price]]&lt;10000, "High",
 "Very High")))</f>
        <v>Medium</v>
      </c>
      <c r="M131" s="6">
        <f>COUNTIF(amazon[[#This Row],[Discount percentage]],$T$11)</f>
        <v>0</v>
      </c>
      <c r="N131" s="6">
        <f>COUNTIF(amazon[[#This Row],[Discount percentage]],$T$13)</f>
        <v>0</v>
      </c>
      <c r="O131" s="6">
        <f>COUNTIF(amazon[[#This Row],[Discount percentage]],$T$12)</f>
        <v>1</v>
      </c>
      <c r="P131" s="1" t="s">
        <v>3014</v>
      </c>
    </row>
    <row r="132" spans="1:16" ht="18.75" x14ac:dyDescent="0.3">
      <c r="A132" s="8" t="s">
        <v>205</v>
      </c>
      <c r="B132" s="8" t="s">
        <v>206</v>
      </c>
      <c r="C132" s="8" t="s">
        <v>2196</v>
      </c>
      <c r="D132" s="8" t="s">
        <v>2200</v>
      </c>
      <c r="E1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2" s="12">
        <v>23999</v>
      </c>
      <c r="G132" s="12">
        <v>34990</v>
      </c>
      <c r="H132" s="12">
        <f>PRODUCT(amazon[[#This Row],[Actual price]],amazon[[#This Row],[Rating count]])</f>
        <v>164557970</v>
      </c>
      <c r="I132" s="9">
        <v>0.31</v>
      </c>
      <c r="J132" s="6">
        <v>4.3</v>
      </c>
      <c r="K132" s="6">
        <v>4703</v>
      </c>
      <c r="L132" s="6" t="str">
        <f>IF(amazon[[#This Row],[Discounted price]]&lt;200, "Very Low",
 IF(amazon[[#This Row],[Discounted price]]&lt;5000, "Medium",
 IF(amazon[[#This Row],[Discounted price]]&lt;10000, "High",
 "Very High")))</f>
        <v>Very High</v>
      </c>
      <c r="M132" s="6">
        <f>COUNTIF(amazon[[#This Row],[Discount percentage]],$T$11)</f>
        <v>0</v>
      </c>
      <c r="N132" s="6">
        <f>COUNTIF(amazon[[#This Row],[Discount percentage]],$T$13)</f>
        <v>1</v>
      </c>
      <c r="O132" s="6">
        <f>COUNTIF(amazon[[#This Row],[Discount percentage]],$T$12)</f>
        <v>0</v>
      </c>
      <c r="P132" s="1" t="s">
        <v>2947</v>
      </c>
    </row>
    <row r="133" spans="1:16" ht="18.75" x14ac:dyDescent="0.3">
      <c r="A133" s="8" t="s">
        <v>207</v>
      </c>
      <c r="B133" s="8" t="s">
        <v>208</v>
      </c>
      <c r="C133" s="8" t="s">
        <v>2186</v>
      </c>
      <c r="D133" s="8" t="s">
        <v>2187</v>
      </c>
      <c r="E13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33" s="12">
        <v>399</v>
      </c>
      <c r="G133" s="12">
        <v>999</v>
      </c>
      <c r="H133" s="12">
        <f>PRODUCT(amazon[[#This Row],[Actual price]],amazon[[#This Row],[Rating count]])</f>
        <v>2803194</v>
      </c>
      <c r="I133" s="9">
        <v>0.6</v>
      </c>
      <c r="J133" s="6">
        <v>4.3</v>
      </c>
      <c r="K133" s="6">
        <v>2806</v>
      </c>
      <c r="L133" s="6" t="str">
        <f>IF(amazon[[#This Row],[Discounted price]]&lt;200, "Very Low",
 IF(amazon[[#This Row],[Discounted price]]&lt;5000, "Medium",
 IF(amazon[[#This Row],[Discounted price]]&lt;10000, "High",
 "Very High")))</f>
        <v>Medium</v>
      </c>
      <c r="M133" s="6">
        <f>COUNTIF(amazon[[#This Row],[Discount percentage]],$T$11)</f>
        <v>0</v>
      </c>
      <c r="N133" s="6">
        <f>COUNTIF(amazon[[#This Row],[Discount percentage]],$T$13)</f>
        <v>0</v>
      </c>
      <c r="O133" s="6">
        <f>COUNTIF(amazon[[#This Row],[Discount percentage]],$T$12)</f>
        <v>1</v>
      </c>
      <c r="P133" s="1" t="s">
        <v>3000</v>
      </c>
    </row>
    <row r="134" spans="1:16" ht="18.75" x14ac:dyDescent="0.3">
      <c r="A134" s="8" t="s">
        <v>209</v>
      </c>
      <c r="B134" s="8" t="s">
        <v>2250</v>
      </c>
      <c r="C134" s="8" t="s">
        <v>2196</v>
      </c>
      <c r="D134" s="8" t="s">
        <v>2251</v>
      </c>
      <c r="E13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4" s="12">
        <v>349</v>
      </c>
      <c r="G134" s="12">
        <v>1299</v>
      </c>
      <c r="H134" s="12">
        <f>PRODUCT(amazon[[#This Row],[Actual price]],amazon[[#This Row],[Rating count]])</f>
        <v>4280205</v>
      </c>
      <c r="I134" s="9">
        <v>0.73</v>
      </c>
      <c r="J134" s="6">
        <v>4</v>
      </c>
      <c r="K134" s="6">
        <v>3295</v>
      </c>
      <c r="L134" s="6" t="str">
        <f>IF(amazon[[#This Row],[Discounted price]]&lt;200, "Very Low",
 IF(amazon[[#This Row],[Discounted price]]&lt;5000, "Medium",
 IF(amazon[[#This Row],[Discounted price]]&lt;10000, "High",
 "Very High")))</f>
        <v>Medium</v>
      </c>
      <c r="M134" s="6">
        <f>COUNTIF(amazon[[#This Row],[Discount percentage]],$T$11)</f>
        <v>0</v>
      </c>
      <c r="N134" s="6">
        <f>COUNTIF(amazon[[#This Row],[Discount percentage]],$T$13)</f>
        <v>0</v>
      </c>
      <c r="O134" s="6">
        <f>COUNTIF(amazon[[#This Row],[Discount percentage]],$T$12)</f>
        <v>1</v>
      </c>
      <c r="P134" s="1" t="s">
        <v>3015</v>
      </c>
    </row>
    <row r="135" spans="1:16" ht="18.75" x14ac:dyDescent="0.3">
      <c r="A135" s="8" t="s">
        <v>210</v>
      </c>
      <c r="B135" s="8" t="s">
        <v>2252</v>
      </c>
      <c r="C135" s="8" t="s">
        <v>2186</v>
      </c>
      <c r="D135" s="8" t="s">
        <v>2187</v>
      </c>
      <c r="E1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35" s="12">
        <v>179</v>
      </c>
      <c r="G135" s="12">
        <v>299</v>
      </c>
      <c r="H135" s="12">
        <f>PRODUCT(amazon[[#This Row],[Actual price]],amazon[[#This Row],[Rating count]])</f>
        <v>24219</v>
      </c>
      <c r="I135" s="9">
        <v>0.4</v>
      </c>
      <c r="J135" s="6">
        <v>3.9</v>
      </c>
      <c r="K135" s="6">
        <v>81</v>
      </c>
      <c r="L135" s="6" t="str">
        <f>IF(amazon[[#This Row],[Discounted price]]&lt;200, "Very Low",
 IF(amazon[[#This Row],[Discounted price]]&lt;5000, "Medium",
 IF(amazon[[#This Row],[Discounted price]]&lt;10000, "High",
 "Very High")))</f>
        <v>Very Low</v>
      </c>
      <c r="M135" s="6">
        <f>COUNTIF(amazon[[#This Row],[Discount percentage]],$T$11)</f>
        <v>0</v>
      </c>
      <c r="N135" s="6">
        <f>COUNTIF(amazon[[#This Row],[Discount percentage]],$T$13)</f>
        <v>1</v>
      </c>
      <c r="O135" s="6">
        <f>COUNTIF(amazon[[#This Row],[Discount percentage]],$T$12)</f>
        <v>0</v>
      </c>
      <c r="P135" s="1" t="s">
        <v>3016</v>
      </c>
    </row>
    <row r="136" spans="1:16" ht="18.75" x14ac:dyDescent="0.3">
      <c r="A136" s="8" t="s">
        <v>211</v>
      </c>
      <c r="B136" s="8" t="s">
        <v>2253</v>
      </c>
      <c r="C136" s="8" t="s">
        <v>2186</v>
      </c>
      <c r="D136" s="8" t="s">
        <v>2187</v>
      </c>
      <c r="E1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36" s="12">
        <v>689</v>
      </c>
      <c r="G136" s="12">
        <v>1500</v>
      </c>
      <c r="H136" s="12">
        <f>PRODUCT(amazon[[#This Row],[Actual price]],amazon[[#This Row],[Rating count]])</f>
        <v>63451500</v>
      </c>
      <c r="I136" s="9">
        <v>0.54</v>
      </c>
      <c r="J136" s="6">
        <v>4.2</v>
      </c>
      <c r="K136" s="6">
        <v>42301</v>
      </c>
      <c r="L136" s="6" t="str">
        <f>IF(amazon[[#This Row],[Discounted price]]&lt;200, "Very Low",
 IF(amazon[[#This Row],[Discounted price]]&lt;5000, "Medium",
 IF(amazon[[#This Row],[Discounted price]]&lt;10000, "High",
 "Very High")))</f>
        <v>Medium</v>
      </c>
      <c r="M136" s="6">
        <f>COUNTIF(amazon[[#This Row],[Discount percentage]],$T$11)</f>
        <v>0</v>
      </c>
      <c r="N136" s="6">
        <f>COUNTIF(amazon[[#This Row],[Discount percentage]],$T$13)</f>
        <v>0</v>
      </c>
      <c r="O136" s="6">
        <f>COUNTIF(amazon[[#This Row],[Discount percentage]],$T$12)</f>
        <v>1</v>
      </c>
      <c r="P136" s="1" t="s">
        <v>3017</v>
      </c>
    </row>
    <row r="137" spans="1:16" ht="18.75" x14ac:dyDescent="0.3">
      <c r="A137" s="8" t="s">
        <v>212</v>
      </c>
      <c r="B137" s="8" t="s">
        <v>213</v>
      </c>
      <c r="C137" s="8" t="s">
        <v>2196</v>
      </c>
      <c r="D137" s="8" t="s">
        <v>2200</v>
      </c>
      <c r="E1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7" s="12">
        <v>30990</v>
      </c>
      <c r="G137" s="12">
        <v>49990</v>
      </c>
      <c r="H137" s="12">
        <f>PRODUCT(amazon[[#This Row],[Actual price]],amazon[[#This Row],[Rating count]])</f>
        <v>68786240</v>
      </c>
      <c r="I137" s="9">
        <v>0.38</v>
      </c>
      <c r="J137" s="6">
        <v>4.3</v>
      </c>
      <c r="K137" s="6">
        <v>1376</v>
      </c>
      <c r="L137" s="6" t="str">
        <f>IF(amazon[[#This Row],[Discounted price]]&lt;200, "Very Low",
 IF(amazon[[#This Row],[Discounted price]]&lt;5000, "Medium",
 IF(amazon[[#This Row],[Discounted price]]&lt;10000, "High",
 "Very High")))</f>
        <v>Very High</v>
      </c>
      <c r="M137" s="6">
        <f>COUNTIF(amazon[[#This Row],[Discount percentage]],$T$11)</f>
        <v>0</v>
      </c>
      <c r="N137" s="6">
        <f>COUNTIF(amazon[[#This Row],[Discount percentage]],$T$13)</f>
        <v>1</v>
      </c>
      <c r="O137" s="6">
        <f>COUNTIF(amazon[[#This Row],[Discount percentage]],$T$12)</f>
        <v>0</v>
      </c>
      <c r="P137" s="1" t="s">
        <v>3018</v>
      </c>
    </row>
    <row r="138" spans="1:16" ht="18.75" x14ac:dyDescent="0.3">
      <c r="A138" s="8" t="s">
        <v>214</v>
      </c>
      <c r="B138" s="8" t="s">
        <v>215</v>
      </c>
      <c r="C138" s="8" t="s">
        <v>2186</v>
      </c>
      <c r="D138" s="8" t="s">
        <v>2187</v>
      </c>
      <c r="E13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38" s="12">
        <v>249</v>
      </c>
      <c r="G138" s="12">
        <v>931</v>
      </c>
      <c r="H138" s="12">
        <f>PRODUCT(amazon[[#This Row],[Actual price]],amazon[[#This Row],[Rating count]])</f>
        <v>1000825</v>
      </c>
      <c r="I138" s="9">
        <v>0.73</v>
      </c>
      <c r="J138" s="6">
        <v>3.9</v>
      </c>
      <c r="K138" s="6">
        <v>1075</v>
      </c>
      <c r="L138" s="6" t="str">
        <f>IF(amazon[[#This Row],[Discounted price]]&lt;200, "Very Low",
 IF(amazon[[#This Row],[Discounted price]]&lt;5000, "Medium",
 IF(amazon[[#This Row],[Discounted price]]&lt;10000, "High",
 "Very High")))</f>
        <v>Medium</v>
      </c>
      <c r="M138" s="6">
        <f>COUNTIF(amazon[[#This Row],[Discount percentage]],$T$11)</f>
        <v>0</v>
      </c>
      <c r="N138" s="6">
        <f>COUNTIF(amazon[[#This Row],[Discount percentage]],$T$13)</f>
        <v>0</v>
      </c>
      <c r="O138" s="6">
        <f>COUNTIF(amazon[[#This Row],[Discount percentage]],$T$12)</f>
        <v>1</v>
      </c>
      <c r="P138" s="1" t="s">
        <v>2955</v>
      </c>
    </row>
    <row r="139" spans="1:16" ht="18.75" x14ac:dyDescent="0.3">
      <c r="A139" s="8" t="s">
        <v>216</v>
      </c>
      <c r="B139" s="8" t="s">
        <v>2254</v>
      </c>
      <c r="C139" s="8" t="s">
        <v>2196</v>
      </c>
      <c r="D139" s="8" t="s">
        <v>2197</v>
      </c>
      <c r="E13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9" s="12">
        <v>999</v>
      </c>
      <c r="G139" s="12">
        <v>2399</v>
      </c>
      <c r="H139" s="12">
        <f>PRODUCT(amazon[[#This Row],[Actual price]],amazon[[#This Row],[Rating count]])</f>
        <v>8789936</v>
      </c>
      <c r="I139" s="9">
        <v>0.57999999999999996</v>
      </c>
      <c r="J139" s="6">
        <v>4.5999999999999996</v>
      </c>
      <c r="K139" s="6">
        <v>3664</v>
      </c>
      <c r="L139" s="6" t="str">
        <f>IF(amazon[[#This Row],[Discounted price]]&lt;200, "Very Low",
 IF(amazon[[#This Row],[Discounted price]]&lt;5000, "Medium",
 IF(amazon[[#This Row],[Discounted price]]&lt;10000, "High",
 "Very High")))</f>
        <v>Medium</v>
      </c>
      <c r="M139" s="6">
        <f>COUNTIF(amazon[[#This Row],[Discount percentage]],$T$11)</f>
        <v>0</v>
      </c>
      <c r="N139" s="6">
        <f>COUNTIF(amazon[[#This Row],[Discount percentage]],$T$13)</f>
        <v>0</v>
      </c>
      <c r="O139" s="6">
        <f>COUNTIF(amazon[[#This Row],[Discount percentage]],$T$12)</f>
        <v>1</v>
      </c>
      <c r="P139" s="1" t="s">
        <v>3019</v>
      </c>
    </row>
    <row r="140" spans="1:16" ht="18.75" x14ac:dyDescent="0.3">
      <c r="A140" s="8" t="s">
        <v>217</v>
      </c>
      <c r="B140" s="8" t="s">
        <v>218</v>
      </c>
      <c r="C140" s="8" t="s">
        <v>2196</v>
      </c>
      <c r="D140" s="8" t="s">
        <v>2216</v>
      </c>
      <c r="E1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40" s="12">
        <v>399</v>
      </c>
      <c r="G140" s="12">
        <v>399</v>
      </c>
      <c r="H140" s="12">
        <f>PRODUCT(amazon[[#This Row],[Actual price]],amazon[[#This Row],[Rating count]])</f>
        <v>778449</v>
      </c>
      <c r="I140" s="9">
        <v>0</v>
      </c>
      <c r="J140" s="6">
        <v>3.9</v>
      </c>
      <c r="K140" s="6">
        <v>1951</v>
      </c>
      <c r="L140" s="6" t="str">
        <f>IF(amazon[[#This Row],[Discounted price]]&lt;200, "Very Low",
 IF(amazon[[#This Row],[Discounted price]]&lt;5000, "Medium",
 IF(amazon[[#This Row],[Discounted price]]&lt;10000, "High",
 "Very High")))</f>
        <v>Medium</v>
      </c>
      <c r="M140" s="6">
        <f>COUNTIF(amazon[[#This Row],[Discount percentage]],$T$11)</f>
        <v>0</v>
      </c>
      <c r="N140" s="6">
        <f>COUNTIF(amazon[[#This Row],[Discount percentage]],$T$13)</f>
        <v>1</v>
      </c>
      <c r="O140" s="6">
        <f>COUNTIF(amazon[[#This Row],[Discount percentage]],$T$12)</f>
        <v>0</v>
      </c>
      <c r="P140" s="1" t="s">
        <v>3020</v>
      </c>
    </row>
    <row r="141" spans="1:16" ht="18.75" x14ac:dyDescent="0.3">
      <c r="A141" s="8" t="s">
        <v>219</v>
      </c>
      <c r="B141" s="8" t="s">
        <v>2255</v>
      </c>
      <c r="C141" s="8" t="s">
        <v>2186</v>
      </c>
      <c r="D141" s="8" t="s">
        <v>2187</v>
      </c>
      <c r="E14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1" s="12">
        <v>349</v>
      </c>
      <c r="G141" s="12">
        <v>699</v>
      </c>
      <c r="H141" s="12">
        <f>PRODUCT(amazon[[#This Row],[Actual price]],amazon[[#This Row],[Rating count]])</f>
        <v>14574150</v>
      </c>
      <c r="I141" s="9">
        <v>0.5</v>
      </c>
      <c r="J141" s="6">
        <v>4.3</v>
      </c>
      <c r="K141" s="6">
        <v>20850</v>
      </c>
      <c r="L141" s="6" t="str">
        <f>IF(amazon[[#This Row],[Discounted price]]&lt;200, "Very Low",
 IF(amazon[[#This Row],[Discounted price]]&lt;5000, "Medium",
 IF(amazon[[#This Row],[Discounted price]]&lt;10000, "High",
 "Very High")))</f>
        <v>Medium</v>
      </c>
      <c r="M141" s="6">
        <f>COUNTIF(amazon[[#This Row],[Discount percentage]],$T$11)</f>
        <v>1</v>
      </c>
      <c r="N141" s="6">
        <f>COUNTIF(amazon[[#This Row],[Discount percentage]],$T$13)</f>
        <v>0</v>
      </c>
      <c r="O141" s="6">
        <f>COUNTIF(amazon[[#This Row],[Discount percentage]],$T$12)</f>
        <v>0</v>
      </c>
      <c r="P141" s="1" t="s">
        <v>2952</v>
      </c>
    </row>
    <row r="142" spans="1:16" ht="18.75" x14ac:dyDescent="0.3">
      <c r="A142" s="8" t="s">
        <v>220</v>
      </c>
      <c r="B142" s="8" t="s">
        <v>221</v>
      </c>
      <c r="C142" s="8" t="s">
        <v>2186</v>
      </c>
      <c r="D142" s="8" t="s">
        <v>2187</v>
      </c>
      <c r="E1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2" s="12">
        <v>399</v>
      </c>
      <c r="G142" s="12">
        <v>1099</v>
      </c>
      <c r="H142" s="12">
        <f>PRODUCT(amazon[[#This Row],[Actual price]],amazon[[#This Row],[Rating count]])</f>
        <v>2950815</v>
      </c>
      <c r="I142" s="9">
        <v>0.64</v>
      </c>
      <c r="J142" s="6">
        <v>4.0999999999999996</v>
      </c>
      <c r="K142" s="6">
        <v>2685</v>
      </c>
      <c r="L142" s="6" t="str">
        <f>IF(amazon[[#This Row],[Discounted price]]&lt;200, "Very Low",
 IF(amazon[[#This Row],[Discounted price]]&lt;5000, "Medium",
 IF(amazon[[#This Row],[Discounted price]]&lt;10000, "High",
 "Very High")))</f>
        <v>Medium</v>
      </c>
      <c r="M142" s="6">
        <f>COUNTIF(amazon[[#This Row],[Discount percentage]],$T$11)</f>
        <v>0</v>
      </c>
      <c r="N142" s="6">
        <f>COUNTIF(amazon[[#This Row],[Discount percentage]],$T$13)</f>
        <v>0</v>
      </c>
      <c r="O142" s="6">
        <f>COUNTIF(amazon[[#This Row],[Discount percentage]],$T$12)</f>
        <v>1</v>
      </c>
      <c r="P142" s="1" t="s">
        <v>3021</v>
      </c>
    </row>
    <row r="143" spans="1:16" ht="18.75" x14ac:dyDescent="0.3">
      <c r="A143" s="8" t="s">
        <v>222</v>
      </c>
      <c r="B143" s="8" t="s">
        <v>223</v>
      </c>
      <c r="C143" s="8" t="s">
        <v>2186</v>
      </c>
      <c r="D143" s="8" t="s">
        <v>2193</v>
      </c>
      <c r="E14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3" s="12">
        <v>1699</v>
      </c>
      <c r="G143" s="12">
        <v>2999</v>
      </c>
      <c r="H143" s="12">
        <f>PRODUCT(amazon[[#This Row],[Actual price]],amazon[[#This Row],[Rating count]])</f>
        <v>74315220</v>
      </c>
      <c r="I143" s="9">
        <v>0.43</v>
      </c>
      <c r="J143" s="6">
        <v>4.4000000000000004</v>
      </c>
      <c r="K143" s="6">
        <v>24780</v>
      </c>
      <c r="L143" s="6" t="str">
        <f>IF(amazon[[#This Row],[Discounted price]]&lt;200, "Very Low",
 IF(amazon[[#This Row],[Discounted price]]&lt;5000, "Medium",
 IF(amazon[[#This Row],[Discounted price]]&lt;10000, "High",
 "Very High")))</f>
        <v>Medium</v>
      </c>
      <c r="M143" s="6">
        <f>COUNTIF(amazon[[#This Row],[Discount percentage]],$T$11)</f>
        <v>0</v>
      </c>
      <c r="N143" s="6">
        <f>COUNTIF(amazon[[#This Row],[Discount percentage]],$T$13)</f>
        <v>1</v>
      </c>
      <c r="O143" s="6">
        <f>COUNTIF(amazon[[#This Row],[Discount percentage]],$T$12)</f>
        <v>0</v>
      </c>
      <c r="P143" s="1" t="s">
        <v>2966</v>
      </c>
    </row>
    <row r="144" spans="1:16" ht="18.75" x14ac:dyDescent="0.3">
      <c r="A144" s="8" t="s">
        <v>224</v>
      </c>
      <c r="B144" s="8" t="s">
        <v>2256</v>
      </c>
      <c r="C144" s="8" t="s">
        <v>2196</v>
      </c>
      <c r="D144" s="8" t="s">
        <v>2216</v>
      </c>
      <c r="E14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44" s="12">
        <v>655</v>
      </c>
      <c r="G144" s="12">
        <v>1099</v>
      </c>
      <c r="H144" s="12">
        <f>PRODUCT(amazon[[#This Row],[Actual price]],amazon[[#This Row],[Rating count]])</f>
        <v>313215</v>
      </c>
      <c r="I144" s="9">
        <v>0.4</v>
      </c>
      <c r="J144" s="6">
        <v>3.2</v>
      </c>
      <c r="K144" s="6">
        <v>285</v>
      </c>
      <c r="L144" s="6" t="str">
        <f>IF(amazon[[#This Row],[Discounted price]]&lt;200, "Very Low",
 IF(amazon[[#This Row],[Discounted price]]&lt;5000, "Medium",
 IF(amazon[[#This Row],[Discounted price]]&lt;10000, "High",
 "Very High")))</f>
        <v>Medium</v>
      </c>
      <c r="M144" s="6">
        <f>COUNTIF(amazon[[#This Row],[Discount percentage]],$T$11)</f>
        <v>0</v>
      </c>
      <c r="N144" s="6">
        <f>COUNTIF(amazon[[#This Row],[Discount percentage]],$T$13)</f>
        <v>1</v>
      </c>
      <c r="O144" s="6">
        <f>COUNTIF(amazon[[#This Row],[Discount percentage]],$T$12)</f>
        <v>0</v>
      </c>
      <c r="P144" s="1" t="s">
        <v>3022</v>
      </c>
    </row>
    <row r="145" spans="1:16" ht="18.75" x14ac:dyDescent="0.3">
      <c r="A145" s="8" t="s">
        <v>225</v>
      </c>
      <c r="B145" s="8" t="s">
        <v>2257</v>
      </c>
      <c r="C145" s="8" t="s">
        <v>2186</v>
      </c>
      <c r="D145" s="8" t="s">
        <v>2193</v>
      </c>
      <c r="E1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5" s="12">
        <v>749</v>
      </c>
      <c r="G145" s="12">
        <v>1339</v>
      </c>
      <c r="H145" s="12">
        <f>PRODUCT(amazon[[#This Row],[Actual price]],amazon[[#This Row],[Rating count]])</f>
        <v>240607588</v>
      </c>
      <c r="I145" s="9">
        <v>0.44</v>
      </c>
      <c r="J145" s="6">
        <v>4.2</v>
      </c>
      <c r="K145" s="6">
        <v>179692</v>
      </c>
      <c r="L145" s="6" t="str">
        <f>IF(amazon[[#This Row],[Discounted price]]&lt;200, "Very Low",
 IF(amazon[[#This Row],[Discounted price]]&lt;5000, "Medium",
 IF(amazon[[#This Row],[Discounted price]]&lt;10000, "High",
 "Very High")))</f>
        <v>Medium</v>
      </c>
      <c r="M145" s="6">
        <f>COUNTIF(amazon[[#This Row],[Discount percentage]],$T$11)</f>
        <v>0</v>
      </c>
      <c r="N145" s="6">
        <f>COUNTIF(amazon[[#This Row],[Discount percentage]],$T$13)</f>
        <v>1</v>
      </c>
      <c r="O145" s="6">
        <f>COUNTIF(amazon[[#This Row],[Discount percentage]],$T$12)</f>
        <v>0</v>
      </c>
      <c r="P145" s="1" t="s">
        <v>2935</v>
      </c>
    </row>
    <row r="146" spans="1:16" ht="18.75" x14ac:dyDescent="0.3">
      <c r="A146" s="8" t="s">
        <v>226</v>
      </c>
      <c r="B146" s="8" t="s">
        <v>227</v>
      </c>
      <c r="C146" s="8" t="s">
        <v>2196</v>
      </c>
      <c r="D146" s="8" t="s">
        <v>2200</v>
      </c>
      <c r="E14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46" s="12">
        <v>9999</v>
      </c>
      <c r="G146" s="12">
        <v>12999</v>
      </c>
      <c r="H146" s="12">
        <f>PRODUCT(amazon[[#This Row],[Actual price]],amazon[[#This Row],[Rating count]])</f>
        <v>79137912</v>
      </c>
      <c r="I146" s="9">
        <v>0.23</v>
      </c>
      <c r="J146" s="6">
        <v>4.2</v>
      </c>
      <c r="K146" s="6">
        <v>6088</v>
      </c>
      <c r="L146" s="6" t="str">
        <f>IF(amazon[[#This Row],[Discounted price]]&lt;200, "Very Low",
 IF(amazon[[#This Row],[Discounted price]]&lt;5000, "Medium",
 IF(amazon[[#This Row],[Discounted price]]&lt;10000, "High",
 "Very High")))</f>
        <v>High</v>
      </c>
      <c r="M146" s="6">
        <f>COUNTIF(amazon[[#This Row],[Discount percentage]],$T$11)</f>
        <v>0</v>
      </c>
      <c r="N146" s="6">
        <f>COUNTIF(amazon[[#This Row],[Discount percentage]],$T$13)</f>
        <v>1</v>
      </c>
      <c r="O146" s="6">
        <f>COUNTIF(amazon[[#This Row],[Discount percentage]],$T$12)</f>
        <v>0</v>
      </c>
      <c r="P146" s="1" t="s">
        <v>3023</v>
      </c>
    </row>
    <row r="147" spans="1:16" ht="18.75" x14ac:dyDescent="0.3">
      <c r="A147" s="8" t="s">
        <v>228</v>
      </c>
      <c r="B147" s="8" t="s">
        <v>2258</v>
      </c>
      <c r="C147" s="8" t="s">
        <v>2196</v>
      </c>
      <c r="D147" s="8" t="s">
        <v>2216</v>
      </c>
      <c r="E1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47" s="12">
        <v>195</v>
      </c>
      <c r="G147" s="12">
        <v>499</v>
      </c>
      <c r="H147" s="12">
        <f>PRODUCT(amazon[[#This Row],[Actual price]],amazon[[#This Row],[Rating count]])</f>
        <v>690117</v>
      </c>
      <c r="I147" s="9">
        <v>0.61</v>
      </c>
      <c r="J147" s="6">
        <v>3.7</v>
      </c>
      <c r="K147" s="6">
        <v>1383</v>
      </c>
      <c r="L147" s="6" t="str">
        <f>IF(amazon[[#This Row],[Discounted price]]&lt;200, "Very Low",
 IF(amazon[[#This Row],[Discounted price]]&lt;5000, "Medium",
 IF(amazon[[#This Row],[Discounted price]]&lt;10000, "High",
 "Very High")))</f>
        <v>Very Low</v>
      </c>
      <c r="M147" s="6">
        <f>COUNTIF(amazon[[#This Row],[Discount percentage]],$T$11)</f>
        <v>0</v>
      </c>
      <c r="N147" s="6">
        <f>COUNTIF(amazon[[#This Row],[Discount percentage]],$T$13)</f>
        <v>0</v>
      </c>
      <c r="O147" s="6">
        <f>COUNTIF(amazon[[#This Row],[Discount percentage]],$T$12)</f>
        <v>1</v>
      </c>
      <c r="P147" s="1" t="s">
        <v>2930</v>
      </c>
    </row>
    <row r="148" spans="1:16" ht="18.75" x14ac:dyDescent="0.3">
      <c r="A148" s="8" t="s">
        <v>229</v>
      </c>
      <c r="B148" s="8" t="s">
        <v>2259</v>
      </c>
      <c r="C148" s="8" t="s">
        <v>2186</v>
      </c>
      <c r="D148" s="8" t="s">
        <v>2187</v>
      </c>
      <c r="E1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8" s="12">
        <v>999</v>
      </c>
      <c r="G148" s="12">
        <v>2100</v>
      </c>
      <c r="H148" s="12">
        <f>PRODUCT(amazon[[#This Row],[Actual price]],amazon[[#This Row],[Rating count]])</f>
        <v>11533200</v>
      </c>
      <c r="I148" s="9">
        <v>0.52</v>
      </c>
      <c r="J148" s="6">
        <v>4.5</v>
      </c>
      <c r="K148" s="6">
        <v>5492</v>
      </c>
      <c r="L148" s="6" t="str">
        <f>IF(amazon[[#This Row],[Discounted price]]&lt;200, "Very Low",
 IF(amazon[[#This Row],[Discounted price]]&lt;5000, "Medium",
 IF(amazon[[#This Row],[Discounted price]]&lt;10000, "High",
 "Very High")))</f>
        <v>Medium</v>
      </c>
      <c r="M148" s="6">
        <f>COUNTIF(amazon[[#This Row],[Discount percentage]],$T$11)</f>
        <v>0</v>
      </c>
      <c r="N148" s="6">
        <f>COUNTIF(amazon[[#This Row],[Discount percentage]],$T$13)</f>
        <v>0</v>
      </c>
      <c r="O148" s="6">
        <f>COUNTIF(amazon[[#This Row],[Discount percentage]],$T$12)</f>
        <v>1</v>
      </c>
      <c r="P148" s="1" t="s">
        <v>2945</v>
      </c>
    </row>
    <row r="149" spans="1:16" ht="18.75" x14ac:dyDescent="0.3">
      <c r="A149" s="8" t="s">
        <v>230</v>
      </c>
      <c r="B149" s="8" t="s">
        <v>2260</v>
      </c>
      <c r="C149" s="8" t="s">
        <v>2186</v>
      </c>
      <c r="D149" s="8" t="s">
        <v>2187</v>
      </c>
      <c r="E14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9" s="12">
        <v>499</v>
      </c>
      <c r="G149" s="12">
        <v>899</v>
      </c>
      <c r="H149" s="12">
        <f>PRODUCT(amazon[[#This Row],[Actual price]],amazon[[#This Row],[Rating count]])</f>
        <v>826181</v>
      </c>
      <c r="I149" s="9">
        <v>0.44</v>
      </c>
      <c r="J149" s="6">
        <v>4.2</v>
      </c>
      <c r="K149" s="6">
        <v>919</v>
      </c>
      <c r="L149" s="6" t="str">
        <f>IF(amazon[[#This Row],[Discounted price]]&lt;200, "Very Low",
 IF(amazon[[#This Row],[Discounted price]]&lt;5000, "Medium",
 IF(amazon[[#This Row],[Discounted price]]&lt;10000, "High",
 "Very High")))</f>
        <v>Medium</v>
      </c>
      <c r="M149" s="6">
        <f>COUNTIF(amazon[[#This Row],[Discount percentage]],$T$11)</f>
        <v>0</v>
      </c>
      <c r="N149" s="6">
        <f>COUNTIF(amazon[[#This Row],[Discount percentage]],$T$13)</f>
        <v>1</v>
      </c>
      <c r="O149" s="6">
        <f>COUNTIF(amazon[[#This Row],[Discount percentage]],$T$12)</f>
        <v>0</v>
      </c>
      <c r="P149" s="1" t="s">
        <v>3024</v>
      </c>
    </row>
    <row r="150" spans="1:16" ht="18.75" x14ac:dyDescent="0.3">
      <c r="A150" s="8" t="s">
        <v>231</v>
      </c>
      <c r="B150" s="8" t="s">
        <v>2261</v>
      </c>
      <c r="C150" s="8" t="s">
        <v>2196</v>
      </c>
      <c r="D150" s="8" t="s">
        <v>2262</v>
      </c>
      <c r="E15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50" s="12">
        <v>416</v>
      </c>
      <c r="G150" s="12">
        <v>599</v>
      </c>
      <c r="H150" s="12">
        <f>PRODUCT(amazon[[#This Row],[Actual price]],amazon[[#This Row],[Rating count]])</f>
        <v>17983777</v>
      </c>
      <c r="I150" s="9">
        <v>0.31</v>
      </c>
      <c r="J150" s="6">
        <v>4.2</v>
      </c>
      <c r="K150" s="6">
        <v>30023</v>
      </c>
      <c r="L150" s="6" t="str">
        <f>IF(amazon[[#This Row],[Discounted price]]&lt;200, "Very Low",
 IF(amazon[[#This Row],[Discounted price]]&lt;5000, "Medium",
 IF(amazon[[#This Row],[Discounted price]]&lt;10000, "High",
 "Very High")))</f>
        <v>Medium</v>
      </c>
      <c r="M150" s="6">
        <f>COUNTIF(amazon[[#This Row],[Discount percentage]],$T$11)</f>
        <v>0</v>
      </c>
      <c r="N150" s="6">
        <f>COUNTIF(amazon[[#This Row],[Discount percentage]],$T$13)</f>
        <v>1</v>
      </c>
      <c r="O150" s="6">
        <f>COUNTIF(amazon[[#This Row],[Discount percentage]],$T$12)</f>
        <v>0</v>
      </c>
      <c r="P150" s="1" t="s">
        <v>2977</v>
      </c>
    </row>
    <row r="151" spans="1:16" ht="18.75" x14ac:dyDescent="0.3">
      <c r="A151" s="8" t="s">
        <v>232</v>
      </c>
      <c r="B151" s="8" t="s">
        <v>2263</v>
      </c>
      <c r="C151" s="8" t="s">
        <v>2186</v>
      </c>
      <c r="D151" s="8" t="s">
        <v>2187</v>
      </c>
      <c r="E15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1" s="12">
        <v>368</v>
      </c>
      <c r="G151" s="12">
        <v>699</v>
      </c>
      <c r="H151" s="12">
        <f>PRODUCT(amazon[[#This Row],[Actual price]],amazon[[#This Row],[Rating count]])</f>
        <v>270513</v>
      </c>
      <c r="I151" s="9">
        <v>0.47</v>
      </c>
      <c r="J151" s="6">
        <v>4.2</v>
      </c>
      <c r="K151" s="6">
        <v>387</v>
      </c>
      <c r="L151" s="6" t="str">
        <f>IF(amazon[[#This Row],[Discounted price]]&lt;200, "Very Low",
 IF(amazon[[#This Row],[Discounted price]]&lt;5000, "Medium",
 IF(amazon[[#This Row],[Discounted price]]&lt;10000, "High",
 "Very High")))</f>
        <v>Medium</v>
      </c>
      <c r="M151" s="6">
        <f>COUNTIF(amazon[[#This Row],[Discount percentage]],$T$11)</f>
        <v>0</v>
      </c>
      <c r="N151" s="6">
        <f>COUNTIF(amazon[[#This Row],[Discount percentage]],$T$13)</f>
        <v>1</v>
      </c>
      <c r="O151" s="6">
        <f>COUNTIF(amazon[[#This Row],[Discount percentage]],$T$12)</f>
        <v>0</v>
      </c>
      <c r="P151" s="1" t="s">
        <v>3025</v>
      </c>
    </row>
    <row r="152" spans="1:16" ht="18.75" x14ac:dyDescent="0.3">
      <c r="A152" s="8" t="s">
        <v>233</v>
      </c>
      <c r="B152" s="8" t="s">
        <v>234</v>
      </c>
      <c r="C152" s="8" t="s">
        <v>2196</v>
      </c>
      <c r="D152" s="8" t="s">
        <v>2200</v>
      </c>
      <c r="E1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52" s="12">
        <v>29990</v>
      </c>
      <c r="G152" s="12">
        <v>65000</v>
      </c>
      <c r="H152" s="12">
        <f>PRODUCT(amazon[[#This Row],[Actual price]],amazon[[#This Row],[Rating count]])</f>
        <v>13715000</v>
      </c>
      <c r="I152" s="9">
        <v>0.54</v>
      </c>
      <c r="J152" s="6">
        <v>4.0999999999999996</v>
      </c>
      <c r="K152" s="6">
        <v>211</v>
      </c>
      <c r="L152" s="6" t="str">
        <f>IF(amazon[[#This Row],[Discounted price]]&lt;200, "Very Low",
 IF(amazon[[#This Row],[Discounted price]]&lt;5000, "Medium",
 IF(amazon[[#This Row],[Discounted price]]&lt;10000, "High",
 "Very High")))</f>
        <v>Very High</v>
      </c>
      <c r="M152" s="6">
        <f>COUNTIF(amazon[[#This Row],[Discount percentage]],$T$11)</f>
        <v>0</v>
      </c>
      <c r="N152" s="6">
        <f>COUNTIF(amazon[[#This Row],[Discount percentage]],$T$13)</f>
        <v>0</v>
      </c>
      <c r="O152" s="6">
        <f>COUNTIF(amazon[[#This Row],[Discount percentage]],$T$12)</f>
        <v>1</v>
      </c>
      <c r="P152" s="1" t="s">
        <v>3026</v>
      </c>
    </row>
    <row r="153" spans="1:16" ht="18.75" x14ac:dyDescent="0.3">
      <c r="A153" s="8" t="s">
        <v>235</v>
      </c>
      <c r="B153" s="8" t="s">
        <v>2264</v>
      </c>
      <c r="C153" s="8" t="s">
        <v>2186</v>
      </c>
      <c r="D153" s="8" t="s">
        <v>2187</v>
      </c>
      <c r="E15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3" s="12">
        <v>339</v>
      </c>
      <c r="G153" s="12">
        <v>1099</v>
      </c>
      <c r="H153" s="12">
        <f>PRODUCT(amazon[[#This Row],[Actual price]],amazon[[#This Row],[Rating count]])</f>
        <v>1070426</v>
      </c>
      <c r="I153" s="9">
        <v>0.69</v>
      </c>
      <c r="J153" s="6">
        <v>4.3</v>
      </c>
      <c r="K153" s="6">
        <v>974</v>
      </c>
      <c r="L153" s="6" t="str">
        <f>IF(amazon[[#This Row],[Discounted price]]&lt;200, "Very Low",
 IF(amazon[[#This Row],[Discounted price]]&lt;5000, "Medium",
 IF(amazon[[#This Row],[Discounted price]]&lt;10000, "High",
 "Very High")))</f>
        <v>Medium</v>
      </c>
      <c r="M153" s="6">
        <f>COUNTIF(amazon[[#This Row],[Discount percentage]],$T$11)</f>
        <v>0</v>
      </c>
      <c r="N153" s="6">
        <f>COUNTIF(amazon[[#This Row],[Discount percentage]],$T$13)</f>
        <v>0</v>
      </c>
      <c r="O153" s="6">
        <f>COUNTIF(amazon[[#This Row],[Discount percentage]],$T$12)</f>
        <v>1</v>
      </c>
      <c r="P153" s="1" t="s">
        <v>2954</v>
      </c>
    </row>
    <row r="154" spans="1:16" ht="18.75" x14ac:dyDescent="0.3">
      <c r="A154" s="8" t="s">
        <v>236</v>
      </c>
      <c r="B154" s="8" t="s">
        <v>237</v>
      </c>
      <c r="C154" s="8" t="s">
        <v>2196</v>
      </c>
      <c r="D154" s="8" t="s">
        <v>2200</v>
      </c>
      <c r="E15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54" s="12">
        <v>15490</v>
      </c>
      <c r="G154" s="12">
        <v>20900</v>
      </c>
      <c r="H154" s="12">
        <f>PRODUCT(amazon[[#This Row],[Actual price]],amazon[[#This Row],[Rating count]])</f>
        <v>340649100</v>
      </c>
      <c r="I154" s="9">
        <v>0.26</v>
      </c>
      <c r="J154" s="6">
        <v>4.3</v>
      </c>
      <c r="K154" s="6">
        <v>16299</v>
      </c>
      <c r="L154" s="6" t="str">
        <f>IF(amazon[[#This Row],[Discounted price]]&lt;200, "Very Low",
 IF(amazon[[#This Row],[Discounted price]]&lt;5000, "Medium",
 IF(amazon[[#This Row],[Discounted price]]&lt;10000, "High",
 "Very High")))</f>
        <v>Very High</v>
      </c>
      <c r="M154" s="6">
        <f>COUNTIF(amazon[[#This Row],[Discount percentage]],$T$11)</f>
        <v>0</v>
      </c>
      <c r="N154" s="6">
        <f>COUNTIF(amazon[[#This Row],[Discount percentage]],$T$13)</f>
        <v>1</v>
      </c>
      <c r="O154" s="6">
        <f>COUNTIF(amazon[[#This Row],[Discount percentage]],$T$12)</f>
        <v>0</v>
      </c>
      <c r="P154" s="1" t="s">
        <v>2945</v>
      </c>
    </row>
    <row r="155" spans="1:16" ht="18.75" x14ac:dyDescent="0.3">
      <c r="A155" s="8" t="s">
        <v>238</v>
      </c>
      <c r="B155" s="8" t="s">
        <v>239</v>
      </c>
      <c r="C155" s="8" t="s">
        <v>2186</v>
      </c>
      <c r="D155" s="8" t="s">
        <v>2187</v>
      </c>
      <c r="E15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5" s="12">
        <v>499</v>
      </c>
      <c r="G155" s="12">
        <v>1299</v>
      </c>
      <c r="H155" s="12">
        <f>PRODUCT(amazon[[#This Row],[Actual price]],amazon[[#This Row],[Rating count]])</f>
        <v>39503889</v>
      </c>
      <c r="I155" s="9">
        <v>0.62</v>
      </c>
      <c r="J155" s="6">
        <v>4.3</v>
      </c>
      <c r="K155" s="6">
        <v>30411</v>
      </c>
      <c r="L155" s="6" t="str">
        <f>IF(amazon[[#This Row],[Discounted price]]&lt;200, "Very Low",
 IF(amazon[[#This Row],[Discounted price]]&lt;5000, "Medium",
 IF(amazon[[#This Row],[Discounted price]]&lt;10000, "High",
 "Very High")))</f>
        <v>Medium</v>
      </c>
      <c r="M155" s="6">
        <f>COUNTIF(amazon[[#This Row],[Discount percentage]],$T$11)</f>
        <v>0</v>
      </c>
      <c r="N155" s="6">
        <f>COUNTIF(amazon[[#This Row],[Discount percentage]],$T$13)</f>
        <v>0</v>
      </c>
      <c r="O155" s="6">
        <f>COUNTIF(amazon[[#This Row],[Discount percentage]],$T$12)</f>
        <v>1</v>
      </c>
      <c r="P155" s="1" t="s">
        <v>2934</v>
      </c>
    </row>
    <row r="156" spans="1:16" ht="18.75" x14ac:dyDescent="0.3">
      <c r="A156" s="8" t="s">
        <v>240</v>
      </c>
      <c r="B156" s="8" t="s">
        <v>2265</v>
      </c>
      <c r="C156" s="8" t="s">
        <v>2186</v>
      </c>
      <c r="D156" s="8" t="s">
        <v>2193</v>
      </c>
      <c r="E1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6" s="12">
        <v>249</v>
      </c>
      <c r="G156" s="12">
        <v>399</v>
      </c>
      <c r="H156" s="12">
        <f>PRODUCT(amazon[[#This Row],[Actual price]],amazon[[#This Row],[Rating count]])</f>
        <v>1852158</v>
      </c>
      <c r="I156" s="9">
        <v>0.38</v>
      </c>
      <c r="J156" s="6">
        <v>3.4</v>
      </c>
      <c r="K156" s="6">
        <v>4642</v>
      </c>
      <c r="L156" s="6" t="str">
        <f>IF(amazon[[#This Row],[Discounted price]]&lt;200, "Very Low",
 IF(amazon[[#This Row],[Discounted price]]&lt;5000, "Medium",
 IF(amazon[[#This Row],[Discounted price]]&lt;10000, "High",
 "Very High")))</f>
        <v>Medium</v>
      </c>
      <c r="M156" s="6">
        <f>COUNTIF(amazon[[#This Row],[Discount percentage]],$T$11)</f>
        <v>0</v>
      </c>
      <c r="N156" s="6">
        <f>COUNTIF(amazon[[#This Row],[Discount percentage]],$T$13)</f>
        <v>1</v>
      </c>
      <c r="O156" s="6">
        <f>COUNTIF(amazon[[#This Row],[Discount percentage]],$T$12)</f>
        <v>0</v>
      </c>
      <c r="P156" s="1" t="s">
        <v>3027</v>
      </c>
    </row>
    <row r="157" spans="1:16" ht="18.75" x14ac:dyDescent="0.3">
      <c r="A157" s="8" t="s">
        <v>241</v>
      </c>
      <c r="B157" s="8" t="s">
        <v>2215</v>
      </c>
      <c r="C157" s="8" t="s">
        <v>2196</v>
      </c>
      <c r="D157" s="8" t="s">
        <v>2216</v>
      </c>
      <c r="E1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57" s="12">
        <v>399</v>
      </c>
      <c r="G157" s="12">
        <v>799</v>
      </c>
      <c r="H157" s="12">
        <f>PRODUCT(amazon[[#This Row],[Actual price]],amazon[[#This Row],[Rating count]])</f>
        <v>9588</v>
      </c>
      <c r="I157" s="9">
        <v>0.5</v>
      </c>
      <c r="J157" s="6">
        <v>4.3</v>
      </c>
      <c r="K157" s="6">
        <v>12</v>
      </c>
      <c r="L157" s="6" t="str">
        <f>IF(amazon[[#This Row],[Discounted price]]&lt;200, "Very Low",
 IF(amazon[[#This Row],[Discounted price]]&lt;5000, "Medium",
 IF(amazon[[#This Row],[Discounted price]]&lt;10000, "High",
 "Very High")))</f>
        <v>Medium</v>
      </c>
      <c r="M157" s="6">
        <f>COUNTIF(amazon[[#This Row],[Discount percentage]],$T$11)</f>
        <v>1</v>
      </c>
      <c r="N157" s="6">
        <f>COUNTIF(amazon[[#This Row],[Discount percentage]],$T$13)</f>
        <v>0</v>
      </c>
      <c r="O157" s="6">
        <f>COUNTIF(amazon[[#This Row],[Discount percentage]],$T$12)</f>
        <v>0</v>
      </c>
      <c r="P157" s="1" t="s">
        <v>242</v>
      </c>
    </row>
    <row r="158" spans="1:16" ht="18.75" x14ac:dyDescent="0.3">
      <c r="A158" s="8" t="s">
        <v>243</v>
      </c>
      <c r="B158" s="8" t="s">
        <v>244</v>
      </c>
      <c r="C158" s="8" t="s">
        <v>2186</v>
      </c>
      <c r="D158" s="8" t="s">
        <v>2187</v>
      </c>
      <c r="E1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8" s="12">
        <v>1499</v>
      </c>
      <c r="G158" s="12">
        <v>1999</v>
      </c>
      <c r="H158" s="12">
        <f>PRODUCT(amazon[[#This Row],[Actual price]],amazon[[#This Row],[Rating count]])</f>
        <v>3900049</v>
      </c>
      <c r="I158" s="9">
        <v>0.25</v>
      </c>
      <c r="J158" s="6">
        <v>4.4000000000000004</v>
      </c>
      <c r="K158" s="6">
        <v>1951</v>
      </c>
      <c r="L158" s="6" t="str">
        <f>IF(amazon[[#This Row],[Discounted price]]&lt;200, "Very Low",
 IF(amazon[[#This Row],[Discounted price]]&lt;5000, "Medium",
 IF(amazon[[#This Row],[Discounted price]]&lt;10000, "High",
 "Very High")))</f>
        <v>Medium</v>
      </c>
      <c r="M158" s="6">
        <f>COUNTIF(amazon[[#This Row],[Discount percentage]],$T$11)</f>
        <v>0</v>
      </c>
      <c r="N158" s="6">
        <f>COUNTIF(amazon[[#This Row],[Discount percentage]],$T$13)</f>
        <v>1</v>
      </c>
      <c r="O158" s="6">
        <f>COUNTIF(amazon[[#This Row],[Discount percentage]],$T$12)</f>
        <v>0</v>
      </c>
      <c r="P158" s="1" t="s">
        <v>3007</v>
      </c>
    </row>
    <row r="159" spans="1:16" ht="18.75" x14ac:dyDescent="0.3">
      <c r="A159" s="8" t="s">
        <v>245</v>
      </c>
      <c r="B159" s="8" t="s">
        <v>2266</v>
      </c>
      <c r="C159" s="8" t="s">
        <v>2196</v>
      </c>
      <c r="D159" s="8" t="s">
        <v>2267</v>
      </c>
      <c r="E1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59" s="12">
        <v>9490</v>
      </c>
      <c r="G159" s="12">
        <v>15990</v>
      </c>
      <c r="H159" s="12">
        <f>PRODUCT(amazon[[#This Row],[Actual price]],amazon[[#This Row],[Rating count]])</f>
        <v>167575200</v>
      </c>
      <c r="I159" s="9">
        <v>0.41</v>
      </c>
      <c r="J159" s="6">
        <v>3.9</v>
      </c>
      <c r="K159" s="6">
        <v>10480</v>
      </c>
      <c r="L159" s="6" t="str">
        <f>IF(amazon[[#This Row],[Discounted price]]&lt;200, "Very Low",
 IF(amazon[[#This Row],[Discounted price]]&lt;5000, "Medium",
 IF(amazon[[#This Row],[Discounted price]]&lt;10000, "High",
 "Very High")))</f>
        <v>High</v>
      </c>
      <c r="M159" s="6">
        <f>COUNTIF(amazon[[#This Row],[Discount percentage]],$T$11)</f>
        <v>0</v>
      </c>
      <c r="N159" s="6">
        <f>COUNTIF(amazon[[#This Row],[Discount percentage]],$T$13)</f>
        <v>1</v>
      </c>
      <c r="O159" s="6">
        <f>COUNTIF(amazon[[#This Row],[Discount percentage]],$T$12)</f>
        <v>0</v>
      </c>
      <c r="P159" s="1" t="s">
        <v>3028</v>
      </c>
    </row>
    <row r="160" spans="1:16" ht="18.75" x14ac:dyDescent="0.3">
      <c r="A160" s="8" t="s">
        <v>246</v>
      </c>
      <c r="B160" s="8" t="s">
        <v>247</v>
      </c>
      <c r="C160" s="8" t="s">
        <v>2196</v>
      </c>
      <c r="D160" s="8" t="s">
        <v>2197</v>
      </c>
      <c r="E16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60" s="12">
        <v>637</v>
      </c>
      <c r="G160" s="12">
        <v>1499</v>
      </c>
      <c r="H160" s="12">
        <f>PRODUCT(amazon[[#This Row],[Actual price]],amazon[[#This Row],[Rating count]])</f>
        <v>35976</v>
      </c>
      <c r="I160" s="9">
        <v>0.57999999999999996</v>
      </c>
      <c r="J160" s="6">
        <v>4.0999999999999996</v>
      </c>
      <c r="K160" s="6">
        <v>24</v>
      </c>
      <c r="L160" s="6" t="str">
        <f>IF(amazon[[#This Row],[Discounted price]]&lt;200, "Very Low",
 IF(amazon[[#This Row],[Discounted price]]&lt;5000, "Medium",
 IF(amazon[[#This Row],[Discounted price]]&lt;10000, "High",
 "Very High")))</f>
        <v>Medium</v>
      </c>
      <c r="M160" s="6">
        <f>COUNTIF(amazon[[#This Row],[Discount percentage]],$T$11)</f>
        <v>0</v>
      </c>
      <c r="N160" s="6">
        <f>COUNTIF(amazon[[#This Row],[Discount percentage]],$T$13)</f>
        <v>0</v>
      </c>
      <c r="O160" s="6">
        <f>COUNTIF(amazon[[#This Row],[Discount percentage]],$T$12)</f>
        <v>1</v>
      </c>
      <c r="P160" s="1" t="s">
        <v>3029</v>
      </c>
    </row>
    <row r="161" spans="1:16" ht="18.75" x14ac:dyDescent="0.3">
      <c r="A161" s="8" t="s">
        <v>248</v>
      </c>
      <c r="B161" s="8" t="s">
        <v>2215</v>
      </c>
      <c r="C161" s="8" t="s">
        <v>2196</v>
      </c>
      <c r="D161" s="8" t="s">
        <v>2216</v>
      </c>
      <c r="E1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61" s="12">
        <v>399</v>
      </c>
      <c r="G161" s="12">
        <v>899</v>
      </c>
      <c r="H161" s="12">
        <f>PRODUCT(amazon[[#This Row],[Actual price]],amazon[[#This Row],[Rating count]])</f>
        <v>228346</v>
      </c>
      <c r="I161" s="9">
        <v>0.56000000000000005</v>
      </c>
      <c r="J161" s="6">
        <v>3.9</v>
      </c>
      <c r="K161" s="6">
        <v>254</v>
      </c>
      <c r="L161" s="6" t="str">
        <f>IF(amazon[[#This Row],[Discounted price]]&lt;200, "Very Low",
 IF(amazon[[#This Row],[Discounted price]]&lt;5000, "Medium",
 IF(amazon[[#This Row],[Discounted price]]&lt;10000, "High",
 "Very High")))</f>
        <v>Medium</v>
      </c>
      <c r="M161" s="6">
        <f>COUNTIF(amazon[[#This Row],[Discount percentage]],$T$11)</f>
        <v>0</v>
      </c>
      <c r="N161" s="6">
        <f>COUNTIF(amazon[[#This Row],[Discount percentage]],$T$13)</f>
        <v>0</v>
      </c>
      <c r="O161" s="6">
        <f>COUNTIF(amazon[[#This Row],[Discount percentage]],$T$12)</f>
        <v>1</v>
      </c>
      <c r="P161" s="1" t="s">
        <v>3030</v>
      </c>
    </row>
    <row r="162" spans="1:16" ht="18.75" x14ac:dyDescent="0.3">
      <c r="A162" s="8" t="s">
        <v>249</v>
      </c>
      <c r="B162" s="8" t="s">
        <v>250</v>
      </c>
      <c r="C162" s="8" t="s">
        <v>2196</v>
      </c>
      <c r="D162" s="8" t="s">
        <v>2262</v>
      </c>
      <c r="E1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62" s="12">
        <v>1089</v>
      </c>
      <c r="G162" s="12">
        <v>1600</v>
      </c>
      <c r="H162" s="12">
        <f>PRODUCT(amazon[[#This Row],[Actual price]],amazon[[#This Row],[Rating count]])</f>
        <v>5704000</v>
      </c>
      <c r="I162" s="9">
        <v>0.32</v>
      </c>
      <c r="J162" s="6">
        <v>4</v>
      </c>
      <c r="K162" s="6">
        <v>3565</v>
      </c>
      <c r="L162" s="6" t="str">
        <f>IF(amazon[[#This Row],[Discounted price]]&lt;200, "Very Low",
 IF(amazon[[#This Row],[Discounted price]]&lt;5000, "Medium",
 IF(amazon[[#This Row],[Discounted price]]&lt;10000, "High",
 "Very High")))</f>
        <v>Medium</v>
      </c>
      <c r="M162" s="6">
        <f>COUNTIF(amazon[[#This Row],[Discount percentage]],$T$11)</f>
        <v>0</v>
      </c>
      <c r="N162" s="6">
        <f>COUNTIF(amazon[[#This Row],[Discount percentage]],$T$13)</f>
        <v>1</v>
      </c>
      <c r="O162" s="6">
        <f>COUNTIF(amazon[[#This Row],[Discount percentage]],$T$12)</f>
        <v>0</v>
      </c>
      <c r="P162" s="1" t="s">
        <v>3031</v>
      </c>
    </row>
    <row r="163" spans="1:16" ht="18.75" x14ac:dyDescent="0.3">
      <c r="A163" s="8" t="s">
        <v>251</v>
      </c>
      <c r="B163" s="8" t="s">
        <v>2268</v>
      </c>
      <c r="C163" s="8" t="s">
        <v>2186</v>
      </c>
      <c r="D163" s="8" t="s">
        <v>2187</v>
      </c>
      <c r="E16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3" s="12">
        <v>339</v>
      </c>
      <c r="G163" s="12">
        <v>999</v>
      </c>
      <c r="H163" s="12">
        <f>PRODUCT(amazon[[#This Row],[Actual price]],amazon[[#This Row],[Rating count]])</f>
        <v>6248745</v>
      </c>
      <c r="I163" s="9">
        <v>0.66</v>
      </c>
      <c r="J163" s="6">
        <v>4.3</v>
      </c>
      <c r="K163" s="6">
        <v>6255</v>
      </c>
      <c r="L163" s="6" t="str">
        <f>IF(amazon[[#This Row],[Discounted price]]&lt;200, "Very Low",
 IF(amazon[[#This Row],[Discounted price]]&lt;5000, "Medium",
 IF(amazon[[#This Row],[Discounted price]]&lt;10000, "High",
 "Very High")))</f>
        <v>Medium</v>
      </c>
      <c r="M163" s="6">
        <f>COUNTIF(amazon[[#This Row],[Discount percentage]],$T$11)</f>
        <v>0</v>
      </c>
      <c r="N163" s="6">
        <f>COUNTIF(amazon[[#This Row],[Discount percentage]],$T$13)</f>
        <v>0</v>
      </c>
      <c r="O163" s="6">
        <f>COUNTIF(amazon[[#This Row],[Discount percentage]],$T$12)</f>
        <v>1</v>
      </c>
      <c r="P163" s="1" t="s">
        <v>3032</v>
      </c>
    </row>
    <row r="164" spans="1:16" ht="18.75" x14ac:dyDescent="0.3">
      <c r="A164" s="8" t="s">
        <v>252</v>
      </c>
      <c r="B164" s="8" t="s">
        <v>2269</v>
      </c>
      <c r="C164" s="8" t="s">
        <v>2186</v>
      </c>
      <c r="D164" s="8" t="s">
        <v>2187</v>
      </c>
      <c r="E16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4" s="12">
        <v>149</v>
      </c>
      <c r="G164" s="12">
        <v>499</v>
      </c>
      <c r="H164" s="12">
        <f>PRODUCT(amazon[[#This Row],[Actual price]],amazon[[#This Row],[Rating count]])</f>
        <v>3858268</v>
      </c>
      <c r="I164" s="9">
        <v>0.7</v>
      </c>
      <c r="J164" s="6">
        <v>4</v>
      </c>
      <c r="K164" s="6">
        <v>7732</v>
      </c>
      <c r="L164" s="6" t="str">
        <f>IF(amazon[[#This Row],[Discounted price]]&lt;200, "Very Low",
 IF(amazon[[#This Row],[Discounted price]]&lt;5000, "Medium",
 IF(amazon[[#This Row],[Discounted price]]&lt;10000, "High",
 "Very High")))</f>
        <v>Very Low</v>
      </c>
      <c r="M164" s="6">
        <f>COUNTIF(amazon[[#This Row],[Discount percentage]],$T$11)</f>
        <v>0</v>
      </c>
      <c r="N164" s="6">
        <f>COUNTIF(amazon[[#This Row],[Discount percentage]],$T$13)</f>
        <v>0</v>
      </c>
      <c r="O164" s="6">
        <f>COUNTIF(amazon[[#This Row],[Discount percentage]],$T$12)</f>
        <v>1</v>
      </c>
      <c r="P164" s="1" t="s">
        <v>2982</v>
      </c>
    </row>
    <row r="165" spans="1:16" ht="18.75" x14ac:dyDescent="0.3">
      <c r="A165" s="8" t="s">
        <v>253</v>
      </c>
      <c r="B165" s="8" t="s">
        <v>2270</v>
      </c>
      <c r="C165" s="8" t="s">
        <v>2186</v>
      </c>
      <c r="D165" s="8" t="s">
        <v>2187</v>
      </c>
      <c r="E1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5" s="12">
        <v>149</v>
      </c>
      <c r="G165" s="12">
        <v>399</v>
      </c>
      <c r="H165" s="12">
        <f>PRODUCT(amazon[[#This Row],[Actual price]],amazon[[#This Row],[Rating count]])</f>
        <v>22743</v>
      </c>
      <c r="I165" s="9">
        <v>0.63</v>
      </c>
      <c r="J165" s="6">
        <v>3.9</v>
      </c>
      <c r="K165" s="6">
        <v>57</v>
      </c>
      <c r="L165" s="6" t="str">
        <f>IF(amazon[[#This Row],[Discounted price]]&lt;200, "Very Low",
 IF(amazon[[#This Row],[Discounted price]]&lt;5000, "Medium",
 IF(amazon[[#This Row],[Discounted price]]&lt;10000, "High",
 "Very High")))</f>
        <v>Very Low</v>
      </c>
      <c r="M165" s="6">
        <f>COUNTIF(amazon[[#This Row],[Discount percentage]],$T$11)</f>
        <v>0</v>
      </c>
      <c r="N165" s="6">
        <f>COUNTIF(amazon[[#This Row],[Discount percentage]],$T$13)</f>
        <v>0</v>
      </c>
      <c r="O165" s="6">
        <f>COUNTIF(amazon[[#This Row],[Discount percentage]],$T$12)</f>
        <v>1</v>
      </c>
      <c r="P165" s="1" t="s">
        <v>3033</v>
      </c>
    </row>
    <row r="166" spans="1:16" ht="18.75" x14ac:dyDescent="0.3">
      <c r="A166" s="8" t="s">
        <v>254</v>
      </c>
      <c r="B166" s="8" t="s">
        <v>2271</v>
      </c>
      <c r="C166" s="8" t="s">
        <v>2186</v>
      </c>
      <c r="D166" s="8" t="s">
        <v>2187</v>
      </c>
      <c r="E16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6" s="12">
        <v>599</v>
      </c>
      <c r="G166" s="12">
        <v>849</v>
      </c>
      <c r="H166" s="12">
        <f>PRODUCT(amazon[[#This Row],[Actual price]],amazon[[#This Row],[Rating count]])</f>
        <v>489873</v>
      </c>
      <c r="I166" s="9">
        <v>0.28999999999999998</v>
      </c>
      <c r="J166" s="6">
        <v>4.5</v>
      </c>
      <c r="K166" s="6">
        <v>577</v>
      </c>
      <c r="L166" s="6" t="str">
        <f>IF(amazon[[#This Row],[Discounted price]]&lt;200, "Very Low",
 IF(amazon[[#This Row],[Discounted price]]&lt;5000, "Medium",
 IF(amazon[[#This Row],[Discounted price]]&lt;10000, "High",
 "Very High")))</f>
        <v>Medium</v>
      </c>
      <c r="M166" s="6">
        <f>COUNTIF(amazon[[#This Row],[Discount percentage]],$T$11)</f>
        <v>0</v>
      </c>
      <c r="N166" s="6">
        <f>COUNTIF(amazon[[#This Row],[Discount percentage]],$T$13)</f>
        <v>1</v>
      </c>
      <c r="O166" s="6">
        <f>COUNTIF(amazon[[#This Row],[Discount percentage]],$T$12)</f>
        <v>0</v>
      </c>
      <c r="P166" s="1" t="s">
        <v>3034</v>
      </c>
    </row>
    <row r="167" spans="1:16" ht="18.75" x14ac:dyDescent="0.3">
      <c r="A167" s="8" t="s">
        <v>255</v>
      </c>
      <c r="B167" s="8" t="s">
        <v>2272</v>
      </c>
      <c r="C167" s="8" t="s">
        <v>2196</v>
      </c>
      <c r="D167" s="8" t="s">
        <v>2216</v>
      </c>
      <c r="E1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67" s="12">
        <v>299</v>
      </c>
      <c r="G167" s="12">
        <v>1199</v>
      </c>
      <c r="H167" s="12">
        <f>PRODUCT(amazon[[#This Row],[Actual price]],amazon[[#This Row],[Rating count]])</f>
        <v>1430407</v>
      </c>
      <c r="I167" s="9">
        <v>0.75</v>
      </c>
      <c r="J167" s="6">
        <v>3.9</v>
      </c>
      <c r="K167" s="6">
        <v>1193</v>
      </c>
      <c r="L167" s="6" t="str">
        <f>IF(amazon[[#This Row],[Discounted price]]&lt;200, "Very Low",
 IF(amazon[[#This Row],[Discounted price]]&lt;5000, "Medium",
 IF(amazon[[#This Row],[Discounted price]]&lt;10000, "High",
 "Very High")))</f>
        <v>Medium</v>
      </c>
      <c r="M167" s="6">
        <f>COUNTIF(amazon[[#This Row],[Discount percentage]],$T$11)</f>
        <v>0</v>
      </c>
      <c r="N167" s="6">
        <f>COUNTIF(amazon[[#This Row],[Discount percentage]],$T$13)</f>
        <v>0</v>
      </c>
      <c r="O167" s="6">
        <f>COUNTIF(amazon[[#This Row],[Discount percentage]],$T$12)</f>
        <v>1</v>
      </c>
      <c r="P167" s="1" t="s">
        <v>3035</v>
      </c>
    </row>
    <row r="168" spans="1:16" ht="18.75" x14ac:dyDescent="0.3">
      <c r="A168" s="8" t="s">
        <v>256</v>
      </c>
      <c r="B168" s="8" t="s">
        <v>2273</v>
      </c>
      <c r="C168" s="8" t="s">
        <v>2186</v>
      </c>
      <c r="D168" s="8" t="s">
        <v>2187</v>
      </c>
      <c r="E1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8" s="12">
        <v>399</v>
      </c>
      <c r="G168" s="12">
        <v>1299</v>
      </c>
      <c r="H168" s="12">
        <f>PRODUCT(amazon[[#This Row],[Actual price]],amazon[[#This Row],[Rating count]])</f>
        <v>17042880</v>
      </c>
      <c r="I168" s="9">
        <v>0.69</v>
      </c>
      <c r="J168" s="6">
        <v>4.2</v>
      </c>
      <c r="K168" s="6">
        <v>13120</v>
      </c>
      <c r="L168" s="6" t="str">
        <f>IF(amazon[[#This Row],[Discounted price]]&lt;200, "Very Low",
 IF(amazon[[#This Row],[Discounted price]]&lt;5000, "Medium",
 IF(amazon[[#This Row],[Discounted price]]&lt;10000, "High",
 "Very High")))</f>
        <v>Medium</v>
      </c>
      <c r="M168" s="6">
        <f>COUNTIF(amazon[[#This Row],[Discount percentage]],$T$11)</f>
        <v>0</v>
      </c>
      <c r="N168" s="6">
        <f>COUNTIF(amazon[[#This Row],[Discount percentage]],$T$13)</f>
        <v>0</v>
      </c>
      <c r="O168" s="6">
        <f>COUNTIF(amazon[[#This Row],[Discount percentage]],$T$12)</f>
        <v>1</v>
      </c>
      <c r="P168" s="1" t="s">
        <v>2930</v>
      </c>
    </row>
    <row r="169" spans="1:16" ht="18.75" x14ac:dyDescent="0.3">
      <c r="A169" s="8" t="s">
        <v>257</v>
      </c>
      <c r="B169" s="8" t="s">
        <v>2274</v>
      </c>
      <c r="C169" s="8" t="s">
        <v>2196</v>
      </c>
      <c r="D169" s="8" t="s">
        <v>2216</v>
      </c>
      <c r="E1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69" s="12">
        <v>339</v>
      </c>
      <c r="G169" s="12">
        <v>1999</v>
      </c>
      <c r="H169" s="12">
        <f>PRODUCT(amazon[[#This Row],[Actual price]],amazon[[#This Row],[Rating count]])</f>
        <v>685657</v>
      </c>
      <c r="I169" s="9">
        <v>0.83</v>
      </c>
      <c r="J169" s="6">
        <v>4</v>
      </c>
      <c r="K169" s="6">
        <v>343</v>
      </c>
      <c r="L169" s="6" t="str">
        <f>IF(amazon[[#This Row],[Discounted price]]&lt;200, "Very Low",
 IF(amazon[[#This Row],[Discounted price]]&lt;5000, "Medium",
 IF(amazon[[#This Row],[Discounted price]]&lt;10000, "High",
 "Very High")))</f>
        <v>Medium</v>
      </c>
      <c r="M169" s="6">
        <f>COUNTIF(amazon[[#This Row],[Discount percentage]],$T$11)</f>
        <v>0</v>
      </c>
      <c r="N169" s="6">
        <f>COUNTIF(amazon[[#This Row],[Discount percentage]],$T$13)</f>
        <v>0</v>
      </c>
      <c r="O169" s="6">
        <f>COUNTIF(amazon[[#This Row],[Discount percentage]],$T$12)</f>
        <v>1</v>
      </c>
      <c r="P169" s="1" t="s">
        <v>3036</v>
      </c>
    </row>
    <row r="170" spans="1:16" ht="18.75" x14ac:dyDescent="0.3">
      <c r="A170" s="8" t="s">
        <v>258</v>
      </c>
      <c r="B170" s="8" t="s">
        <v>259</v>
      </c>
      <c r="C170" s="8" t="s">
        <v>2196</v>
      </c>
      <c r="D170" s="8" t="s">
        <v>2200</v>
      </c>
      <c r="E1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70" s="12">
        <v>12499</v>
      </c>
      <c r="G170" s="12">
        <v>22990</v>
      </c>
      <c r="H170" s="12">
        <f>PRODUCT(amazon[[#This Row],[Actual price]],amazon[[#This Row],[Rating count]])</f>
        <v>37036890</v>
      </c>
      <c r="I170" s="9">
        <v>0.46</v>
      </c>
      <c r="J170" s="6">
        <v>4.3</v>
      </c>
      <c r="K170" s="6">
        <v>1611</v>
      </c>
      <c r="L170" s="6" t="str">
        <f>IF(amazon[[#This Row],[Discounted price]]&lt;200, "Very Low",
 IF(amazon[[#This Row],[Discounted price]]&lt;5000, "Medium",
 IF(amazon[[#This Row],[Discounted price]]&lt;10000, "High",
 "Very High")))</f>
        <v>Very High</v>
      </c>
      <c r="M170" s="6">
        <f>COUNTIF(amazon[[#This Row],[Discount percentage]],$T$11)</f>
        <v>0</v>
      </c>
      <c r="N170" s="6">
        <f>COUNTIF(amazon[[#This Row],[Discount percentage]],$T$13)</f>
        <v>1</v>
      </c>
      <c r="O170" s="6">
        <f>COUNTIF(amazon[[#This Row],[Discount percentage]],$T$12)</f>
        <v>0</v>
      </c>
      <c r="P170" s="1" t="s">
        <v>3037</v>
      </c>
    </row>
    <row r="171" spans="1:16" ht="18.75" x14ac:dyDescent="0.3">
      <c r="A171" s="8" t="s">
        <v>260</v>
      </c>
      <c r="B171" s="8" t="s">
        <v>261</v>
      </c>
      <c r="C171" s="8" t="s">
        <v>2186</v>
      </c>
      <c r="D171" s="8" t="s">
        <v>2187</v>
      </c>
      <c r="E1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1" s="12">
        <v>249</v>
      </c>
      <c r="G171" s="12">
        <v>399</v>
      </c>
      <c r="H171" s="12">
        <f>PRODUCT(amazon[[#This Row],[Actual price]],amazon[[#This Row],[Rating count]])</f>
        <v>2616642</v>
      </c>
      <c r="I171" s="9">
        <v>0.38</v>
      </c>
      <c r="J171" s="6">
        <v>4</v>
      </c>
      <c r="K171" s="6">
        <v>6558</v>
      </c>
      <c r="L171" s="6" t="str">
        <f>IF(amazon[[#This Row],[Discounted price]]&lt;200, "Very Low",
 IF(amazon[[#This Row],[Discounted price]]&lt;5000, "Medium",
 IF(amazon[[#This Row],[Discounted price]]&lt;10000, "High",
 "Very High")))</f>
        <v>Medium</v>
      </c>
      <c r="M171" s="6">
        <f>COUNTIF(amazon[[#This Row],[Discount percentage]],$T$11)</f>
        <v>0</v>
      </c>
      <c r="N171" s="6">
        <f>COUNTIF(amazon[[#This Row],[Discount percentage]],$T$13)</f>
        <v>1</v>
      </c>
      <c r="O171" s="6">
        <f>COUNTIF(amazon[[#This Row],[Discount percentage]],$T$12)</f>
        <v>0</v>
      </c>
      <c r="P171" s="1" t="s">
        <v>3038</v>
      </c>
    </row>
    <row r="172" spans="1:16" ht="18.75" x14ac:dyDescent="0.3">
      <c r="A172" s="8" t="s">
        <v>262</v>
      </c>
      <c r="B172" s="8" t="s">
        <v>2275</v>
      </c>
      <c r="C172" s="8" t="s">
        <v>2186</v>
      </c>
      <c r="D172" s="8" t="s">
        <v>2193</v>
      </c>
      <c r="E1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2" s="12">
        <v>1399</v>
      </c>
      <c r="G172" s="12">
        <v>2499</v>
      </c>
      <c r="H172" s="12">
        <f>PRODUCT(amazon[[#This Row],[Actual price]],amazon[[#This Row],[Rating count]])</f>
        <v>57899331</v>
      </c>
      <c r="I172" s="9">
        <v>0.44</v>
      </c>
      <c r="J172" s="6">
        <v>4.4000000000000004</v>
      </c>
      <c r="K172" s="6">
        <v>23169</v>
      </c>
      <c r="L172" s="6" t="str">
        <f>IF(amazon[[#This Row],[Discounted price]]&lt;200, "Very Low",
 IF(amazon[[#This Row],[Discounted price]]&lt;5000, "Medium",
 IF(amazon[[#This Row],[Discounted price]]&lt;10000, "High",
 "Very High")))</f>
        <v>Medium</v>
      </c>
      <c r="M172" s="6">
        <f>COUNTIF(amazon[[#This Row],[Discount percentage]],$T$11)</f>
        <v>0</v>
      </c>
      <c r="N172" s="6">
        <f>COUNTIF(amazon[[#This Row],[Discount percentage]],$T$13)</f>
        <v>1</v>
      </c>
      <c r="O172" s="6">
        <f>COUNTIF(amazon[[#This Row],[Discount percentage]],$T$12)</f>
        <v>0</v>
      </c>
      <c r="P172" s="1" t="s">
        <v>3039</v>
      </c>
    </row>
    <row r="173" spans="1:16" ht="18.75" x14ac:dyDescent="0.3">
      <c r="A173" s="8" t="s">
        <v>263</v>
      </c>
      <c r="B173" s="8" t="s">
        <v>264</v>
      </c>
      <c r="C173" s="8" t="s">
        <v>2196</v>
      </c>
      <c r="D173" s="8" t="s">
        <v>2200</v>
      </c>
      <c r="E1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73" s="12">
        <v>32999</v>
      </c>
      <c r="G173" s="12">
        <v>47990</v>
      </c>
      <c r="H173" s="12">
        <f>PRODUCT(amazon[[#This Row],[Actual price]],amazon[[#This Row],[Rating count]])</f>
        <v>225696970</v>
      </c>
      <c r="I173" s="9">
        <v>0.31</v>
      </c>
      <c r="J173" s="6">
        <v>4.3</v>
      </c>
      <c r="K173" s="6">
        <v>4703</v>
      </c>
      <c r="L173" s="6" t="str">
        <f>IF(amazon[[#This Row],[Discounted price]]&lt;200, "Very Low",
 IF(amazon[[#This Row],[Discounted price]]&lt;5000, "Medium",
 IF(amazon[[#This Row],[Discounted price]]&lt;10000, "High",
 "Very High")))</f>
        <v>Very High</v>
      </c>
      <c r="M173" s="6">
        <f>COUNTIF(amazon[[#This Row],[Discount percentage]],$T$11)</f>
        <v>0</v>
      </c>
      <c r="N173" s="6">
        <f>COUNTIF(amazon[[#This Row],[Discount percentage]],$T$13)</f>
        <v>1</v>
      </c>
      <c r="O173" s="6">
        <f>COUNTIF(amazon[[#This Row],[Discount percentage]],$T$12)</f>
        <v>0</v>
      </c>
      <c r="P173" s="1" t="s">
        <v>2947</v>
      </c>
    </row>
    <row r="174" spans="1:16" ht="18.75" x14ac:dyDescent="0.3">
      <c r="A174" s="8" t="s">
        <v>265</v>
      </c>
      <c r="B174" s="8" t="s">
        <v>2276</v>
      </c>
      <c r="C174" s="8" t="s">
        <v>2186</v>
      </c>
      <c r="D174" s="8" t="s">
        <v>2187</v>
      </c>
      <c r="E17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4" s="12">
        <v>149</v>
      </c>
      <c r="G174" s="12">
        <v>399</v>
      </c>
      <c r="H174" s="12">
        <f>PRODUCT(amazon[[#This Row],[Actual price]],amazon[[#This Row],[Rating count]])</f>
        <v>567777</v>
      </c>
      <c r="I174" s="9">
        <v>0.63</v>
      </c>
      <c r="J174" s="6">
        <v>4</v>
      </c>
      <c r="K174" s="6">
        <v>1423</v>
      </c>
      <c r="L174" s="6" t="str">
        <f>IF(amazon[[#This Row],[Discounted price]]&lt;200, "Very Low",
 IF(amazon[[#This Row],[Discounted price]]&lt;5000, "Medium",
 IF(amazon[[#This Row],[Discounted price]]&lt;10000, "High",
 "Very High")))</f>
        <v>Very Low</v>
      </c>
      <c r="M174" s="6">
        <f>COUNTIF(amazon[[#This Row],[Discount percentage]],$T$11)</f>
        <v>0</v>
      </c>
      <c r="N174" s="6">
        <f>COUNTIF(amazon[[#This Row],[Discount percentage]],$T$13)</f>
        <v>0</v>
      </c>
      <c r="O174" s="6">
        <f>COUNTIF(amazon[[#This Row],[Discount percentage]],$T$12)</f>
        <v>1</v>
      </c>
      <c r="P174" s="1" t="s">
        <v>2984</v>
      </c>
    </row>
    <row r="175" spans="1:16" ht="18.75" x14ac:dyDescent="0.3">
      <c r="A175" s="8" t="s">
        <v>266</v>
      </c>
      <c r="B175" s="8" t="s">
        <v>267</v>
      </c>
      <c r="C175" s="8" t="s">
        <v>2186</v>
      </c>
      <c r="D175" s="8" t="s">
        <v>2187</v>
      </c>
      <c r="E17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5" s="12">
        <v>325</v>
      </c>
      <c r="G175" s="12">
        <v>999</v>
      </c>
      <c r="H175" s="12">
        <f>PRODUCT(amazon[[#This Row],[Actual price]],amazon[[#This Row],[Rating count]])</f>
        <v>2648349</v>
      </c>
      <c r="I175" s="9">
        <v>0.67</v>
      </c>
      <c r="J175" s="6">
        <v>4.3</v>
      </c>
      <c r="K175" s="6">
        <v>2651</v>
      </c>
      <c r="L175" s="6" t="str">
        <f>IF(amazon[[#This Row],[Discounted price]]&lt;200, "Very Low",
 IF(amazon[[#This Row],[Discounted price]]&lt;5000, "Medium",
 IF(amazon[[#This Row],[Discounted price]]&lt;10000, "High",
 "Very High")))</f>
        <v>Medium</v>
      </c>
      <c r="M175" s="6">
        <f>COUNTIF(amazon[[#This Row],[Discount percentage]],$T$11)</f>
        <v>0</v>
      </c>
      <c r="N175" s="6">
        <f>COUNTIF(amazon[[#This Row],[Discount percentage]],$T$13)</f>
        <v>0</v>
      </c>
      <c r="O175" s="6">
        <f>COUNTIF(amazon[[#This Row],[Discount percentage]],$T$12)</f>
        <v>1</v>
      </c>
      <c r="P175" s="1" t="s">
        <v>3040</v>
      </c>
    </row>
    <row r="176" spans="1:16" ht="18.75" x14ac:dyDescent="0.3">
      <c r="A176" s="8" t="s">
        <v>268</v>
      </c>
      <c r="B176" s="8" t="s">
        <v>2277</v>
      </c>
      <c r="C176" s="8" t="s">
        <v>2186</v>
      </c>
      <c r="D176" s="8" t="s">
        <v>2187</v>
      </c>
      <c r="E17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6" s="12">
        <v>399</v>
      </c>
      <c r="G176" s="12">
        <v>1999</v>
      </c>
      <c r="H176" s="12">
        <f>PRODUCT(amazon[[#This Row],[Actual price]],amazon[[#This Row],[Rating count]])</f>
        <v>9995</v>
      </c>
      <c r="I176" s="9">
        <v>0.8</v>
      </c>
      <c r="J176" s="6">
        <v>5</v>
      </c>
      <c r="K176" s="6">
        <v>5</v>
      </c>
      <c r="L176" s="6" t="str">
        <f>IF(amazon[[#This Row],[Discounted price]]&lt;200, "Very Low",
 IF(amazon[[#This Row],[Discounted price]]&lt;5000, "Medium",
 IF(amazon[[#This Row],[Discounted price]]&lt;10000, "High",
 "Very High")))</f>
        <v>Medium</v>
      </c>
      <c r="M176" s="6">
        <f>COUNTIF(amazon[[#This Row],[Discount percentage]],$T$11)</f>
        <v>0</v>
      </c>
      <c r="N176" s="6">
        <f>COUNTIF(amazon[[#This Row],[Discount percentage]],$T$13)</f>
        <v>0</v>
      </c>
      <c r="O176" s="6">
        <f>COUNTIF(amazon[[#This Row],[Discount percentage]],$T$12)</f>
        <v>1</v>
      </c>
      <c r="P176" s="1" t="s">
        <v>2945</v>
      </c>
    </row>
    <row r="177" spans="1:16" ht="18.75" x14ac:dyDescent="0.3">
      <c r="A177" s="8" t="s">
        <v>269</v>
      </c>
      <c r="B177" s="8" t="s">
        <v>2278</v>
      </c>
      <c r="C177" s="8" t="s">
        <v>2186</v>
      </c>
      <c r="D177" s="8" t="s">
        <v>2193</v>
      </c>
      <c r="E1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7" s="12">
        <v>199</v>
      </c>
      <c r="G177" s="12">
        <v>499</v>
      </c>
      <c r="H177" s="12">
        <f>PRODUCT(amazon[[#This Row],[Actual price]],amazon[[#This Row],[Rating count]])</f>
        <v>305388</v>
      </c>
      <c r="I177" s="9">
        <v>0.6</v>
      </c>
      <c r="J177" s="6">
        <v>3.7</v>
      </c>
      <c r="K177" s="6">
        <v>612</v>
      </c>
      <c r="L177" s="6" t="str">
        <f>IF(amazon[[#This Row],[Discounted price]]&lt;200, "Very Low",
 IF(amazon[[#This Row],[Discounted price]]&lt;5000, "Medium",
 IF(amazon[[#This Row],[Discounted price]]&lt;10000, "High",
 "Very High")))</f>
        <v>Very Low</v>
      </c>
      <c r="M177" s="6">
        <f>COUNTIF(amazon[[#This Row],[Discount percentage]],$T$11)</f>
        <v>0</v>
      </c>
      <c r="N177" s="6">
        <f>COUNTIF(amazon[[#This Row],[Discount percentage]],$T$13)</f>
        <v>0</v>
      </c>
      <c r="O177" s="6">
        <f>COUNTIF(amazon[[#This Row],[Discount percentage]],$T$12)</f>
        <v>1</v>
      </c>
      <c r="P177" s="1" t="s">
        <v>2945</v>
      </c>
    </row>
    <row r="178" spans="1:16" ht="18.75" x14ac:dyDescent="0.3">
      <c r="A178" s="8" t="s">
        <v>270</v>
      </c>
      <c r="B178" s="8" t="s">
        <v>2279</v>
      </c>
      <c r="C178" s="8" t="s">
        <v>2186</v>
      </c>
      <c r="D178" s="8" t="s">
        <v>2187</v>
      </c>
      <c r="E1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8" s="12">
        <v>88</v>
      </c>
      <c r="G178" s="12">
        <v>299</v>
      </c>
      <c r="H178" s="12">
        <f>PRODUCT(amazon[[#This Row],[Actual price]],amazon[[#This Row],[Rating count]])</f>
        <v>2804022</v>
      </c>
      <c r="I178" s="9">
        <v>0.71</v>
      </c>
      <c r="J178" s="6">
        <v>4</v>
      </c>
      <c r="K178" s="6">
        <v>9378</v>
      </c>
      <c r="L178" s="6" t="str">
        <f>IF(amazon[[#This Row],[Discounted price]]&lt;200, "Very Low",
 IF(amazon[[#This Row],[Discounted price]]&lt;5000, "Medium",
 IF(amazon[[#This Row],[Discounted price]]&lt;10000, "High",
 "Very High")))</f>
        <v>Very Low</v>
      </c>
      <c r="M178" s="6">
        <f>COUNTIF(amazon[[#This Row],[Discount percentage]],$T$11)</f>
        <v>0</v>
      </c>
      <c r="N178" s="6">
        <f>COUNTIF(amazon[[#This Row],[Discount percentage]],$T$13)</f>
        <v>0</v>
      </c>
      <c r="O178" s="6">
        <f>COUNTIF(amazon[[#This Row],[Discount percentage]],$T$12)</f>
        <v>1</v>
      </c>
      <c r="P178" s="1" t="s">
        <v>2946</v>
      </c>
    </row>
    <row r="179" spans="1:16" ht="18.75" x14ac:dyDescent="0.3">
      <c r="A179" s="8" t="s">
        <v>271</v>
      </c>
      <c r="B179" s="8" t="s">
        <v>272</v>
      </c>
      <c r="C179" s="8" t="s">
        <v>2186</v>
      </c>
      <c r="D179" s="8" t="s">
        <v>2187</v>
      </c>
      <c r="E17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9" s="12">
        <v>399</v>
      </c>
      <c r="G179" s="12">
        <v>1099</v>
      </c>
      <c r="H179" s="12">
        <f>PRODUCT(amazon[[#This Row],[Actual price]],amazon[[#This Row],[Rating count]])</f>
        <v>2950815</v>
      </c>
      <c r="I179" s="9">
        <v>0.64</v>
      </c>
      <c r="J179" s="6">
        <v>4.0999999999999996</v>
      </c>
      <c r="K179" s="6">
        <v>2685</v>
      </c>
      <c r="L179" s="6" t="str">
        <f>IF(amazon[[#This Row],[Discounted price]]&lt;200, "Very Low",
 IF(amazon[[#This Row],[Discounted price]]&lt;5000, "Medium",
 IF(amazon[[#This Row],[Discounted price]]&lt;10000, "High",
 "Very High")))</f>
        <v>Medium</v>
      </c>
      <c r="M179" s="6">
        <f>COUNTIF(amazon[[#This Row],[Discount percentage]],$T$11)</f>
        <v>0</v>
      </c>
      <c r="N179" s="6">
        <f>COUNTIF(amazon[[#This Row],[Discount percentage]],$T$13)</f>
        <v>0</v>
      </c>
      <c r="O179" s="6">
        <f>COUNTIF(amazon[[#This Row],[Discount percentage]],$T$12)</f>
        <v>1</v>
      </c>
      <c r="P179" s="1" t="s">
        <v>3021</v>
      </c>
    </row>
    <row r="180" spans="1:16" ht="18.75" x14ac:dyDescent="0.3">
      <c r="A180" s="8" t="s">
        <v>273</v>
      </c>
      <c r="B180" s="8" t="s">
        <v>2280</v>
      </c>
      <c r="C180" s="8" t="s">
        <v>2186</v>
      </c>
      <c r="D180" s="8" t="s">
        <v>2187</v>
      </c>
      <c r="E18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0" s="12">
        <v>58</v>
      </c>
      <c r="G180" s="12">
        <v>199</v>
      </c>
      <c r="H180" s="12">
        <f>PRODUCT(amazon[[#This Row],[Actual price]],amazon[[#This Row],[Rating count]])</f>
        <v>1866222</v>
      </c>
      <c r="I180" s="9">
        <v>0.71</v>
      </c>
      <c r="J180" s="6">
        <v>4</v>
      </c>
      <c r="K180" s="6">
        <v>9378</v>
      </c>
      <c r="L180" s="6" t="str">
        <f>IF(amazon[[#This Row],[Discounted price]]&lt;200, "Very Low",
 IF(amazon[[#This Row],[Discounted price]]&lt;5000, "Medium",
 IF(amazon[[#This Row],[Discounted price]]&lt;10000, "High",
 "Very High")))</f>
        <v>Very Low</v>
      </c>
      <c r="M180" s="6">
        <f>COUNTIF(amazon[[#This Row],[Discount percentage]],$T$11)</f>
        <v>0</v>
      </c>
      <c r="N180" s="6">
        <f>COUNTIF(amazon[[#This Row],[Discount percentage]],$T$13)</f>
        <v>0</v>
      </c>
      <c r="O180" s="6">
        <f>COUNTIF(amazon[[#This Row],[Discount percentage]],$T$12)</f>
        <v>1</v>
      </c>
      <c r="P180" s="1" t="s">
        <v>2946</v>
      </c>
    </row>
    <row r="181" spans="1:16" ht="18.75" x14ac:dyDescent="0.3">
      <c r="A181" s="8" t="s">
        <v>274</v>
      </c>
      <c r="B181" s="8" t="s">
        <v>2281</v>
      </c>
      <c r="C181" s="8" t="s">
        <v>2196</v>
      </c>
      <c r="D181" s="8" t="s">
        <v>2216</v>
      </c>
      <c r="E1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81" s="12">
        <v>799</v>
      </c>
      <c r="G181" s="12">
        <v>1999</v>
      </c>
      <c r="H181" s="12">
        <f>PRODUCT(amazon[[#This Row],[Actual price]],amazon[[#This Row],[Rating count]])</f>
        <v>1151424</v>
      </c>
      <c r="I181" s="9">
        <v>0.6</v>
      </c>
      <c r="J181" s="6">
        <v>3.3</v>
      </c>
      <c r="K181" s="6">
        <v>576</v>
      </c>
      <c r="L181" s="6" t="str">
        <f>IF(amazon[[#This Row],[Discounted price]]&lt;200, "Very Low",
 IF(amazon[[#This Row],[Discounted price]]&lt;5000, "Medium",
 IF(amazon[[#This Row],[Discounted price]]&lt;10000, "High",
 "Very High")))</f>
        <v>Medium</v>
      </c>
      <c r="M181" s="6">
        <f>COUNTIF(amazon[[#This Row],[Discount percentage]],$T$11)</f>
        <v>0</v>
      </c>
      <c r="N181" s="6">
        <f>COUNTIF(amazon[[#This Row],[Discount percentage]],$T$13)</f>
        <v>0</v>
      </c>
      <c r="O181" s="6">
        <f>COUNTIF(amazon[[#This Row],[Discount percentage]],$T$12)</f>
        <v>1</v>
      </c>
      <c r="P181" s="1" t="s">
        <v>3041</v>
      </c>
    </row>
    <row r="182" spans="1:16" ht="18.75" x14ac:dyDescent="0.3">
      <c r="A182" s="8" t="s">
        <v>275</v>
      </c>
      <c r="B182" s="8" t="s">
        <v>2282</v>
      </c>
      <c r="C182" s="8" t="s">
        <v>2196</v>
      </c>
      <c r="D182" s="8" t="s">
        <v>2216</v>
      </c>
      <c r="E1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82" s="12">
        <v>205</v>
      </c>
      <c r="G182" s="12">
        <v>499</v>
      </c>
      <c r="H182" s="12">
        <f>PRODUCT(amazon[[#This Row],[Actual price]],amazon[[#This Row],[Rating count]])</f>
        <v>156187</v>
      </c>
      <c r="I182" s="9">
        <v>0.59</v>
      </c>
      <c r="J182" s="6">
        <v>3.8</v>
      </c>
      <c r="K182" s="6">
        <v>313</v>
      </c>
      <c r="L182" s="6" t="str">
        <f>IF(amazon[[#This Row],[Discounted price]]&lt;200, "Very Low",
 IF(amazon[[#This Row],[Discounted price]]&lt;5000, "Medium",
 IF(amazon[[#This Row],[Discounted price]]&lt;10000, "High",
 "Very High")))</f>
        <v>Medium</v>
      </c>
      <c r="M182" s="6">
        <f>COUNTIF(amazon[[#This Row],[Discount percentage]],$T$11)</f>
        <v>0</v>
      </c>
      <c r="N182" s="6">
        <f>COUNTIF(amazon[[#This Row],[Discount percentage]],$T$13)</f>
        <v>0</v>
      </c>
      <c r="O182" s="6">
        <f>COUNTIF(amazon[[#This Row],[Discount percentage]],$T$12)</f>
        <v>1</v>
      </c>
      <c r="P182" s="1" t="s">
        <v>3042</v>
      </c>
    </row>
    <row r="183" spans="1:16" ht="18.75" x14ac:dyDescent="0.3">
      <c r="A183" s="8" t="s">
        <v>276</v>
      </c>
      <c r="B183" s="8" t="s">
        <v>2283</v>
      </c>
      <c r="C183" s="8" t="s">
        <v>2186</v>
      </c>
      <c r="D183" s="8" t="s">
        <v>2187</v>
      </c>
      <c r="E1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3" s="12">
        <v>299</v>
      </c>
      <c r="G183" s="12">
        <v>699</v>
      </c>
      <c r="H183" s="12">
        <f>PRODUCT(amazon[[#This Row],[Actual price]],amazon[[#This Row],[Rating count]])</f>
        <v>2066943</v>
      </c>
      <c r="I183" s="9">
        <v>0.56999999999999995</v>
      </c>
      <c r="J183" s="6">
        <v>4.0999999999999996</v>
      </c>
      <c r="K183" s="6">
        <v>2957</v>
      </c>
      <c r="L183" s="6" t="str">
        <f>IF(amazon[[#This Row],[Discounted price]]&lt;200, "Very Low",
 IF(amazon[[#This Row],[Discounted price]]&lt;5000, "Medium",
 IF(amazon[[#This Row],[Discounted price]]&lt;10000, "High",
 "Very High")))</f>
        <v>Medium</v>
      </c>
      <c r="M183" s="6">
        <f>COUNTIF(amazon[[#This Row],[Discount percentage]],$T$11)</f>
        <v>0</v>
      </c>
      <c r="N183" s="6">
        <f>COUNTIF(amazon[[#This Row],[Discount percentage]],$T$13)</f>
        <v>0</v>
      </c>
      <c r="O183" s="6">
        <f>COUNTIF(amazon[[#This Row],[Discount percentage]],$T$12)</f>
        <v>1</v>
      </c>
      <c r="P183" s="1" t="s">
        <v>3043</v>
      </c>
    </row>
    <row r="184" spans="1:16" ht="18.75" x14ac:dyDescent="0.3">
      <c r="A184" s="8" t="s">
        <v>277</v>
      </c>
      <c r="B184" s="8" t="s">
        <v>2284</v>
      </c>
      <c r="C184" s="8" t="s">
        <v>2186</v>
      </c>
      <c r="D184" s="8" t="s">
        <v>2187</v>
      </c>
      <c r="E18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4" s="12">
        <v>849</v>
      </c>
      <c r="G184" s="12">
        <v>999</v>
      </c>
      <c r="H184" s="12">
        <f>PRODUCT(amazon[[#This Row],[Actual price]],amazon[[#This Row],[Rating count]])</f>
        <v>6729264</v>
      </c>
      <c r="I184" s="9">
        <v>0.15</v>
      </c>
      <c r="J184" s="6">
        <v>4.0999999999999996</v>
      </c>
      <c r="K184" s="6">
        <v>6736</v>
      </c>
      <c r="L184" s="6" t="str">
        <f>IF(amazon[[#This Row],[Discounted price]]&lt;200, "Very Low",
 IF(amazon[[#This Row],[Discounted price]]&lt;5000, "Medium",
 IF(amazon[[#This Row],[Discounted price]]&lt;10000, "High",
 "Very High")))</f>
        <v>Medium</v>
      </c>
      <c r="M184" s="6">
        <f>COUNTIF(amazon[[#This Row],[Discount percentage]],$T$11)</f>
        <v>0</v>
      </c>
      <c r="N184" s="6">
        <f>COUNTIF(amazon[[#This Row],[Discount percentage]],$T$13)</f>
        <v>1</v>
      </c>
      <c r="O184" s="6">
        <f>COUNTIF(amazon[[#This Row],[Discount percentage]],$T$12)</f>
        <v>0</v>
      </c>
      <c r="P184" s="1" t="s">
        <v>3044</v>
      </c>
    </row>
    <row r="185" spans="1:16" ht="18.75" x14ac:dyDescent="0.3">
      <c r="A185" s="8" t="s">
        <v>278</v>
      </c>
      <c r="B185" s="8" t="s">
        <v>279</v>
      </c>
      <c r="C185" s="8" t="s">
        <v>2186</v>
      </c>
      <c r="D185" s="8" t="s">
        <v>2187</v>
      </c>
      <c r="E18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5" s="12">
        <v>949</v>
      </c>
      <c r="G185" s="12">
        <v>1999</v>
      </c>
      <c r="H185" s="12">
        <f>PRODUCT(amazon[[#This Row],[Actual price]],amazon[[#This Row],[Rating count]])</f>
        <v>27090448</v>
      </c>
      <c r="I185" s="9">
        <v>0.53</v>
      </c>
      <c r="J185" s="6">
        <v>4.4000000000000004</v>
      </c>
      <c r="K185" s="6">
        <v>13552</v>
      </c>
      <c r="L185" s="6" t="str">
        <f>IF(amazon[[#This Row],[Discounted price]]&lt;200, "Very Low",
 IF(amazon[[#This Row],[Discounted price]]&lt;5000, "Medium",
 IF(amazon[[#This Row],[Discounted price]]&lt;10000, "High",
 "Very High")))</f>
        <v>Medium</v>
      </c>
      <c r="M185" s="6">
        <f>COUNTIF(amazon[[#This Row],[Discount percentage]],$T$11)</f>
        <v>0</v>
      </c>
      <c r="N185" s="6">
        <f>COUNTIF(amazon[[#This Row],[Discount percentage]],$T$13)</f>
        <v>0</v>
      </c>
      <c r="O185" s="6">
        <f>COUNTIF(amazon[[#This Row],[Discount percentage]],$T$12)</f>
        <v>1</v>
      </c>
      <c r="P185" s="1" t="s">
        <v>2945</v>
      </c>
    </row>
    <row r="186" spans="1:16" ht="18.75" x14ac:dyDescent="0.3">
      <c r="A186" s="8" t="s">
        <v>280</v>
      </c>
      <c r="B186" s="8" t="s">
        <v>281</v>
      </c>
      <c r="C186" s="8" t="s">
        <v>2186</v>
      </c>
      <c r="D186" s="8" t="s">
        <v>2187</v>
      </c>
      <c r="E18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6" s="12">
        <v>499</v>
      </c>
      <c r="G186" s="12">
        <v>1200</v>
      </c>
      <c r="H186" s="12">
        <f>PRODUCT(amazon[[#This Row],[Actual price]],amazon[[#This Row],[Rating count]])</f>
        <v>6541200</v>
      </c>
      <c r="I186" s="9">
        <v>0.57999999999999996</v>
      </c>
      <c r="J186" s="6">
        <v>4.3</v>
      </c>
      <c r="K186" s="6">
        <v>5451</v>
      </c>
      <c r="L186" s="6" t="str">
        <f>IF(amazon[[#This Row],[Discounted price]]&lt;200, "Very Low",
 IF(amazon[[#This Row],[Discounted price]]&lt;5000, "Medium",
 IF(amazon[[#This Row],[Discounted price]]&lt;10000, "High",
 "Very High")))</f>
        <v>Medium</v>
      </c>
      <c r="M186" s="6">
        <f>COUNTIF(amazon[[#This Row],[Discount percentage]],$T$11)</f>
        <v>0</v>
      </c>
      <c r="N186" s="6">
        <f>COUNTIF(amazon[[#This Row],[Discount percentage]],$T$13)</f>
        <v>0</v>
      </c>
      <c r="O186" s="6">
        <f>COUNTIF(amazon[[#This Row],[Discount percentage]],$T$12)</f>
        <v>1</v>
      </c>
      <c r="P186" s="1" t="s">
        <v>3045</v>
      </c>
    </row>
    <row r="187" spans="1:16" ht="18.75" x14ac:dyDescent="0.3">
      <c r="A187" s="8" t="s">
        <v>282</v>
      </c>
      <c r="B187" s="8" t="s">
        <v>283</v>
      </c>
      <c r="C187" s="8" t="s">
        <v>2186</v>
      </c>
      <c r="D187" s="8" t="s">
        <v>2187</v>
      </c>
      <c r="E18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7" s="12">
        <v>299</v>
      </c>
      <c r="G187" s="12">
        <v>485</v>
      </c>
      <c r="H187" s="12">
        <f>PRODUCT(amazon[[#This Row],[Actual price]],amazon[[#This Row],[Rating count]])</f>
        <v>5291835</v>
      </c>
      <c r="I187" s="9">
        <v>0.38</v>
      </c>
      <c r="J187" s="6">
        <v>4.3</v>
      </c>
      <c r="K187" s="6">
        <v>10911</v>
      </c>
      <c r="L187" s="6" t="str">
        <f>IF(amazon[[#This Row],[Discounted price]]&lt;200, "Very Low",
 IF(amazon[[#This Row],[Discounted price]]&lt;5000, "Medium",
 IF(amazon[[#This Row],[Discounted price]]&lt;10000, "High",
 "Very High")))</f>
        <v>Medium</v>
      </c>
      <c r="M187" s="6">
        <f>COUNTIF(amazon[[#This Row],[Discount percentage]],$T$11)</f>
        <v>0</v>
      </c>
      <c r="N187" s="6">
        <f>COUNTIF(amazon[[#This Row],[Discount percentage]],$T$13)</f>
        <v>1</v>
      </c>
      <c r="O187" s="6">
        <f>COUNTIF(amazon[[#This Row],[Discount percentage]],$T$12)</f>
        <v>0</v>
      </c>
      <c r="P187" s="1" t="s">
        <v>3046</v>
      </c>
    </row>
    <row r="188" spans="1:16" ht="18.75" x14ac:dyDescent="0.3">
      <c r="A188" s="8" t="s">
        <v>284</v>
      </c>
      <c r="B188" s="8" t="s">
        <v>285</v>
      </c>
      <c r="C188" s="8" t="s">
        <v>2186</v>
      </c>
      <c r="D188" s="8" t="s">
        <v>2187</v>
      </c>
      <c r="E18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8" s="12">
        <v>949</v>
      </c>
      <c r="G188" s="12">
        <v>1999</v>
      </c>
      <c r="H188" s="12">
        <f>PRODUCT(amazon[[#This Row],[Actual price]],amazon[[#This Row],[Rating count]])</f>
        <v>27090448</v>
      </c>
      <c r="I188" s="9">
        <v>0.53</v>
      </c>
      <c r="J188" s="6">
        <v>4.4000000000000004</v>
      </c>
      <c r="K188" s="6">
        <v>13552</v>
      </c>
      <c r="L188" s="6" t="str">
        <f>IF(amazon[[#This Row],[Discounted price]]&lt;200, "Very Low",
 IF(amazon[[#This Row],[Discounted price]]&lt;5000, "Medium",
 IF(amazon[[#This Row],[Discounted price]]&lt;10000, "High",
 "Very High")))</f>
        <v>Medium</v>
      </c>
      <c r="M188" s="6">
        <f>COUNTIF(amazon[[#This Row],[Discount percentage]],$T$11)</f>
        <v>0</v>
      </c>
      <c r="N188" s="6">
        <f>COUNTIF(amazon[[#This Row],[Discount percentage]],$T$13)</f>
        <v>0</v>
      </c>
      <c r="O188" s="6">
        <f>COUNTIF(amazon[[#This Row],[Discount percentage]],$T$12)</f>
        <v>1</v>
      </c>
      <c r="P188" s="1" t="s">
        <v>2945</v>
      </c>
    </row>
    <row r="189" spans="1:16" ht="18.75" x14ac:dyDescent="0.3">
      <c r="A189" s="8" t="s">
        <v>286</v>
      </c>
      <c r="B189" s="8" t="s">
        <v>287</v>
      </c>
      <c r="C189" s="8" t="s">
        <v>2186</v>
      </c>
      <c r="D189" s="8" t="s">
        <v>2187</v>
      </c>
      <c r="E18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9" s="12">
        <v>379</v>
      </c>
      <c r="G189" s="12">
        <v>1099</v>
      </c>
      <c r="H189" s="12">
        <f>PRODUCT(amazon[[#This Row],[Actual price]],amazon[[#This Row],[Rating count]])</f>
        <v>3083794</v>
      </c>
      <c r="I189" s="9">
        <v>0.66</v>
      </c>
      <c r="J189" s="6">
        <v>4.3</v>
      </c>
      <c r="K189" s="6">
        <v>2806</v>
      </c>
      <c r="L189" s="6" t="str">
        <f>IF(amazon[[#This Row],[Discounted price]]&lt;200, "Very Low",
 IF(amazon[[#This Row],[Discounted price]]&lt;5000, "Medium",
 IF(amazon[[#This Row],[Discounted price]]&lt;10000, "High",
 "Very High")))</f>
        <v>Medium</v>
      </c>
      <c r="M189" s="6">
        <f>COUNTIF(amazon[[#This Row],[Discount percentage]],$T$11)</f>
        <v>0</v>
      </c>
      <c r="N189" s="6">
        <f>COUNTIF(amazon[[#This Row],[Discount percentage]],$T$13)</f>
        <v>0</v>
      </c>
      <c r="O189" s="6">
        <f>COUNTIF(amazon[[#This Row],[Discount percentage]],$T$12)</f>
        <v>1</v>
      </c>
      <c r="P189" s="1" t="s">
        <v>3000</v>
      </c>
    </row>
    <row r="190" spans="1:16" ht="18.75" x14ac:dyDescent="0.3">
      <c r="A190" s="8" t="s">
        <v>288</v>
      </c>
      <c r="B190" s="8" t="s">
        <v>289</v>
      </c>
      <c r="C190" s="8" t="s">
        <v>2196</v>
      </c>
      <c r="D190" s="8" t="s">
        <v>2200</v>
      </c>
      <c r="E1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0" s="12">
        <v>8990</v>
      </c>
      <c r="G190" s="12">
        <v>18990</v>
      </c>
      <c r="H190" s="12">
        <f>PRODUCT(amazon[[#This Row],[Actual price]],amazon[[#This Row],[Rating count]])</f>
        <v>6646500</v>
      </c>
      <c r="I190" s="9">
        <v>0.53</v>
      </c>
      <c r="J190" s="6">
        <v>3.9</v>
      </c>
      <c r="K190" s="6">
        <v>350</v>
      </c>
      <c r="L190" s="6" t="str">
        <f>IF(amazon[[#This Row],[Discounted price]]&lt;200, "Very Low",
 IF(amazon[[#This Row],[Discounted price]]&lt;5000, "Medium",
 IF(amazon[[#This Row],[Discounted price]]&lt;10000, "High",
 "Very High")))</f>
        <v>High</v>
      </c>
      <c r="M190" s="6">
        <f>COUNTIF(amazon[[#This Row],[Discount percentage]],$T$11)</f>
        <v>0</v>
      </c>
      <c r="N190" s="6">
        <f>COUNTIF(amazon[[#This Row],[Discount percentage]],$T$13)</f>
        <v>0</v>
      </c>
      <c r="O190" s="6">
        <f>COUNTIF(amazon[[#This Row],[Discount percentage]],$T$12)</f>
        <v>1</v>
      </c>
      <c r="P190" s="1" t="s">
        <v>3047</v>
      </c>
    </row>
    <row r="191" spans="1:16" ht="18.75" x14ac:dyDescent="0.3">
      <c r="A191" s="8" t="s">
        <v>290</v>
      </c>
      <c r="B191" s="8" t="s">
        <v>2285</v>
      </c>
      <c r="C191" s="8" t="s">
        <v>2196</v>
      </c>
      <c r="D191" s="8" t="s">
        <v>2262</v>
      </c>
      <c r="E19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1" s="12">
        <v>486</v>
      </c>
      <c r="G191" s="12">
        <v>1999</v>
      </c>
      <c r="H191" s="12">
        <f>PRODUCT(amazon[[#This Row],[Actual price]],amazon[[#This Row],[Rating count]])</f>
        <v>60015977</v>
      </c>
      <c r="I191" s="9">
        <v>0.76</v>
      </c>
      <c r="J191" s="6">
        <v>4.2</v>
      </c>
      <c r="K191" s="6">
        <v>30023</v>
      </c>
      <c r="L191" s="6" t="str">
        <f>IF(amazon[[#This Row],[Discounted price]]&lt;200, "Very Low",
 IF(amazon[[#This Row],[Discounted price]]&lt;5000, "Medium",
 IF(amazon[[#This Row],[Discounted price]]&lt;10000, "High",
 "Very High")))</f>
        <v>Medium</v>
      </c>
      <c r="M191" s="6">
        <f>COUNTIF(amazon[[#This Row],[Discount percentage]],$T$11)</f>
        <v>0</v>
      </c>
      <c r="N191" s="6">
        <f>COUNTIF(amazon[[#This Row],[Discount percentage]],$T$13)</f>
        <v>0</v>
      </c>
      <c r="O191" s="6">
        <f>COUNTIF(amazon[[#This Row],[Discount percentage]],$T$12)</f>
        <v>1</v>
      </c>
      <c r="P191" s="1" t="s">
        <v>2977</v>
      </c>
    </row>
    <row r="192" spans="1:16" ht="18.75" x14ac:dyDescent="0.3">
      <c r="A192" s="8" t="s">
        <v>291</v>
      </c>
      <c r="B192" s="8" t="s">
        <v>292</v>
      </c>
      <c r="C192" s="8" t="s">
        <v>2196</v>
      </c>
      <c r="D192" s="8" t="s">
        <v>2220</v>
      </c>
      <c r="E19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2" s="12">
        <v>5699</v>
      </c>
      <c r="G192" s="12">
        <v>11000</v>
      </c>
      <c r="H192" s="12">
        <f>PRODUCT(amazon[[#This Row],[Actual price]],amazon[[#This Row],[Rating count]])</f>
        <v>44033000</v>
      </c>
      <c r="I192" s="9">
        <v>0.48</v>
      </c>
      <c r="J192" s="6">
        <v>4.2</v>
      </c>
      <c r="K192" s="6">
        <v>4003</v>
      </c>
      <c r="L192" s="6" t="str">
        <f>IF(amazon[[#This Row],[Discounted price]]&lt;200, "Very Low",
 IF(amazon[[#This Row],[Discounted price]]&lt;5000, "Medium",
 IF(amazon[[#This Row],[Discounted price]]&lt;10000, "High",
 "Very High")))</f>
        <v>High</v>
      </c>
      <c r="M192" s="6">
        <f>COUNTIF(amazon[[#This Row],[Discount percentage]],$T$11)</f>
        <v>0</v>
      </c>
      <c r="N192" s="6">
        <f>COUNTIF(amazon[[#This Row],[Discount percentage]],$T$13)</f>
        <v>1</v>
      </c>
      <c r="O192" s="6">
        <f>COUNTIF(amazon[[#This Row],[Discount percentage]],$T$12)</f>
        <v>0</v>
      </c>
      <c r="P192" s="1" t="s">
        <v>2968</v>
      </c>
    </row>
    <row r="193" spans="1:16" ht="18.75" x14ac:dyDescent="0.3">
      <c r="A193" s="8" t="s">
        <v>293</v>
      </c>
      <c r="B193" s="8" t="s">
        <v>294</v>
      </c>
      <c r="C193" s="8" t="s">
        <v>2186</v>
      </c>
      <c r="D193" s="8" t="s">
        <v>2187</v>
      </c>
      <c r="E19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93" s="12">
        <v>709</v>
      </c>
      <c r="G193" s="12">
        <v>1999</v>
      </c>
      <c r="H193" s="12">
        <f>PRODUCT(amazon[[#This Row],[Actual price]],amazon[[#This Row],[Rating count]])</f>
        <v>357455183</v>
      </c>
      <c r="I193" s="9">
        <v>0.65</v>
      </c>
      <c r="J193" s="6">
        <v>4.0999999999999996</v>
      </c>
      <c r="K193" s="6">
        <v>178817</v>
      </c>
      <c r="L193" s="6" t="str">
        <f>IF(amazon[[#This Row],[Discounted price]]&lt;200, "Very Low",
 IF(amazon[[#This Row],[Discounted price]]&lt;5000, "Medium",
 IF(amazon[[#This Row],[Discounted price]]&lt;10000, "High",
 "Very High")))</f>
        <v>Medium</v>
      </c>
      <c r="M193" s="6">
        <f>COUNTIF(amazon[[#This Row],[Discount percentage]],$T$11)</f>
        <v>0</v>
      </c>
      <c r="N193" s="6">
        <f>COUNTIF(amazon[[#This Row],[Discount percentage]],$T$13)</f>
        <v>0</v>
      </c>
      <c r="O193" s="6">
        <f>COUNTIF(amazon[[#This Row],[Discount percentage]],$T$12)</f>
        <v>1</v>
      </c>
      <c r="P193" s="1" t="s">
        <v>3048</v>
      </c>
    </row>
    <row r="194" spans="1:16" ht="18.75" x14ac:dyDescent="0.3">
      <c r="A194" s="8" t="s">
        <v>295</v>
      </c>
      <c r="B194" s="8" t="s">
        <v>296</v>
      </c>
      <c r="C194" s="8" t="s">
        <v>2196</v>
      </c>
      <c r="D194" s="8" t="s">
        <v>2200</v>
      </c>
      <c r="E19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4" s="12">
        <v>47990</v>
      </c>
      <c r="G194" s="12">
        <v>70900</v>
      </c>
      <c r="H194" s="12">
        <f>PRODUCT(amazon[[#This Row],[Actual price]],amazon[[#This Row],[Rating count]])</f>
        <v>504028100</v>
      </c>
      <c r="I194" s="9">
        <v>0.32</v>
      </c>
      <c r="J194" s="6">
        <v>4.3</v>
      </c>
      <c r="K194" s="6">
        <v>7109</v>
      </c>
      <c r="L194" s="6" t="str">
        <f>IF(amazon[[#This Row],[Discounted price]]&lt;200, "Very Low",
 IF(amazon[[#This Row],[Discounted price]]&lt;5000, "Medium",
 IF(amazon[[#This Row],[Discounted price]]&lt;10000, "High",
 "Very High")))</f>
        <v>Very High</v>
      </c>
      <c r="M194" s="6">
        <f>COUNTIF(amazon[[#This Row],[Discount percentage]],$T$11)</f>
        <v>0</v>
      </c>
      <c r="N194" s="6">
        <f>COUNTIF(amazon[[#This Row],[Discount percentage]],$T$13)</f>
        <v>1</v>
      </c>
      <c r="O194" s="6">
        <f>COUNTIF(amazon[[#This Row],[Discount percentage]],$T$12)</f>
        <v>0</v>
      </c>
      <c r="P194" s="1" t="s">
        <v>2972</v>
      </c>
    </row>
    <row r="195" spans="1:16" ht="18.75" x14ac:dyDescent="0.3">
      <c r="A195" s="8" t="s">
        <v>297</v>
      </c>
      <c r="B195" s="8" t="s">
        <v>2286</v>
      </c>
      <c r="C195" s="8" t="s">
        <v>2196</v>
      </c>
      <c r="D195" s="8" t="s">
        <v>2216</v>
      </c>
      <c r="E19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5" s="12">
        <v>299</v>
      </c>
      <c r="G195" s="12">
        <v>1199</v>
      </c>
      <c r="H195" s="12">
        <f>PRODUCT(amazon[[#This Row],[Actual price]],amazon[[#This Row],[Rating count]])</f>
        <v>587510</v>
      </c>
      <c r="I195" s="9">
        <v>0.75</v>
      </c>
      <c r="J195" s="6">
        <v>3.7</v>
      </c>
      <c r="K195" s="6">
        <v>490</v>
      </c>
      <c r="L195" s="6" t="str">
        <f>IF(amazon[[#This Row],[Discounted price]]&lt;200, "Very Low",
 IF(amazon[[#This Row],[Discounted price]]&lt;5000, "Medium",
 IF(amazon[[#This Row],[Discounted price]]&lt;10000, "High",
 "Very High")))</f>
        <v>Medium</v>
      </c>
      <c r="M195" s="6">
        <f>COUNTIF(amazon[[#This Row],[Discount percentage]],$T$11)</f>
        <v>0</v>
      </c>
      <c r="N195" s="6">
        <f>COUNTIF(amazon[[#This Row],[Discount percentage]],$T$13)</f>
        <v>0</v>
      </c>
      <c r="O195" s="6">
        <f>COUNTIF(amazon[[#This Row],[Discount percentage]],$T$12)</f>
        <v>1</v>
      </c>
      <c r="P195" s="1" t="s">
        <v>3049</v>
      </c>
    </row>
    <row r="196" spans="1:16" ht="18.75" x14ac:dyDescent="0.3">
      <c r="A196" s="8" t="s">
        <v>298</v>
      </c>
      <c r="B196" s="8" t="s">
        <v>299</v>
      </c>
      <c r="C196" s="8" t="s">
        <v>2186</v>
      </c>
      <c r="D196" s="8" t="s">
        <v>2187</v>
      </c>
      <c r="E19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96" s="12">
        <v>320</v>
      </c>
      <c r="G196" s="12">
        <v>599</v>
      </c>
      <c r="H196" s="12">
        <f>PRODUCT(amazon[[#This Row],[Actual price]],amazon[[#This Row],[Rating count]])</f>
        <v>294109</v>
      </c>
      <c r="I196" s="9">
        <v>0.47</v>
      </c>
      <c r="J196" s="6">
        <v>4.0999999999999996</v>
      </c>
      <c r="K196" s="6">
        <v>491</v>
      </c>
      <c r="L196" s="6" t="str">
        <f>IF(amazon[[#This Row],[Discounted price]]&lt;200, "Very Low",
 IF(amazon[[#This Row],[Discounted price]]&lt;5000, "Medium",
 IF(amazon[[#This Row],[Discounted price]]&lt;10000, "High",
 "Very High")))</f>
        <v>Medium</v>
      </c>
      <c r="M196" s="6">
        <f>COUNTIF(amazon[[#This Row],[Discount percentage]],$T$11)</f>
        <v>0</v>
      </c>
      <c r="N196" s="6">
        <f>COUNTIF(amazon[[#This Row],[Discount percentage]],$T$13)</f>
        <v>1</v>
      </c>
      <c r="O196" s="6">
        <f>COUNTIF(amazon[[#This Row],[Discount percentage]],$T$12)</f>
        <v>0</v>
      </c>
      <c r="P196" s="1" t="s">
        <v>2930</v>
      </c>
    </row>
    <row r="197" spans="1:16" ht="18.75" x14ac:dyDescent="0.3">
      <c r="A197" s="8" t="s">
        <v>300</v>
      </c>
      <c r="B197" s="8" t="s">
        <v>301</v>
      </c>
      <c r="C197" s="8" t="s">
        <v>2186</v>
      </c>
      <c r="D197" s="8" t="s">
        <v>2187</v>
      </c>
      <c r="E19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97" s="12">
        <v>139</v>
      </c>
      <c r="G197" s="12">
        <v>549</v>
      </c>
      <c r="H197" s="12">
        <f>PRODUCT(amazon[[#This Row],[Actual price]],amazon[[#This Row],[Rating count]])</f>
        <v>33489</v>
      </c>
      <c r="I197" s="9">
        <v>0.75</v>
      </c>
      <c r="J197" s="6">
        <v>3.9</v>
      </c>
      <c r="K197" s="6">
        <v>61</v>
      </c>
      <c r="L197" s="6" t="str">
        <f>IF(amazon[[#This Row],[Discounted price]]&lt;200, "Very Low",
 IF(amazon[[#This Row],[Discounted price]]&lt;5000, "Medium",
 IF(amazon[[#This Row],[Discounted price]]&lt;10000, "High",
 "Very High")))</f>
        <v>Very Low</v>
      </c>
      <c r="M197" s="6">
        <f>COUNTIF(amazon[[#This Row],[Discount percentage]],$T$11)</f>
        <v>0</v>
      </c>
      <c r="N197" s="6">
        <f>COUNTIF(amazon[[#This Row],[Discount percentage]],$T$13)</f>
        <v>0</v>
      </c>
      <c r="O197" s="6">
        <f>COUNTIF(amazon[[#This Row],[Discount percentage]],$T$12)</f>
        <v>1</v>
      </c>
      <c r="P197" s="1" t="s">
        <v>3050</v>
      </c>
    </row>
    <row r="198" spans="1:16" ht="18.75" x14ac:dyDescent="0.3">
      <c r="A198" s="8" t="s">
        <v>302</v>
      </c>
      <c r="B198" s="8" t="s">
        <v>2287</v>
      </c>
      <c r="C198" s="8" t="s">
        <v>2186</v>
      </c>
      <c r="D198" s="8" t="s">
        <v>2187</v>
      </c>
      <c r="E19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98" s="12">
        <v>129</v>
      </c>
      <c r="G198" s="12">
        <v>249</v>
      </c>
      <c r="H198" s="12">
        <f>PRODUCT(amazon[[#This Row],[Actual price]],amazon[[#This Row],[Rating count]])</f>
        <v>2335122</v>
      </c>
      <c r="I198" s="9">
        <v>0.48</v>
      </c>
      <c r="J198" s="6">
        <v>4</v>
      </c>
      <c r="K198" s="6">
        <v>9378</v>
      </c>
      <c r="L198" s="6" t="str">
        <f>IF(amazon[[#This Row],[Discounted price]]&lt;200, "Very Low",
 IF(amazon[[#This Row],[Discounted price]]&lt;5000, "Medium",
 IF(amazon[[#This Row],[Discounted price]]&lt;10000, "High",
 "Very High")))</f>
        <v>Very Low</v>
      </c>
      <c r="M198" s="6">
        <f>COUNTIF(amazon[[#This Row],[Discount percentage]],$T$11)</f>
        <v>0</v>
      </c>
      <c r="N198" s="6">
        <f>COUNTIF(amazon[[#This Row],[Discount percentage]],$T$13)</f>
        <v>1</v>
      </c>
      <c r="O198" s="6">
        <f>COUNTIF(amazon[[#This Row],[Discount percentage]],$T$12)</f>
        <v>0</v>
      </c>
      <c r="P198" s="1" t="s">
        <v>2946</v>
      </c>
    </row>
    <row r="199" spans="1:16" ht="18.75" x14ac:dyDescent="0.3">
      <c r="A199" s="8" t="s">
        <v>303</v>
      </c>
      <c r="B199" s="8" t="s">
        <v>304</v>
      </c>
      <c r="C199" s="8" t="s">
        <v>2196</v>
      </c>
      <c r="D199" s="8" t="s">
        <v>2200</v>
      </c>
      <c r="E1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9" s="12">
        <v>24999</v>
      </c>
      <c r="G199" s="12">
        <v>35999</v>
      </c>
      <c r="H199" s="12">
        <f>PRODUCT(amazon[[#This Row],[Actual price]],amazon[[#This Row],[Rating count]])</f>
        <v>1182207160</v>
      </c>
      <c r="I199" s="9">
        <v>0.31</v>
      </c>
      <c r="J199" s="6">
        <v>4.2</v>
      </c>
      <c r="K199" s="6">
        <v>32840</v>
      </c>
      <c r="L199" s="6" t="str">
        <f>IF(amazon[[#This Row],[Discounted price]]&lt;200, "Very Low",
 IF(amazon[[#This Row],[Discounted price]]&lt;5000, "Medium",
 IF(amazon[[#This Row],[Discounted price]]&lt;10000, "High",
 "Very High")))</f>
        <v>Very High</v>
      </c>
      <c r="M199" s="6">
        <f>COUNTIF(amazon[[#This Row],[Discount percentage]],$T$11)</f>
        <v>0</v>
      </c>
      <c r="N199" s="6">
        <f>COUNTIF(amazon[[#This Row],[Discount percentage]],$T$13)</f>
        <v>1</v>
      </c>
      <c r="O199" s="6">
        <f>COUNTIF(amazon[[#This Row],[Discount percentage]],$T$12)</f>
        <v>0</v>
      </c>
      <c r="P199" s="1" t="s">
        <v>2940</v>
      </c>
    </row>
    <row r="200" spans="1:16" ht="18.75" x14ac:dyDescent="0.3">
      <c r="A200" s="8" t="s">
        <v>305</v>
      </c>
      <c r="B200" s="8" t="s">
        <v>2288</v>
      </c>
      <c r="C200" s="8" t="s">
        <v>2186</v>
      </c>
      <c r="D200" s="8" t="s">
        <v>2187</v>
      </c>
      <c r="E20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0" s="12">
        <v>999</v>
      </c>
      <c r="G200" s="12">
        <v>1699</v>
      </c>
      <c r="H200" s="12">
        <f>PRODUCT(amazon[[#This Row],[Actual price]],amazon[[#This Row],[Rating count]])</f>
        <v>12433282</v>
      </c>
      <c r="I200" s="9">
        <v>0.41</v>
      </c>
      <c r="J200" s="6">
        <v>4.4000000000000004</v>
      </c>
      <c r="K200" s="6">
        <v>7318</v>
      </c>
      <c r="L200" s="6" t="str">
        <f>IF(amazon[[#This Row],[Discounted price]]&lt;200, "Very Low",
 IF(amazon[[#This Row],[Discounted price]]&lt;5000, "Medium",
 IF(amazon[[#This Row],[Discounted price]]&lt;10000, "High",
 "Very High")))</f>
        <v>Medium</v>
      </c>
      <c r="M200" s="6">
        <f>COUNTIF(amazon[[#This Row],[Discount percentage]],$T$11)</f>
        <v>0</v>
      </c>
      <c r="N200" s="6">
        <f>COUNTIF(amazon[[#This Row],[Discount percentage]],$T$13)</f>
        <v>1</v>
      </c>
      <c r="O200" s="6">
        <f>COUNTIF(amazon[[#This Row],[Discount percentage]],$T$12)</f>
        <v>0</v>
      </c>
      <c r="P200" s="1" t="s">
        <v>3051</v>
      </c>
    </row>
    <row r="201" spans="1:16" ht="18.75" x14ac:dyDescent="0.3">
      <c r="A201" s="8" t="s">
        <v>306</v>
      </c>
      <c r="B201" s="8" t="s">
        <v>2289</v>
      </c>
      <c r="C201" s="8" t="s">
        <v>2186</v>
      </c>
      <c r="D201" s="8" t="s">
        <v>2187</v>
      </c>
      <c r="E20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1" s="12">
        <v>225</v>
      </c>
      <c r="G201" s="12">
        <v>499</v>
      </c>
      <c r="H201" s="12">
        <f>PRODUCT(amazon[[#This Row],[Actual price]],amazon[[#This Row],[Rating count]])</f>
        <v>393711</v>
      </c>
      <c r="I201" s="9">
        <v>0.55000000000000004</v>
      </c>
      <c r="J201" s="6">
        <v>4.0999999999999996</v>
      </c>
      <c r="K201" s="6">
        <v>789</v>
      </c>
      <c r="L201" s="6" t="str">
        <f>IF(amazon[[#This Row],[Discounted price]]&lt;200, "Very Low",
 IF(amazon[[#This Row],[Discounted price]]&lt;5000, "Medium",
 IF(amazon[[#This Row],[Discounted price]]&lt;10000, "High",
 "Very High")))</f>
        <v>Medium</v>
      </c>
      <c r="M201" s="6">
        <f>COUNTIF(amazon[[#This Row],[Discount percentage]],$T$11)</f>
        <v>0</v>
      </c>
      <c r="N201" s="6">
        <f>COUNTIF(amazon[[#This Row],[Discount percentage]],$T$13)</f>
        <v>0</v>
      </c>
      <c r="O201" s="6">
        <f>COUNTIF(amazon[[#This Row],[Discount percentage]],$T$12)</f>
        <v>1</v>
      </c>
      <c r="P201" s="1" t="s">
        <v>2930</v>
      </c>
    </row>
    <row r="202" spans="1:16" ht="18.75" x14ac:dyDescent="0.3">
      <c r="A202" s="8" t="s">
        <v>307</v>
      </c>
      <c r="B202" s="8" t="s">
        <v>2290</v>
      </c>
      <c r="C202" s="8" t="s">
        <v>2196</v>
      </c>
      <c r="D202" s="8" t="s">
        <v>2216</v>
      </c>
      <c r="E20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02" s="12">
        <v>547</v>
      </c>
      <c r="G202" s="12">
        <v>2999</v>
      </c>
      <c r="H202" s="12">
        <f>PRODUCT(amazon[[#This Row],[Actual price]],amazon[[#This Row],[Rating count]])</f>
        <v>1220593</v>
      </c>
      <c r="I202" s="9">
        <v>0.82</v>
      </c>
      <c r="J202" s="6">
        <v>4.3</v>
      </c>
      <c r="K202" s="6">
        <v>407</v>
      </c>
      <c r="L202" s="6" t="str">
        <f>IF(amazon[[#This Row],[Discounted price]]&lt;200, "Very Low",
 IF(amazon[[#This Row],[Discounted price]]&lt;5000, "Medium",
 IF(amazon[[#This Row],[Discounted price]]&lt;10000, "High",
 "Very High")))</f>
        <v>Medium</v>
      </c>
      <c r="M202" s="6">
        <f>COUNTIF(amazon[[#This Row],[Discount percentage]],$T$11)</f>
        <v>0</v>
      </c>
      <c r="N202" s="6">
        <f>COUNTIF(amazon[[#This Row],[Discount percentage]],$T$13)</f>
        <v>0</v>
      </c>
      <c r="O202" s="6">
        <f>COUNTIF(amazon[[#This Row],[Discount percentage]],$T$12)</f>
        <v>1</v>
      </c>
      <c r="P202" s="1" t="s">
        <v>3052</v>
      </c>
    </row>
    <row r="203" spans="1:16" ht="18.75" x14ac:dyDescent="0.3">
      <c r="A203" s="8" t="s">
        <v>308</v>
      </c>
      <c r="B203" s="8" t="s">
        <v>2291</v>
      </c>
      <c r="C203" s="8" t="s">
        <v>2186</v>
      </c>
      <c r="D203" s="8" t="s">
        <v>2187</v>
      </c>
      <c r="E20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3" s="12">
        <v>259</v>
      </c>
      <c r="G203" s="12">
        <v>699</v>
      </c>
      <c r="H203" s="12">
        <f>PRODUCT(amazon[[#This Row],[Actual price]],amazon[[#This Row],[Rating count]])</f>
        <v>1676901</v>
      </c>
      <c r="I203" s="9">
        <v>0.63</v>
      </c>
      <c r="J203" s="6">
        <v>3.8</v>
      </c>
      <c r="K203" s="6">
        <v>2399</v>
      </c>
      <c r="L203" s="6" t="str">
        <f>IF(amazon[[#This Row],[Discounted price]]&lt;200, "Very Low",
 IF(amazon[[#This Row],[Discounted price]]&lt;5000, "Medium",
 IF(amazon[[#This Row],[Discounted price]]&lt;10000, "High",
 "Very High")))</f>
        <v>Medium</v>
      </c>
      <c r="M203" s="6">
        <f>COUNTIF(amazon[[#This Row],[Discount percentage]],$T$11)</f>
        <v>0</v>
      </c>
      <c r="N203" s="6">
        <f>COUNTIF(amazon[[#This Row],[Discount percentage]],$T$13)</f>
        <v>0</v>
      </c>
      <c r="O203" s="6">
        <f>COUNTIF(amazon[[#This Row],[Discount percentage]],$T$12)</f>
        <v>1</v>
      </c>
      <c r="P203" s="1" t="s">
        <v>3053</v>
      </c>
    </row>
    <row r="204" spans="1:16" ht="18.75" x14ac:dyDescent="0.3">
      <c r="A204" s="8" t="s">
        <v>309</v>
      </c>
      <c r="B204" s="8" t="s">
        <v>2292</v>
      </c>
      <c r="C204" s="8" t="s">
        <v>2196</v>
      </c>
      <c r="D204" s="8" t="s">
        <v>2216</v>
      </c>
      <c r="E2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04" s="12">
        <v>239</v>
      </c>
      <c r="G204" s="12">
        <v>699</v>
      </c>
      <c r="H204" s="12">
        <f>PRODUCT(amazon[[#This Row],[Actual price]],amazon[[#This Row],[Rating count]])</f>
        <v>1845360</v>
      </c>
      <c r="I204" s="9">
        <v>0.66</v>
      </c>
      <c r="J204" s="6">
        <v>4.4000000000000004</v>
      </c>
      <c r="K204" s="6">
        <v>2640</v>
      </c>
      <c r="L204" s="6" t="str">
        <f>IF(amazon[[#This Row],[Discounted price]]&lt;200, "Very Low",
 IF(amazon[[#This Row],[Discounted price]]&lt;5000, "Medium",
 IF(amazon[[#This Row],[Discounted price]]&lt;10000, "High",
 "Very High")))</f>
        <v>Medium</v>
      </c>
      <c r="M204" s="6">
        <f>COUNTIF(amazon[[#This Row],[Discount percentage]],$T$11)</f>
        <v>0</v>
      </c>
      <c r="N204" s="6">
        <f>COUNTIF(amazon[[#This Row],[Discount percentage]],$T$13)</f>
        <v>0</v>
      </c>
      <c r="O204" s="6">
        <f>COUNTIF(amazon[[#This Row],[Discount percentage]],$T$12)</f>
        <v>1</v>
      </c>
      <c r="P204" s="1" t="s">
        <v>3054</v>
      </c>
    </row>
    <row r="205" spans="1:16" ht="18.75" x14ac:dyDescent="0.3">
      <c r="A205" s="8" t="s">
        <v>310</v>
      </c>
      <c r="B205" s="8" t="s">
        <v>2293</v>
      </c>
      <c r="C205" s="8" t="s">
        <v>2196</v>
      </c>
      <c r="D205" s="8" t="s">
        <v>2216</v>
      </c>
      <c r="E20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05" s="12">
        <v>349</v>
      </c>
      <c r="G205" s="12">
        <v>999</v>
      </c>
      <c r="H205" s="12">
        <f>PRODUCT(amazon[[#This Row],[Actual price]],amazon[[#This Row],[Rating count]])</f>
        <v>838161</v>
      </c>
      <c r="I205" s="9">
        <v>0.65</v>
      </c>
      <c r="J205" s="6">
        <v>4</v>
      </c>
      <c r="K205" s="6">
        <v>839</v>
      </c>
      <c r="L205" s="6" t="str">
        <f>IF(amazon[[#This Row],[Discounted price]]&lt;200, "Very Low",
 IF(amazon[[#This Row],[Discounted price]]&lt;5000, "Medium",
 IF(amazon[[#This Row],[Discounted price]]&lt;10000, "High",
 "Very High")))</f>
        <v>Medium</v>
      </c>
      <c r="M205" s="6">
        <f>COUNTIF(amazon[[#This Row],[Discount percentage]],$T$11)</f>
        <v>0</v>
      </c>
      <c r="N205" s="6">
        <f>COUNTIF(amazon[[#This Row],[Discount percentage]],$T$13)</f>
        <v>0</v>
      </c>
      <c r="O205" s="6">
        <f>COUNTIF(amazon[[#This Row],[Discount percentage]],$T$12)</f>
        <v>1</v>
      </c>
      <c r="P205" s="1" t="s">
        <v>3055</v>
      </c>
    </row>
    <row r="206" spans="1:16" ht="18.75" x14ac:dyDescent="0.3">
      <c r="A206" s="8" t="s">
        <v>311</v>
      </c>
      <c r="B206" s="8" t="s">
        <v>312</v>
      </c>
      <c r="C206" s="8" t="s">
        <v>2196</v>
      </c>
      <c r="D206" s="8" t="s">
        <v>2197</v>
      </c>
      <c r="E20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06" s="12">
        <v>467</v>
      </c>
      <c r="G206" s="12">
        <v>599</v>
      </c>
      <c r="H206" s="12">
        <f>PRODUCT(amazon[[#This Row],[Actual price]],amazon[[#This Row],[Rating count]])</f>
        <v>26388346</v>
      </c>
      <c r="I206" s="9">
        <v>0.22</v>
      </c>
      <c r="J206" s="6">
        <v>4.4000000000000004</v>
      </c>
      <c r="K206" s="6">
        <v>44054</v>
      </c>
      <c r="L206" s="6" t="str">
        <f>IF(amazon[[#This Row],[Discounted price]]&lt;200, "Very Low",
 IF(amazon[[#This Row],[Discounted price]]&lt;5000, "Medium",
 IF(amazon[[#This Row],[Discounted price]]&lt;10000, "High",
 "Very High")))</f>
        <v>Medium</v>
      </c>
      <c r="M206" s="6">
        <f>COUNTIF(amazon[[#This Row],[Discount percentage]],$T$11)</f>
        <v>0</v>
      </c>
      <c r="N206" s="6">
        <f>COUNTIF(amazon[[#This Row],[Discount percentage]],$T$13)</f>
        <v>1</v>
      </c>
      <c r="O206" s="6">
        <f>COUNTIF(amazon[[#This Row],[Discount percentage]],$T$12)</f>
        <v>0</v>
      </c>
      <c r="P206" s="1" t="s">
        <v>3056</v>
      </c>
    </row>
    <row r="207" spans="1:16" ht="18.75" x14ac:dyDescent="0.3">
      <c r="A207" s="8" t="s">
        <v>313</v>
      </c>
      <c r="B207" s="8" t="s">
        <v>2294</v>
      </c>
      <c r="C207" s="8" t="s">
        <v>2186</v>
      </c>
      <c r="D207" s="8" t="s">
        <v>2187</v>
      </c>
      <c r="E20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7" s="12">
        <v>449</v>
      </c>
      <c r="G207" s="12">
        <v>599</v>
      </c>
      <c r="H207" s="12">
        <f>PRODUCT(amazon[[#This Row],[Actual price]],amazon[[#This Row],[Rating count]])</f>
        <v>1935369</v>
      </c>
      <c r="I207" s="9">
        <v>0.25</v>
      </c>
      <c r="J207" s="6">
        <v>4</v>
      </c>
      <c r="K207" s="6">
        <v>3231</v>
      </c>
      <c r="L207" s="6" t="str">
        <f>IF(amazon[[#This Row],[Discounted price]]&lt;200, "Very Low",
 IF(amazon[[#This Row],[Discounted price]]&lt;5000, "Medium",
 IF(amazon[[#This Row],[Discounted price]]&lt;10000, "High",
 "Very High")))</f>
        <v>Medium</v>
      </c>
      <c r="M207" s="6">
        <f>COUNTIF(amazon[[#This Row],[Discount percentage]],$T$11)</f>
        <v>0</v>
      </c>
      <c r="N207" s="6">
        <f>COUNTIF(amazon[[#This Row],[Discount percentage]],$T$13)</f>
        <v>1</v>
      </c>
      <c r="O207" s="6">
        <f>COUNTIF(amazon[[#This Row],[Discount percentage]],$T$12)</f>
        <v>0</v>
      </c>
      <c r="P207" s="1" t="s">
        <v>3057</v>
      </c>
    </row>
    <row r="208" spans="1:16" ht="18.75" x14ac:dyDescent="0.3">
      <c r="A208" s="8" t="s">
        <v>314</v>
      </c>
      <c r="B208" s="8" t="s">
        <v>315</v>
      </c>
      <c r="C208" s="8" t="s">
        <v>2196</v>
      </c>
      <c r="D208" s="8" t="s">
        <v>2200</v>
      </c>
      <c r="E2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08" s="12">
        <v>11990</v>
      </c>
      <c r="G208" s="12">
        <v>31990</v>
      </c>
      <c r="H208" s="12">
        <f>PRODUCT(amazon[[#This Row],[Actual price]],amazon[[#This Row],[Rating count]])</f>
        <v>2047360</v>
      </c>
      <c r="I208" s="9">
        <v>0.63</v>
      </c>
      <c r="J208" s="6">
        <v>4.2</v>
      </c>
      <c r="K208" s="6">
        <v>64</v>
      </c>
      <c r="L208" s="6" t="str">
        <f>IF(amazon[[#This Row],[Discounted price]]&lt;200, "Very Low",
 IF(amazon[[#This Row],[Discounted price]]&lt;5000, "Medium",
 IF(amazon[[#This Row],[Discounted price]]&lt;10000, "High",
 "Very High")))</f>
        <v>Very High</v>
      </c>
      <c r="M208" s="6">
        <f>COUNTIF(amazon[[#This Row],[Discount percentage]],$T$11)</f>
        <v>0</v>
      </c>
      <c r="N208" s="6">
        <f>COUNTIF(amazon[[#This Row],[Discount percentage]],$T$13)</f>
        <v>0</v>
      </c>
      <c r="O208" s="6">
        <f>COUNTIF(amazon[[#This Row],[Discount percentage]],$T$12)</f>
        <v>1</v>
      </c>
      <c r="P208" s="1" t="s">
        <v>3058</v>
      </c>
    </row>
    <row r="209" spans="1:16" ht="18.75" x14ac:dyDescent="0.3">
      <c r="A209" s="8" t="s">
        <v>316</v>
      </c>
      <c r="B209" s="8" t="s">
        <v>2295</v>
      </c>
      <c r="C209" s="8" t="s">
        <v>2186</v>
      </c>
      <c r="D209" s="8" t="s">
        <v>2187</v>
      </c>
      <c r="E20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9" s="12">
        <v>350</v>
      </c>
      <c r="G209" s="12">
        <v>599</v>
      </c>
      <c r="H209" s="12">
        <f>PRODUCT(amazon[[#This Row],[Actual price]],amazon[[#This Row],[Rating count]])</f>
        <v>4980086</v>
      </c>
      <c r="I209" s="9">
        <v>0.42</v>
      </c>
      <c r="J209" s="6">
        <v>3.9</v>
      </c>
      <c r="K209" s="6">
        <v>8314</v>
      </c>
      <c r="L209" s="6" t="str">
        <f>IF(amazon[[#This Row],[Discounted price]]&lt;200, "Very Low",
 IF(amazon[[#This Row],[Discounted price]]&lt;5000, "Medium",
 IF(amazon[[#This Row],[Discounted price]]&lt;10000, "High",
 "Very High")))</f>
        <v>Medium</v>
      </c>
      <c r="M209" s="6">
        <f>COUNTIF(amazon[[#This Row],[Discount percentage]],$T$11)</f>
        <v>0</v>
      </c>
      <c r="N209" s="6">
        <f>COUNTIF(amazon[[#This Row],[Discount percentage]],$T$13)</f>
        <v>1</v>
      </c>
      <c r="O209" s="6">
        <f>COUNTIF(amazon[[#This Row],[Discount percentage]],$T$12)</f>
        <v>0</v>
      </c>
      <c r="P209" s="1" t="s">
        <v>3059</v>
      </c>
    </row>
    <row r="210" spans="1:16" ht="18.75" x14ac:dyDescent="0.3">
      <c r="A210" s="8" t="s">
        <v>317</v>
      </c>
      <c r="B210" s="8" t="s">
        <v>2296</v>
      </c>
      <c r="C210" s="8" t="s">
        <v>2186</v>
      </c>
      <c r="D210" s="8" t="s">
        <v>2187</v>
      </c>
      <c r="E21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10" s="12">
        <v>252</v>
      </c>
      <c r="G210" s="12">
        <v>999</v>
      </c>
      <c r="H210" s="12">
        <f>PRODUCT(amazon[[#This Row],[Actual price]],amazon[[#This Row],[Rating count]])</f>
        <v>2246751</v>
      </c>
      <c r="I210" s="9">
        <v>0.75</v>
      </c>
      <c r="J210" s="6">
        <v>3.7</v>
      </c>
      <c r="K210" s="6">
        <v>2249</v>
      </c>
      <c r="L210" s="6" t="str">
        <f>IF(amazon[[#This Row],[Discounted price]]&lt;200, "Very Low",
 IF(amazon[[#This Row],[Discounted price]]&lt;5000, "Medium",
 IF(amazon[[#This Row],[Discounted price]]&lt;10000, "High",
 "Very High")))</f>
        <v>Medium</v>
      </c>
      <c r="M210" s="6">
        <f>COUNTIF(amazon[[#This Row],[Discount percentage]],$T$11)</f>
        <v>0</v>
      </c>
      <c r="N210" s="6">
        <f>COUNTIF(amazon[[#This Row],[Discount percentage]],$T$13)</f>
        <v>0</v>
      </c>
      <c r="O210" s="6">
        <f>COUNTIF(amazon[[#This Row],[Discount percentage]],$T$12)</f>
        <v>1</v>
      </c>
      <c r="P210" s="1" t="s">
        <v>2985</v>
      </c>
    </row>
    <row r="211" spans="1:16" ht="18.75" x14ac:dyDescent="0.3">
      <c r="A211" s="8" t="s">
        <v>318</v>
      </c>
      <c r="B211" s="8" t="s">
        <v>2297</v>
      </c>
      <c r="C211" s="8" t="s">
        <v>2196</v>
      </c>
      <c r="D211" s="8" t="s">
        <v>2216</v>
      </c>
      <c r="E21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1" s="12">
        <v>204</v>
      </c>
      <c r="G211" s="12">
        <v>599</v>
      </c>
      <c r="H211" s="12">
        <f>PRODUCT(amazon[[#This Row],[Actual price]],amazon[[#This Row],[Rating count]])</f>
        <v>203061</v>
      </c>
      <c r="I211" s="9">
        <v>0.66</v>
      </c>
      <c r="J211" s="6">
        <v>3.6</v>
      </c>
      <c r="K211" s="6">
        <v>339</v>
      </c>
      <c r="L211" s="6" t="str">
        <f>IF(amazon[[#This Row],[Discounted price]]&lt;200, "Very Low",
 IF(amazon[[#This Row],[Discounted price]]&lt;5000, "Medium",
 IF(amazon[[#This Row],[Discounted price]]&lt;10000, "High",
 "Very High")))</f>
        <v>Medium</v>
      </c>
      <c r="M211" s="6">
        <f>COUNTIF(amazon[[#This Row],[Discount percentage]],$T$11)</f>
        <v>0</v>
      </c>
      <c r="N211" s="6">
        <f>COUNTIF(amazon[[#This Row],[Discount percentage]],$T$13)</f>
        <v>0</v>
      </c>
      <c r="O211" s="6">
        <f>COUNTIF(amazon[[#This Row],[Discount percentage]],$T$12)</f>
        <v>1</v>
      </c>
      <c r="P211" s="1" t="s">
        <v>3060</v>
      </c>
    </row>
    <row r="212" spans="1:16" ht="18.75" x14ac:dyDescent="0.3">
      <c r="A212" s="8" t="s">
        <v>319</v>
      </c>
      <c r="B212" s="8" t="s">
        <v>2298</v>
      </c>
      <c r="C212" s="8" t="s">
        <v>2196</v>
      </c>
      <c r="D212" s="8" t="s">
        <v>2267</v>
      </c>
      <c r="E2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2" s="12">
        <v>6490</v>
      </c>
      <c r="G212" s="12">
        <v>9990</v>
      </c>
      <c r="H212" s="12">
        <f>PRODUCT(amazon[[#This Row],[Actual price]],amazon[[#This Row],[Rating count]])</f>
        <v>269730</v>
      </c>
      <c r="I212" s="9">
        <v>0.35</v>
      </c>
      <c r="J212" s="6">
        <v>4</v>
      </c>
      <c r="K212" s="6">
        <v>27</v>
      </c>
      <c r="L212" s="6" t="str">
        <f>IF(amazon[[#This Row],[Discounted price]]&lt;200, "Very Low",
 IF(amazon[[#This Row],[Discounted price]]&lt;5000, "Medium",
 IF(amazon[[#This Row],[Discounted price]]&lt;10000, "High",
 "Very High")))</f>
        <v>High</v>
      </c>
      <c r="M212" s="6">
        <f>COUNTIF(amazon[[#This Row],[Discount percentage]],$T$11)</f>
        <v>0</v>
      </c>
      <c r="N212" s="6">
        <f>COUNTIF(amazon[[#This Row],[Discount percentage]],$T$13)</f>
        <v>1</v>
      </c>
      <c r="O212" s="6">
        <f>COUNTIF(amazon[[#This Row],[Discount percentage]],$T$12)</f>
        <v>0</v>
      </c>
      <c r="P212" s="1" t="s">
        <v>3061</v>
      </c>
    </row>
    <row r="213" spans="1:16" ht="18.75" x14ac:dyDescent="0.3">
      <c r="A213" s="8" t="s">
        <v>320</v>
      </c>
      <c r="B213" s="8" t="s">
        <v>2299</v>
      </c>
      <c r="C213" s="8" t="s">
        <v>2196</v>
      </c>
      <c r="D213" s="8" t="s">
        <v>2216</v>
      </c>
      <c r="E2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3" s="12">
        <v>235</v>
      </c>
      <c r="G213" s="12">
        <v>599</v>
      </c>
      <c r="H213" s="12">
        <f>PRODUCT(amazon[[#This Row],[Actual price]],amazon[[#This Row],[Rating count]])</f>
        <v>118003</v>
      </c>
      <c r="I213" s="9">
        <v>0.61</v>
      </c>
      <c r="J213" s="6">
        <v>3.5</v>
      </c>
      <c r="K213" s="6">
        <v>197</v>
      </c>
      <c r="L213" s="6" t="str">
        <f>IF(amazon[[#This Row],[Discounted price]]&lt;200, "Very Low",
 IF(amazon[[#This Row],[Discounted price]]&lt;5000, "Medium",
 IF(amazon[[#This Row],[Discounted price]]&lt;10000, "High",
 "Very High")))</f>
        <v>Medium</v>
      </c>
      <c r="M213" s="6">
        <f>COUNTIF(amazon[[#This Row],[Discount percentage]],$T$11)</f>
        <v>0</v>
      </c>
      <c r="N213" s="6">
        <f>COUNTIF(amazon[[#This Row],[Discount percentage]],$T$13)</f>
        <v>0</v>
      </c>
      <c r="O213" s="6">
        <f>COUNTIF(amazon[[#This Row],[Discount percentage]],$T$12)</f>
        <v>1</v>
      </c>
      <c r="P213" s="1" t="s">
        <v>2985</v>
      </c>
    </row>
    <row r="214" spans="1:16" ht="18.75" x14ac:dyDescent="0.3">
      <c r="A214" s="8" t="s">
        <v>321</v>
      </c>
      <c r="B214" s="8" t="s">
        <v>2300</v>
      </c>
      <c r="C214" s="8" t="s">
        <v>2186</v>
      </c>
      <c r="D214" s="8" t="s">
        <v>2187</v>
      </c>
      <c r="E21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14" s="12">
        <v>299</v>
      </c>
      <c r="G214" s="12">
        <v>800</v>
      </c>
      <c r="H214" s="12">
        <f>PRODUCT(amazon[[#This Row],[Actual price]],amazon[[#This Row],[Rating count]])</f>
        <v>59981600</v>
      </c>
      <c r="I214" s="9">
        <v>0.63</v>
      </c>
      <c r="J214" s="6">
        <v>4.5</v>
      </c>
      <c r="K214" s="6">
        <v>74977</v>
      </c>
      <c r="L214" s="6" t="str">
        <f>IF(amazon[[#This Row],[Discounted price]]&lt;200, "Very Low",
 IF(amazon[[#This Row],[Discounted price]]&lt;5000, "Medium",
 IF(amazon[[#This Row],[Discounted price]]&lt;10000, "High",
 "Very High")))</f>
        <v>Medium</v>
      </c>
      <c r="M214" s="6">
        <f>COUNTIF(amazon[[#This Row],[Discount percentage]],$T$11)</f>
        <v>0</v>
      </c>
      <c r="N214" s="6">
        <f>COUNTIF(amazon[[#This Row],[Discount percentage]],$T$13)</f>
        <v>0</v>
      </c>
      <c r="O214" s="6">
        <f>COUNTIF(amazon[[#This Row],[Discount percentage]],$T$12)</f>
        <v>1</v>
      </c>
      <c r="P214" s="1" t="s">
        <v>2953</v>
      </c>
    </row>
    <row r="215" spans="1:16" ht="18.75" x14ac:dyDescent="0.3">
      <c r="A215" s="8" t="s">
        <v>322</v>
      </c>
      <c r="B215" s="8" t="s">
        <v>323</v>
      </c>
      <c r="C215" s="8" t="s">
        <v>2186</v>
      </c>
      <c r="D215" s="8" t="s">
        <v>2187</v>
      </c>
      <c r="E21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15" s="12">
        <v>799</v>
      </c>
      <c r="G215" s="12">
        <v>1999</v>
      </c>
      <c r="H215" s="12">
        <f>PRODUCT(amazon[[#This Row],[Actual price]],amazon[[#This Row],[Rating count]])</f>
        <v>17157417</v>
      </c>
      <c r="I215" s="9">
        <v>0.6</v>
      </c>
      <c r="J215" s="6">
        <v>4.2</v>
      </c>
      <c r="K215" s="6">
        <v>8583</v>
      </c>
      <c r="L215" s="6" t="str">
        <f>IF(amazon[[#This Row],[Discounted price]]&lt;200, "Very Low",
 IF(amazon[[#This Row],[Discounted price]]&lt;5000, "Medium",
 IF(amazon[[#This Row],[Discounted price]]&lt;10000, "High",
 "Very High")))</f>
        <v>Medium</v>
      </c>
      <c r="M215" s="6">
        <f>COUNTIF(amazon[[#This Row],[Discount percentage]],$T$11)</f>
        <v>0</v>
      </c>
      <c r="N215" s="6">
        <f>COUNTIF(amazon[[#This Row],[Discount percentage]],$T$13)</f>
        <v>0</v>
      </c>
      <c r="O215" s="6">
        <f>COUNTIF(amazon[[#This Row],[Discount percentage]],$T$12)</f>
        <v>1</v>
      </c>
      <c r="P215" s="1" t="s">
        <v>3062</v>
      </c>
    </row>
    <row r="216" spans="1:16" ht="18.75" x14ac:dyDescent="0.3">
      <c r="A216" s="8" t="s">
        <v>324</v>
      </c>
      <c r="B216" s="8" t="s">
        <v>325</v>
      </c>
      <c r="C216" s="8" t="s">
        <v>2196</v>
      </c>
      <c r="D216" s="8" t="s">
        <v>2216</v>
      </c>
      <c r="E21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6" s="12">
        <v>299</v>
      </c>
      <c r="G216" s="12">
        <v>999</v>
      </c>
      <c r="H216" s="12">
        <f>PRODUCT(amazon[[#This Row],[Actual price]],amazon[[#This Row],[Rating count]])</f>
        <v>927072</v>
      </c>
      <c r="I216" s="9">
        <v>0.7</v>
      </c>
      <c r="J216" s="6">
        <v>3.8</v>
      </c>
      <c r="K216" s="6">
        <v>928</v>
      </c>
      <c r="L216" s="6" t="str">
        <f>IF(amazon[[#This Row],[Discounted price]]&lt;200, "Very Low",
 IF(amazon[[#This Row],[Discounted price]]&lt;5000, "Medium",
 IF(amazon[[#This Row],[Discounted price]]&lt;10000, "High",
 "Very High")))</f>
        <v>Medium</v>
      </c>
      <c r="M216" s="6">
        <f>COUNTIF(amazon[[#This Row],[Discount percentage]],$T$11)</f>
        <v>0</v>
      </c>
      <c r="N216" s="6">
        <f>COUNTIF(amazon[[#This Row],[Discount percentage]],$T$13)</f>
        <v>0</v>
      </c>
      <c r="O216" s="6">
        <f>COUNTIF(amazon[[#This Row],[Discount percentage]],$T$12)</f>
        <v>1</v>
      </c>
      <c r="P216" s="1" t="s">
        <v>3063</v>
      </c>
    </row>
    <row r="217" spans="1:16" ht="18.75" x14ac:dyDescent="0.3">
      <c r="A217" s="8" t="s">
        <v>326</v>
      </c>
      <c r="B217" s="8" t="s">
        <v>327</v>
      </c>
      <c r="C217" s="8" t="s">
        <v>2196</v>
      </c>
      <c r="D217" s="8" t="s">
        <v>2220</v>
      </c>
      <c r="E2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7" s="12">
        <v>6999</v>
      </c>
      <c r="G217" s="12">
        <v>16990</v>
      </c>
      <c r="H217" s="12">
        <f>PRODUCT(amazon[[#This Row],[Actual price]],amazon[[#This Row],[Rating count]])</f>
        <v>1868900</v>
      </c>
      <c r="I217" s="9">
        <v>0.59</v>
      </c>
      <c r="J217" s="6">
        <v>3.8</v>
      </c>
      <c r="K217" s="6">
        <v>110</v>
      </c>
      <c r="L217" s="6" t="str">
        <f>IF(amazon[[#This Row],[Discounted price]]&lt;200, "Very Low",
 IF(amazon[[#This Row],[Discounted price]]&lt;5000, "Medium",
 IF(amazon[[#This Row],[Discounted price]]&lt;10000, "High",
 "Very High")))</f>
        <v>High</v>
      </c>
      <c r="M217" s="6">
        <f>COUNTIF(amazon[[#This Row],[Discount percentage]],$T$11)</f>
        <v>0</v>
      </c>
      <c r="N217" s="6">
        <f>COUNTIF(amazon[[#This Row],[Discount percentage]],$T$13)</f>
        <v>0</v>
      </c>
      <c r="O217" s="6">
        <f>COUNTIF(amazon[[#This Row],[Discount percentage]],$T$12)</f>
        <v>1</v>
      </c>
      <c r="P217" s="1" t="s">
        <v>2953</v>
      </c>
    </row>
    <row r="218" spans="1:16" ht="18.75" x14ac:dyDescent="0.3">
      <c r="A218" s="8" t="s">
        <v>328</v>
      </c>
      <c r="B218" s="8" t="s">
        <v>329</v>
      </c>
      <c r="C218" s="8" t="s">
        <v>2196</v>
      </c>
      <c r="D218" s="8" t="s">
        <v>2200</v>
      </c>
      <c r="E2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8" s="12">
        <v>42999</v>
      </c>
      <c r="G218" s="12">
        <v>59999</v>
      </c>
      <c r="H218" s="12">
        <f>PRODUCT(amazon[[#This Row],[Actual price]],amazon[[#This Row],[Rating count]])</f>
        <v>405173247</v>
      </c>
      <c r="I218" s="9">
        <v>0.28000000000000003</v>
      </c>
      <c r="J218" s="6">
        <v>4.0999999999999996</v>
      </c>
      <c r="K218" s="6">
        <v>6753</v>
      </c>
      <c r="L218" s="6" t="str">
        <f>IF(amazon[[#This Row],[Discounted price]]&lt;200, "Very Low",
 IF(amazon[[#This Row],[Discounted price]]&lt;5000, "Medium",
 IF(amazon[[#This Row],[Discounted price]]&lt;10000, "High",
 "Very High")))</f>
        <v>Very High</v>
      </c>
      <c r="M218" s="6">
        <f>COUNTIF(amazon[[#This Row],[Discount percentage]],$T$11)</f>
        <v>0</v>
      </c>
      <c r="N218" s="6">
        <f>COUNTIF(amazon[[#This Row],[Discount percentage]],$T$13)</f>
        <v>1</v>
      </c>
      <c r="O218" s="6">
        <f>COUNTIF(amazon[[#This Row],[Discount percentage]],$T$12)</f>
        <v>0</v>
      </c>
      <c r="P218" s="1" t="s">
        <v>3064</v>
      </c>
    </row>
    <row r="219" spans="1:16" ht="18.75" x14ac:dyDescent="0.3">
      <c r="A219" s="8" t="s">
        <v>330</v>
      </c>
      <c r="B219" s="8" t="s">
        <v>331</v>
      </c>
      <c r="C219" s="8" t="s">
        <v>2196</v>
      </c>
      <c r="D219" s="8" t="s">
        <v>2197</v>
      </c>
      <c r="E2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9" s="12">
        <v>173</v>
      </c>
      <c r="G219" s="12">
        <v>999</v>
      </c>
      <c r="H219" s="12">
        <f>PRODUCT(amazon[[#This Row],[Actual price]],amazon[[#This Row],[Rating count]])</f>
        <v>1235763</v>
      </c>
      <c r="I219" s="9">
        <v>0.83</v>
      </c>
      <c r="J219" s="6">
        <v>4.3</v>
      </c>
      <c r="K219" s="6">
        <v>1237</v>
      </c>
      <c r="L219" s="6" t="str">
        <f>IF(amazon[[#This Row],[Discounted price]]&lt;200, "Very Low",
 IF(amazon[[#This Row],[Discounted price]]&lt;5000, "Medium",
 IF(amazon[[#This Row],[Discounted price]]&lt;10000, "High",
 "Very High")))</f>
        <v>Very Low</v>
      </c>
      <c r="M219" s="6">
        <f>COUNTIF(amazon[[#This Row],[Discount percentage]],$T$11)</f>
        <v>0</v>
      </c>
      <c r="N219" s="6">
        <f>COUNTIF(amazon[[#This Row],[Discount percentage]],$T$13)</f>
        <v>0</v>
      </c>
      <c r="O219" s="6">
        <f>COUNTIF(amazon[[#This Row],[Discount percentage]],$T$12)</f>
        <v>1</v>
      </c>
      <c r="P219" s="1" t="s">
        <v>3065</v>
      </c>
    </row>
    <row r="220" spans="1:16" ht="18.75" x14ac:dyDescent="0.3">
      <c r="A220" s="8" t="s">
        <v>332</v>
      </c>
      <c r="B220" s="8" t="s">
        <v>333</v>
      </c>
      <c r="C220" s="8" t="s">
        <v>2196</v>
      </c>
      <c r="D220" s="8" t="s">
        <v>2301</v>
      </c>
      <c r="E22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0" s="12">
        <v>209</v>
      </c>
      <c r="G220" s="12">
        <v>600</v>
      </c>
      <c r="H220" s="12">
        <f>PRODUCT(amazon[[#This Row],[Actual price]],amazon[[#This Row],[Rating count]])</f>
        <v>11323200</v>
      </c>
      <c r="I220" s="9">
        <v>0.65</v>
      </c>
      <c r="J220" s="6">
        <v>4.4000000000000004</v>
      </c>
      <c r="K220" s="6">
        <v>18872</v>
      </c>
      <c r="L220" s="6" t="str">
        <f>IF(amazon[[#This Row],[Discounted price]]&lt;200, "Very Low",
 IF(amazon[[#This Row],[Discounted price]]&lt;5000, "Medium",
 IF(amazon[[#This Row],[Discounted price]]&lt;10000, "High",
 "Very High")))</f>
        <v>Medium</v>
      </c>
      <c r="M220" s="6">
        <f>COUNTIF(amazon[[#This Row],[Discount percentage]],$T$11)</f>
        <v>0</v>
      </c>
      <c r="N220" s="6">
        <f>COUNTIF(amazon[[#This Row],[Discount percentage]],$T$13)</f>
        <v>0</v>
      </c>
      <c r="O220" s="6">
        <f>COUNTIF(amazon[[#This Row],[Discount percentage]],$T$12)</f>
        <v>1</v>
      </c>
      <c r="P220" s="1" t="s">
        <v>3066</v>
      </c>
    </row>
    <row r="221" spans="1:16" ht="18.75" x14ac:dyDescent="0.3">
      <c r="A221" s="8" t="s">
        <v>334</v>
      </c>
      <c r="B221" s="8" t="s">
        <v>335</v>
      </c>
      <c r="C221" s="8" t="s">
        <v>2186</v>
      </c>
      <c r="D221" s="8" t="s">
        <v>2187</v>
      </c>
      <c r="E22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21" s="12">
        <v>849</v>
      </c>
      <c r="G221" s="12">
        <v>1490</v>
      </c>
      <c r="H221" s="12">
        <f>PRODUCT(amazon[[#This Row],[Actual price]],amazon[[#This Row],[Rating count]])</f>
        <v>530440</v>
      </c>
      <c r="I221" s="9">
        <v>0.43</v>
      </c>
      <c r="J221" s="6">
        <v>3.9</v>
      </c>
      <c r="K221" s="6">
        <v>356</v>
      </c>
      <c r="L221" s="6" t="str">
        <f>IF(amazon[[#This Row],[Discounted price]]&lt;200, "Very Low",
 IF(amazon[[#This Row],[Discounted price]]&lt;5000, "Medium",
 IF(amazon[[#This Row],[Discounted price]]&lt;10000, "High",
 "Very High")))</f>
        <v>Medium</v>
      </c>
      <c r="M221" s="6">
        <f>COUNTIF(amazon[[#This Row],[Discount percentage]],$T$11)</f>
        <v>0</v>
      </c>
      <c r="N221" s="6">
        <f>COUNTIF(amazon[[#This Row],[Discount percentage]],$T$13)</f>
        <v>1</v>
      </c>
      <c r="O221" s="6">
        <f>COUNTIF(amazon[[#This Row],[Discount percentage]],$T$12)</f>
        <v>0</v>
      </c>
      <c r="P221" s="1" t="s">
        <v>3067</v>
      </c>
    </row>
    <row r="222" spans="1:16" ht="18.75" x14ac:dyDescent="0.3">
      <c r="A222" s="8" t="s">
        <v>336</v>
      </c>
      <c r="B222" s="8" t="s">
        <v>337</v>
      </c>
      <c r="C222" s="8" t="s">
        <v>2186</v>
      </c>
      <c r="D222" s="8" t="s">
        <v>2187</v>
      </c>
      <c r="E22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22" s="12">
        <v>649</v>
      </c>
      <c r="G222" s="12">
        <v>1999</v>
      </c>
      <c r="H222" s="12">
        <f>PRODUCT(amazon[[#This Row],[Actual price]],amazon[[#This Row],[Rating count]])</f>
        <v>48513731</v>
      </c>
      <c r="I222" s="9">
        <v>0.68</v>
      </c>
      <c r="J222" s="6">
        <v>4.2</v>
      </c>
      <c r="K222" s="6">
        <v>24269</v>
      </c>
      <c r="L222" s="6" t="str">
        <f>IF(amazon[[#This Row],[Discounted price]]&lt;200, "Very Low",
 IF(amazon[[#This Row],[Discounted price]]&lt;5000, "Medium",
 IF(amazon[[#This Row],[Discounted price]]&lt;10000, "High",
 "Very High")))</f>
        <v>Medium</v>
      </c>
      <c r="M222" s="6">
        <f>COUNTIF(amazon[[#This Row],[Discount percentage]],$T$11)</f>
        <v>0</v>
      </c>
      <c r="N222" s="6">
        <f>COUNTIF(amazon[[#This Row],[Discount percentage]],$T$13)</f>
        <v>0</v>
      </c>
      <c r="O222" s="6">
        <f>COUNTIF(amazon[[#This Row],[Discount percentage]],$T$12)</f>
        <v>1</v>
      </c>
      <c r="P222" s="1" t="s">
        <v>2927</v>
      </c>
    </row>
    <row r="223" spans="1:16" ht="18.75" x14ac:dyDescent="0.3">
      <c r="A223" s="8" t="s">
        <v>338</v>
      </c>
      <c r="B223" s="8" t="s">
        <v>2302</v>
      </c>
      <c r="C223" s="8" t="s">
        <v>2196</v>
      </c>
      <c r="D223" s="8" t="s">
        <v>2216</v>
      </c>
      <c r="E2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3" s="12">
        <v>299</v>
      </c>
      <c r="G223" s="12">
        <v>899</v>
      </c>
      <c r="H223" s="12">
        <f>PRODUCT(amazon[[#This Row],[Actual price]],amazon[[#This Row],[Rating count]])</f>
        <v>382075</v>
      </c>
      <c r="I223" s="9">
        <v>0.67</v>
      </c>
      <c r="J223" s="6">
        <v>3.8</v>
      </c>
      <c r="K223" s="6">
        <v>425</v>
      </c>
      <c r="L223" s="6" t="str">
        <f>IF(amazon[[#This Row],[Discounted price]]&lt;200, "Very Low",
 IF(amazon[[#This Row],[Discounted price]]&lt;5000, "Medium",
 IF(amazon[[#This Row],[Discounted price]]&lt;10000, "High",
 "Very High")))</f>
        <v>Medium</v>
      </c>
      <c r="M223" s="6">
        <f>COUNTIF(amazon[[#This Row],[Discount percentage]],$T$11)</f>
        <v>0</v>
      </c>
      <c r="N223" s="6">
        <f>COUNTIF(amazon[[#This Row],[Discount percentage]],$T$13)</f>
        <v>0</v>
      </c>
      <c r="O223" s="6">
        <f>COUNTIF(amazon[[#This Row],[Discount percentage]],$T$12)</f>
        <v>1</v>
      </c>
      <c r="P223" s="1" t="s">
        <v>2930</v>
      </c>
    </row>
    <row r="224" spans="1:16" ht="18.75" x14ac:dyDescent="0.3">
      <c r="A224" s="8" t="s">
        <v>339</v>
      </c>
      <c r="B224" s="8" t="s">
        <v>2303</v>
      </c>
      <c r="C224" s="8" t="s">
        <v>2196</v>
      </c>
      <c r="D224" s="8" t="s">
        <v>2226</v>
      </c>
      <c r="E22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4" s="12">
        <v>399</v>
      </c>
      <c r="G224" s="12">
        <v>799</v>
      </c>
      <c r="H224" s="12">
        <f>PRODUCT(amazon[[#This Row],[Actual price]],amazon[[#This Row],[Rating count]])</f>
        <v>927639</v>
      </c>
      <c r="I224" s="9">
        <v>0.5</v>
      </c>
      <c r="J224" s="6">
        <v>4.0999999999999996</v>
      </c>
      <c r="K224" s="6">
        <v>1161</v>
      </c>
      <c r="L224" s="6" t="str">
        <f>IF(amazon[[#This Row],[Discounted price]]&lt;200, "Very Low",
 IF(amazon[[#This Row],[Discounted price]]&lt;5000, "Medium",
 IF(amazon[[#This Row],[Discounted price]]&lt;10000, "High",
 "Very High")))</f>
        <v>Medium</v>
      </c>
      <c r="M224" s="6">
        <f>COUNTIF(amazon[[#This Row],[Discount percentage]],$T$11)</f>
        <v>1</v>
      </c>
      <c r="N224" s="6">
        <f>COUNTIF(amazon[[#This Row],[Discount percentage]],$T$13)</f>
        <v>0</v>
      </c>
      <c r="O224" s="6">
        <f>COUNTIF(amazon[[#This Row],[Discount percentage]],$T$12)</f>
        <v>0</v>
      </c>
      <c r="P224" s="1" t="s">
        <v>3068</v>
      </c>
    </row>
    <row r="225" spans="1:16" ht="18.75" x14ac:dyDescent="0.3">
      <c r="A225" s="8" t="s">
        <v>340</v>
      </c>
      <c r="B225" s="8" t="s">
        <v>341</v>
      </c>
      <c r="C225" s="8" t="s">
        <v>2186</v>
      </c>
      <c r="D225" s="8" t="s">
        <v>2187</v>
      </c>
      <c r="E2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25" s="12">
        <v>249</v>
      </c>
      <c r="G225" s="12">
        <v>499</v>
      </c>
      <c r="H225" s="12">
        <f>PRODUCT(amazon[[#This Row],[Actual price]],amazon[[#This Row],[Rating count]])</f>
        <v>752492</v>
      </c>
      <c r="I225" s="9">
        <v>0.5</v>
      </c>
      <c r="J225" s="6">
        <v>4.0999999999999996</v>
      </c>
      <c r="K225" s="6">
        <v>1508</v>
      </c>
      <c r="L225" s="6" t="str">
        <f>IF(amazon[[#This Row],[Discounted price]]&lt;200, "Very Low",
 IF(amazon[[#This Row],[Discounted price]]&lt;5000, "Medium",
 IF(amazon[[#This Row],[Discounted price]]&lt;10000, "High",
 "Very High")))</f>
        <v>Medium</v>
      </c>
      <c r="M225" s="6">
        <f>COUNTIF(amazon[[#This Row],[Discount percentage]],$T$11)</f>
        <v>1</v>
      </c>
      <c r="N225" s="6">
        <f>COUNTIF(amazon[[#This Row],[Discount percentage]],$T$13)</f>
        <v>0</v>
      </c>
      <c r="O225" s="6">
        <f>COUNTIF(amazon[[#This Row],[Discount percentage]],$T$12)</f>
        <v>0</v>
      </c>
      <c r="P225" s="1" t="s">
        <v>2945</v>
      </c>
    </row>
    <row r="226" spans="1:16" ht="18.75" x14ac:dyDescent="0.3">
      <c r="A226" s="8" t="s">
        <v>342</v>
      </c>
      <c r="B226" s="8" t="s">
        <v>343</v>
      </c>
      <c r="C226" s="8" t="s">
        <v>2196</v>
      </c>
      <c r="D226" s="8" t="s">
        <v>2304</v>
      </c>
      <c r="E2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6" s="12">
        <v>1249</v>
      </c>
      <c r="G226" s="12">
        <v>2299</v>
      </c>
      <c r="H226" s="12">
        <f>PRODUCT(amazon[[#This Row],[Actual price]],amazon[[#This Row],[Rating count]])</f>
        <v>17555164</v>
      </c>
      <c r="I226" s="9">
        <v>0.46</v>
      </c>
      <c r="J226" s="6">
        <v>4.3</v>
      </c>
      <c r="K226" s="6">
        <v>7636</v>
      </c>
      <c r="L226" s="6" t="str">
        <f>IF(amazon[[#This Row],[Discounted price]]&lt;200, "Very Low",
 IF(amazon[[#This Row],[Discounted price]]&lt;5000, "Medium",
 IF(amazon[[#This Row],[Discounted price]]&lt;10000, "High",
 "Very High")))</f>
        <v>Medium</v>
      </c>
      <c r="M226" s="6">
        <f>COUNTIF(amazon[[#This Row],[Discount percentage]],$T$11)</f>
        <v>0</v>
      </c>
      <c r="N226" s="6">
        <f>COUNTIF(amazon[[#This Row],[Discount percentage]],$T$13)</f>
        <v>1</v>
      </c>
      <c r="O226" s="6">
        <f>COUNTIF(amazon[[#This Row],[Discount percentage]],$T$12)</f>
        <v>0</v>
      </c>
      <c r="P226" s="1" t="s">
        <v>3069</v>
      </c>
    </row>
    <row r="227" spans="1:16" ht="18.75" x14ac:dyDescent="0.3">
      <c r="A227" s="8" t="s">
        <v>344</v>
      </c>
      <c r="B227" s="8" t="s">
        <v>2305</v>
      </c>
      <c r="C227" s="8" t="s">
        <v>2196</v>
      </c>
      <c r="D227" s="8" t="s">
        <v>2216</v>
      </c>
      <c r="E2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7" s="12">
        <v>213</v>
      </c>
      <c r="G227" s="12">
        <v>499</v>
      </c>
      <c r="H227" s="12">
        <f>PRODUCT(amazon[[#This Row],[Actual price]],amazon[[#This Row],[Rating count]])</f>
        <v>122754</v>
      </c>
      <c r="I227" s="9">
        <v>0.56999999999999995</v>
      </c>
      <c r="J227" s="6">
        <v>3.7</v>
      </c>
      <c r="K227" s="6">
        <v>246</v>
      </c>
      <c r="L227" s="6" t="str">
        <f>IF(amazon[[#This Row],[Discounted price]]&lt;200, "Very Low",
 IF(amazon[[#This Row],[Discounted price]]&lt;5000, "Medium",
 IF(amazon[[#This Row],[Discounted price]]&lt;10000, "High",
 "Very High")))</f>
        <v>Medium</v>
      </c>
      <c r="M227" s="6">
        <f>COUNTIF(amazon[[#This Row],[Discount percentage]],$T$11)</f>
        <v>0</v>
      </c>
      <c r="N227" s="6">
        <f>COUNTIF(amazon[[#This Row],[Discount percentage]],$T$13)</f>
        <v>0</v>
      </c>
      <c r="O227" s="6">
        <f>COUNTIF(amazon[[#This Row],[Discount percentage]],$T$12)</f>
        <v>1</v>
      </c>
      <c r="P227" s="1" t="s">
        <v>3070</v>
      </c>
    </row>
    <row r="228" spans="1:16" ht="18.75" x14ac:dyDescent="0.3">
      <c r="A228" s="8" t="s">
        <v>345</v>
      </c>
      <c r="B228" s="8" t="s">
        <v>346</v>
      </c>
      <c r="C228" s="8" t="s">
        <v>2196</v>
      </c>
      <c r="D228" s="8" t="s">
        <v>2216</v>
      </c>
      <c r="E2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8" s="12">
        <v>209</v>
      </c>
      <c r="G228" s="12">
        <v>499</v>
      </c>
      <c r="H228" s="12">
        <f>PRODUCT(amazon[[#This Row],[Actual price]],amazon[[#This Row],[Rating count]])</f>
        <v>239021</v>
      </c>
      <c r="I228" s="9">
        <v>0.57999999999999996</v>
      </c>
      <c r="J228" s="6">
        <v>4</v>
      </c>
      <c r="K228" s="6">
        <v>479</v>
      </c>
      <c r="L228" s="6" t="str">
        <f>IF(amazon[[#This Row],[Discounted price]]&lt;200, "Very Low",
 IF(amazon[[#This Row],[Discounted price]]&lt;5000, "Medium",
 IF(amazon[[#This Row],[Discounted price]]&lt;10000, "High",
 "Very High")))</f>
        <v>Medium</v>
      </c>
      <c r="M228" s="6">
        <f>COUNTIF(amazon[[#This Row],[Discount percentage]],$T$11)</f>
        <v>0</v>
      </c>
      <c r="N228" s="6">
        <f>COUNTIF(amazon[[#This Row],[Discount percentage]],$T$13)</f>
        <v>0</v>
      </c>
      <c r="O228" s="6">
        <f>COUNTIF(amazon[[#This Row],[Discount percentage]],$T$12)</f>
        <v>1</v>
      </c>
      <c r="P228" s="1" t="s">
        <v>3071</v>
      </c>
    </row>
    <row r="229" spans="1:16" ht="18.75" x14ac:dyDescent="0.3">
      <c r="A229" s="8" t="s">
        <v>347</v>
      </c>
      <c r="B229" s="8" t="s">
        <v>2306</v>
      </c>
      <c r="C229" s="8" t="s">
        <v>2196</v>
      </c>
      <c r="D229" s="8" t="s">
        <v>2197</v>
      </c>
      <c r="E2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9" s="12">
        <v>598</v>
      </c>
      <c r="G229" s="12">
        <v>4999</v>
      </c>
      <c r="H229" s="12">
        <f>PRODUCT(amazon[[#This Row],[Actual price]],amazon[[#This Row],[Rating count]])</f>
        <v>4549090</v>
      </c>
      <c r="I229" s="9">
        <v>0.88</v>
      </c>
      <c r="J229" s="6">
        <v>4.2</v>
      </c>
      <c r="K229" s="6">
        <v>910</v>
      </c>
      <c r="L229" s="6" t="str">
        <f>IF(amazon[[#This Row],[Discounted price]]&lt;200, "Very Low",
 IF(amazon[[#This Row],[Discounted price]]&lt;5000, "Medium",
 IF(amazon[[#This Row],[Discounted price]]&lt;10000, "High",
 "Very High")))</f>
        <v>Medium</v>
      </c>
      <c r="M229" s="6">
        <f>COUNTIF(amazon[[#This Row],[Discount percentage]],$T$11)</f>
        <v>0</v>
      </c>
      <c r="N229" s="6">
        <f>COUNTIF(amazon[[#This Row],[Discount percentage]],$T$13)</f>
        <v>0</v>
      </c>
      <c r="O229" s="6">
        <f>COUNTIF(amazon[[#This Row],[Discount percentage]],$T$12)</f>
        <v>1</v>
      </c>
      <c r="P229" s="1" t="s">
        <v>3072</v>
      </c>
    </row>
    <row r="230" spans="1:16" ht="18.75" x14ac:dyDescent="0.3">
      <c r="A230" s="8" t="s">
        <v>348</v>
      </c>
      <c r="B230" s="8" t="s">
        <v>2284</v>
      </c>
      <c r="C230" s="8" t="s">
        <v>2186</v>
      </c>
      <c r="D230" s="8" t="s">
        <v>2187</v>
      </c>
      <c r="E2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0" s="12">
        <v>799</v>
      </c>
      <c r="G230" s="12">
        <v>1749</v>
      </c>
      <c r="H230" s="12">
        <f>PRODUCT(amazon[[#This Row],[Actual price]],amazon[[#This Row],[Rating count]])</f>
        <v>9839874</v>
      </c>
      <c r="I230" s="9">
        <v>0.54</v>
      </c>
      <c r="J230" s="6">
        <v>4.0999999999999996</v>
      </c>
      <c r="K230" s="6">
        <v>5626</v>
      </c>
      <c r="L230" s="6" t="str">
        <f>IF(amazon[[#This Row],[Discounted price]]&lt;200, "Very Low",
 IF(amazon[[#This Row],[Discounted price]]&lt;5000, "Medium",
 IF(amazon[[#This Row],[Discounted price]]&lt;10000, "High",
 "Very High")))</f>
        <v>Medium</v>
      </c>
      <c r="M230" s="6">
        <f>COUNTIF(amazon[[#This Row],[Discount percentage]],$T$11)</f>
        <v>0</v>
      </c>
      <c r="N230" s="6">
        <f>COUNTIF(amazon[[#This Row],[Discount percentage]],$T$13)</f>
        <v>0</v>
      </c>
      <c r="O230" s="6">
        <f>COUNTIF(amazon[[#This Row],[Discount percentage]],$T$12)</f>
        <v>1</v>
      </c>
      <c r="P230" s="1" t="s">
        <v>3073</v>
      </c>
    </row>
    <row r="231" spans="1:16" ht="18.75" x14ac:dyDescent="0.3">
      <c r="A231" s="8" t="s">
        <v>349</v>
      </c>
      <c r="B231" s="8" t="s">
        <v>350</v>
      </c>
      <c r="C231" s="8" t="s">
        <v>2186</v>
      </c>
      <c r="D231" s="8" t="s">
        <v>2187</v>
      </c>
      <c r="E23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1" s="12">
        <v>159</v>
      </c>
      <c r="G231" s="12">
        <v>595</v>
      </c>
      <c r="H231" s="12">
        <f>PRODUCT(amazon[[#This Row],[Actual price]],amazon[[#This Row],[Rating count]])</f>
        <v>8439480</v>
      </c>
      <c r="I231" s="9">
        <v>0.73</v>
      </c>
      <c r="J231" s="6">
        <v>4.3</v>
      </c>
      <c r="K231" s="6">
        <v>14184</v>
      </c>
      <c r="L231" s="6" t="str">
        <f>IF(amazon[[#This Row],[Discounted price]]&lt;200, "Very Low",
 IF(amazon[[#This Row],[Discounted price]]&lt;5000, "Medium",
 IF(amazon[[#This Row],[Discounted price]]&lt;10000, "High",
 "Very High")))</f>
        <v>Very Low</v>
      </c>
      <c r="M231" s="6">
        <f>COUNTIF(amazon[[#This Row],[Discount percentage]],$T$11)</f>
        <v>0</v>
      </c>
      <c r="N231" s="6">
        <f>COUNTIF(amazon[[#This Row],[Discount percentage]],$T$13)</f>
        <v>0</v>
      </c>
      <c r="O231" s="6">
        <f>COUNTIF(amazon[[#This Row],[Discount percentage]],$T$12)</f>
        <v>1</v>
      </c>
      <c r="P231" s="1" t="s">
        <v>3074</v>
      </c>
    </row>
    <row r="232" spans="1:16" ht="18.75" x14ac:dyDescent="0.3">
      <c r="A232" s="8" t="s">
        <v>351</v>
      </c>
      <c r="B232" s="8" t="s">
        <v>352</v>
      </c>
      <c r="C232" s="8" t="s">
        <v>2186</v>
      </c>
      <c r="D232" s="8" t="s">
        <v>2307</v>
      </c>
      <c r="E23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2" s="12">
        <v>499</v>
      </c>
      <c r="G232" s="12">
        <v>1100</v>
      </c>
      <c r="H232" s="12">
        <f>PRODUCT(amazon[[#This Row],[Actual price]],amazon[[#This Row],[Rating count]])</f>
        <v>27694700</v>
      </c>
      <c r="I232" s="9">
        <v>0.55000000000000004</v>
      </c>
      <c r="J232" s="6">
        <v>4.4000000000000004</v>
      </c>
      <c r="K232" s="6">
        <v>25177</v>
      </c>
      <c r="L232" s="6" t="str">
        <f>IF(amazon[[#This Row],[Discounted price]]&lt;200, "Very Low",
 IF(amazon[[#This Row],[Discounted price]]&lt;5000, "Medium",
 IF(amazon[[#This Row],[Discounted price]]&lt;10000, "High",
 "Very High")))</f>
        <v>Medium</v>
      </c>
      <c r="M232" s="6">
        <f>COUNTIF(amazon[[#This Row],[Discount percentage]],$T$11)</f>
        <v>0</v>
      </c>
      <c r="N232" s="6">
        <f>COUNTIF(amazon[[#This Row],[Discount percentage]],$T$13)</f>
        <v>0</v>
      </c>
      <c r="O232" s="6">
        <f>COUNTIF(amazon[[#This Row],[Discount percentage]],$T$12)</f>
        <v>1</v>
      </c>
      <c r="P232" s="1" t="s">
        <v>3075</v>
      </c>
    </row>
    <row r="233" spans="1:16" ht="18.75" x14ac:dyDescent="0.3">
      <c r="A233" s="8" t="s">
        <v>353</v>
      </c>
      <c r="B233" s="8" t="s">
        <v>354</v>
      </c>
      <c r="C233" s="8" t="s">
        <v>2196</v>
      </c>
      <c r="D233" s="8" t="s">
        <v>2200</v>
      </c>
      <c r="E2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33" s="12">
        <v>31999</v>
      </c>
      <c r="G233" s="12">
        <v>49999</v>
      </c>
      <c r="H233" s="12">
        <f>PRODUCT(amazon[[#This Row],[Actual price]],amazon[[#This Row],[Rating count]])</f>
        <v>1062578748</v>
      </c>
      <c r="I233" s="9">
        <v>0.36</v>
      </c>
      <c r="J233" s="6">
        <v>4.3</v>
      </c>
      <c r="K233" s="6">
        <v>21252</v>
      </c>
      <c r="L233" s="6" t="str">
        <f>IF(amazon[[#This Row],[Discounted price]]&lt;200, "Very Low",
 IF(amazon[[#This Row],[Discounted price]]&lt;5000, "Medium",
 IF(amazon[[#This Row],[Discounted price]]&lt;10000, "High",
 "Very High")))</f>
        <v>Very High</v>
      </c>
      <c r="M233" s="6">
        <f>COUNTIF(amazon[[#This Row],[Discount percentage]],$T$11)</f>
        <v>0</v>
      </c>
      <c r="N233" s="6">
        <f>COUNTIF(amazon[[#This Row],[Discount percentage]],$T$13)</f>
        <v>1</v>
      </c>
      <c r="O233" s="6">
        <f>COUNTIF(amazon[[#This Row],[Discount percentage]],$T$12)</f>
        <v>0</v>
      </c>
      <c r="P233" s="1" t="s">
        <v>3076</v>
      </c>
    </row>
    <row r="234" spans="1:16" ht="18.75" x14ac:dyDescent="0.3">
      <c r="A234" s="8" t="s">
        <v>355</v>
      </c>
      <c r="B234" s="8" t="s">
        <v>356</v>
      </c>
      <c r="C234" s="8" t="s">
        <v>2196</v>
      </c>
      <c r="D234" s="8" t="s">
        <v>2200</v>
      </c>
      <c r="E23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34" s="12">
        <v>32990</v>
      </c>
      <c r="G234" s="12">
        <v>56790</v>
      </c>
      <c r="H234" s="12">
        <f>PRODUCT(amazon[[#This Row],[Actual price]],amazon[[#This Row],[Rating count]])</f>
        <v>32199930</v>
      </c>
      <c r="I234" s="9">
        <v>0.42</v>
      </c>
      <c r="J234" s="6">
        <v>4.3</v>
      </c>
      <c r="K234" s="6">
        <v>567</v>
      </c>
      <c r="L234" s="6" t="str">
        <f>IF(amazon[[#This Row],[Discounted price]]&lt;200, "Very Low",
 IF(amazon[[#This Row],[Discounted price]]&lt;5000, "Medium",
 IF(amazon[[#This Row],[Discounted price]]&lt;10000, "High",
 "Very High")))</f>
        <v>Very High</v>
      </c>
      <c r="M234" s="6">
        <f>COUNTIF(amazon[[#This Row],[Discount percentage]],$T$11)</f>
        <v>0</v>
      </c>
      <c r="N234" s="6">
        <f>COUNTIF(amazon[[#This Row],[Discount percentage]],$T$13)</f>
        <v>1</v>
      </c>
      <c r="O234" s="6">
        <f>COUNTIF(amazon[[#This Row],[Discount percentage]],$T$12)</f>
        <v>0</v>
      </c>
      <c r="P234" s="1" t="s">
        <v>3077</v>
      </c>
    </row>
    <row r="235" spans="1:16" ht="18.75" x14ac:dyDescent="0.3">
      <c r="A235" s="8" t="s">
        <v>357</v>
      </c>
      <c r="B235" s="8" t="s">
        <v>2308</v>
      </c>
      <c r="C235" s="8" t="s">
        <v>2196</v>
      </c>
      <c r="D235" s="8" t="s">
        <v>2216</v>
      </c>
      <c r="E23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35" s="12">
        <v>299</v>
      </c>
      <c r="G235" s="12">
        <v>1199</v>
      </c>
      <c r="H235" s="12">
        <f>PRODUCT(amazon[[#This Row],[Actual price]],amazon[[#This Row],[Rating count]])</f>
        <v>558734</v>
      </c>
      <c r="I235" s="9">
        <v>0.75</v>
      </c>
      <c r="J235" s="6">
        <v>3.5</v>
      </c>
      <c r="K235" s="6">
        <v>466</v>
      </c>
      <c r="L235" s="6" t="str">
        <f>IF(amazon[[#This Row],[Discounted price]]&lt;200, "Very Low",
 IF(amazon[[#This Row],[Discounted price]]&lt;5000, "Medium",
 IF(amazon[[#This Row],[Discounted price]]&lt;10000, "High",
 "Very High")))</f>
        <v>Medium</v>
      </c>
      <c r="M235" s="6">
        <f>COUNTIF(amazon[[#This Row],[Discount percentage]],$T$11)</f>
        <v>0</v>
      </c>
      <c r="N235" s="6">
        <f>COUNTIF(amazon[[#This Row],[Discount percentage]],$T$13)</f>
        <v>0</v>
      </c>
      <c r="O235" s="6">
        <f>COUNTIF(amazon[[#This Row],[Discount percentage]],$T$12)</f>
        <v>1</v>
      </c>
      <c r="P235" s="1" t="s">
        <v>2930</v>
      </c>
    </row>
    <row r="236" spans="1:16" ht="18.75" x14ac:dyDescent="0.3">
      <c r="A236" s="8" t="s">
        <v>358</v>
      </c>
      <c r="B236" s="8" t="s">
        <v>359</v>
      </c>
      <c r="C236" s="8" t="s">
        <v>2186</v>
      </c>
      <c r="D236" s="8" t="s">
        <v>2187</v>
      </c>
      <c r="E2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6" s="12">
        <v>128</v>
      </c>
      <c r="G236" s="12">
        <v>549</v>
      </c>
      <c r="H236" s="12">
        <f>PRODUCT(amazon[[#This Row],[Actual price]],amazon[[#This Row],[Rating count]])</f>
        <v>33489</v>
      </c>
      <c r="I236" s="9">
        <v>0.77</v>
      </c>
      <c r="J236" s="6">
        <v>3.9</v>
      </c>
      <c r="K236" s="6">
        <v>61</v>
      </c>
      <c r="L236" s="6" t="str">
        <f>IF(amazon[[#This Row],[Discounted price]]&lt;200, "Very Low",
 IF(amazon[[#This Row],[Discounted price]]&lt;5000, "Medium",
 IF(amazon[[#This Row],[Discounted price]]&lt;10000, "High",
 "Very High")))</f>
        <v>Very Low</v>
      </c>
      <c r="M236" s="6">
        <f>COUNTIF(amazon[[#This Row],[Discount percentage]],$T$11)</f>
        <v>0</v>
      </c>
      <c r="N236" s="6">
        <f>COUNTIF(amazon[[#This Row],[Discount percentage]],$T$13)</f>
        <v>0</v>
      </c>
      <c r="O236" s="6">
        <f>COUNTIF(amazon[[#This Row],[Discount percentage]],$T$12)</f>
        <v>1</v>
      </c>
      <c r="P236" s="1" t="s">
        <v>3050</v>
      </c>
    </row>
    <row r="237" spans="1:16" ht="18.75" x14ac:dyDescent="0.3">
      <c r="A237" s="8" t="s">
        <v>360</v>
      </c>
      <c r="B237" s="8" t="s">
        <v>2271</v>
      </c>
      <c r="C237" s="8" t="s">
        <v>2186</v>
      </c>
      <c r="D237" s="8" t="s">
        <v>2187</v>
      </c>
      <c r="E23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7" s="12">
        <v>599</v>
      </c>
      <c r="G237" s="12">
        <v>849</v>
      </c>
      <c r="H237" s="12">
        <f>PRODUCT(amazon[[#This Row],[Actual price]],amazon[[#This Row],[Rating count]])</f>
        <v>402426</v>
      </c>
      <c r="I237" s="9">
        <v>0.28999999999999998</v>
      </c>
      <c r="J237" s="6">
        <v>4.5</v>
      </c>
      <c r="K237" s="6">
        <v>474</v>
      </c>
      <c r="L237" s="6" t="str">
        <f>IF(amazon[[#This Row],[Discounted price]]&lt;200, "Very Low",
 IF(amazon[[#This Row],[Discounted price]]&lt;5000, "Medium",
 IF(amazon[[#This Row],[Discounted price]]&lt;10000, "High",
 "Very High")))</f>
        <v>Medium</v>
      </c>
      <c r="M237" s="6">
        <f>COUNTIF(amazon[[#This Row],[Discount percentage]],$T$11)</f>
        <v>0</v>
      </c>
      <c r="N237" s="6">
        <f>COUNTIF(amazon[[#This Row],[Discount percentage]],$T$13)</f>
        <v>1</v>
      </c>
      <c r="O237" s="6">
        <f>COUNTIF(amazon[[#This Row],[Discount percentage]],$T$12)</f>
        <v>0</v>
      </c>
      <c r="P237" s="1" t="s">
        <v>3078</v>
      </c>
    </row>
    <row r="238" spans="1:16" ht="18.75" x14ac:dyDescent="0.3">
      <c r="A238" s="8" t="s">
        <v>361</v>
      </c>
      <c r="B238" s="8" t="s">
        <v>2309</v>
      </c>
      <c r="C238" s="8" t="s">
        <v>2196</v>
      </c>
      <c r="D238" s="8" t="s">
        <v>2216</v>
      </c>
      <c r="E23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38" s="12">
        <v>399</v>
      </c>
      <c r="G238" s="12">
        <v>899</v>
      </c>
      <c r="H238" s="12">
        <f>PRODUCT(amazon[[#This Row],[Actual price]],amazon[[#This Row],[Rating count]])</f>
        <v>387469</v>
      </c>
      <c r="I238" s="9">
        <v>0.56000000000000005</v>
      </c>
      <c r="J238" s="6">
        <v>3.4</v>
      </c>
      <c r="K238" s="6">
        <v>431</v>
      </c>
      <c r="L238" s="6" t="str">
        <f>IF(amazon[[#This Row],[Discounted price]]&lt;200, "Very Low",
 IF(amazon[[#This Row],[Discounted price]]&lt;5000, "Medium",
 IF(amazon[[#This Row],[Discounted price]]&lt;10000, "High",
 "Very High")))</f>
        <v>Medium</v>
      </c>
      <c r="M238" s="6">
        <f>COUNTIF(amazon[[#This Row],[Discount percentage]],$T$11)</f>
        <v>0</v>
      </c>
      <c r="N238" s="6">
        <f>COUNTIF(amazon[[#This Row],[Discount percentage]],$T$13)</f>
        <v>0</v>
      </c>
      <c r="O238" s="6">
        <f>COUNTIF(amazon[[#This Row],[Discount percentage]],$T$12)</f>
        <v>1</v>
      </c>
      <c r="P238" s="1" t="s">
        <v>3079</v>
      </c>
    </row>
    <row r="239" spans="1:16" ht="18.75" x14ac:dyDescent="0.3">
      <c r="A239" s="8" t="s">
        <v>362</v>
      </c>
      <c r="B239" s="8" t="s">
        <v>363</v>
      </c>
      <c r="C239" s="8" t="s">
        <v>2186</v>
      </c>
      <c r="D239" s="8" t="s">
        <v>2187</v>
      </c>
      <c r="E23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9" s="12">
        <v>449</v>
      </c>
      <c r="G239" s="12">
        <v>1099</v>
      </c>
      <c r="H239" s="12">
        <f>PRODUCT(amazon[[#This Row],[Actual price]],amazon[[#This Row],[Rating count]])</f>
        <v>265958</v>
      </c>
      <c r="I239" s="9">
        <v>0.59</v>
      </c>
      <c r="J239" s="6">
        <v>4</v>
      </c>
      <c r="K239" s="6">
        <v>242</v>
      </c>
      <c r="L239" s="6" t="str">
        <f>IF(amazon[[#This Row],[Discounted price]]&lt;200, "Very Low",
 IF(amazon[[#This Row],[Discounted price]]&lt;5000, "Medium",
 IF(amazon[[#This Row],[Discounted price]]&lt;10000, "High",
 "Very High")))</f>
        <v>Medium</v>
      </c>
      <c r="M239" s="6">
        <f>COUNTIF(amazon[[#This Row],[Discount percentage]],$T$11)</f>
        <v>0</v>
      </c>
      <c r="N239" s="6">
        <f>COUNTIF(amazon[[#This Row],[Discount percentage]],$T$13)</f>
        <v>0</v>
      </c>
      <c r="O239" s="6">
        <f>COUNTIF(amazon[[#This Row],[Discount percentage]],$T$12)</f>
        <v>1</v>
      </c>
      <c r="P239" s="1" t="s">
        <v>3080</v>
      </c>
    </row>
    <row r="240" spans="1:16" ht="18.75" x14ac:dyDescent="0.3">
      <c r="A240" s="8" t="s">
        <v>364</v>
      </c>
      <c r="B240" s="8" t="s">
        <v>2310</v>
      </c>
      <c r="C240" s="8" t="s">
        <v>2186</v>
      </c>
      <c r="D240" s="8" t="s">
        <v>2187</v>
      </c>
      <c r="E24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0" s="12">
        <v>254</v>
      </c>
      <c r="G240" s="12">
        <v>799</v>
      </c>
      <c r="H240" s="12">
        <f>PRODUCT(amazon[[#This Row],[Actual price]],amazon[[#This Row],[Rating count]])</f>
        <v>2321095</v>
      </c>
      <c r="I240" s="9">
        <v>0.68</v>
      </c>
      <c r="J240" s="6">
        <v>4</v>
      </c>
      <c r="K240" s="6">
        <v>2905</v>
      </c>
      <c r="L240" s="6" t="str">
        <f>IF(amazon[[#This Row],[Discounted price]]&lt;200, "Very Low",
 IF(amazon[[#This Row],[Discounted price]]&lt;5000, "Medium",
 IF(amazon[[#This Row],[Discounted price]]&lt;10000, "High",
 "Very High")))</f>
        <v>Medium</v>
      </c>
      <c r="M240" s="6">
        <f>COUNTIF(amazon[[#This Row],[Discount percentage]],$T$11)</f>
        <v>0</v>
      </c>
      <c r="N240" s="6">
        <f>COUNTIF(amazon[[#This Row],[Discount percentage]],$T$13)</f>
        <v>0</v>
      </c>
      <c r="O240" s="6">
        <f>COUNTIF(amazon[[#This Row],[Discount percentage]],$T$12)</f>
        <v>1</v>
      </c>
      <c r="P240" s="1" t="s">
        <v>3005</v>
      </c>
    </row>
    <row r="241" spans="1:16" ht="18.75" x14ac:dyDescent="0.3">
      <c r="A241" s="8" t="s">
        <v>365</v>
      </c>
      <c r="B241" s="8" t="s">
        <v>366</v>
      </c>
      <c r="C241" s="8" t="s">
        <v>2196</v>
      </c>
      <c r="D241" s="8" t="s">
        <v>2311</v>
      </c>
      <c r="E24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41" s="12">
        <v>399</v>
      </c>
      <c r="G241" s="12">
        <v>795</v>
      </c>
      <c r="H241" s="12">
        <f>PRODUCT(amazon[[#This Row],[Actual price]],amazon[[#This Row],[Rating count]])</f>
        <v>9612345</v>
      </c>
      <c r="I241" s="9">
        <v>0.5</v>
      </c>
      <c r="J241" s="6">
        <v>4.4000000000000004</v>
      </c>
      <c r="K241" s="6">
        <v>12091</v>
      </c>
      <c r="L241" s="6" t="str">
        <f>IF(amazon[[#This Row],[Discounted price]]&lt;200, "Very Low",
 IF(amazon[[#This Row],[Discounted price]]&lt;5000, "Medium",
 IF(amazon[[#This Row],[Discounted price]]&lt;10000, "High",
 "Very High")))</f>
        <v>Medium</v>
      </c>
      <c r="M241" s="6">
        <f>COUNTIF(amazon[[#This Row],[Discount percentage]],$T$11)</f>
        <v>1</v>
      </c>
      <c r="N241" s="6">
        <f>COUNTIF(amazon[[#This Row],[Discount percentage]],$T$13)</f>
        <v>0</v>
      </c>
      <c r="O241" s="6">
        <f>COUNTIF(amazon[[#This Row],[Discount percentage]],$T$12)</f>
        <v>0</v>
      </c>
      <c r="P241" s="1" t="s">
        <v>2945</v>
      </c>
    </row>
    <row r="242" spans="1:16" ht="18.75" x14ac:dyDescent="0.3">
      <c r="A242" s="8" t="s">
        <v>367</v>
      </c>
      <c r="B242" s="8" t="s">
        <v>2230</v>
      </c>
      <c r="C242" s="8" t="s">
        <v>2186</v>
      </c>
      <c r="D242" s="8" t="s">
        <v>2187</v>
      </c>
      <c r="E2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2" s="12">
        <v>179</v>
      </c>
      <c r="G242" s="12">
        <v>399</v>
      </c>
      <c r="H242" s="12">
        <f>PRODUCT(amazon[[#This Row],[Actual price]],amazon[[#This Row],[Rating count]])</f>
        <v>567777</v>
      </c>
      <c r="I242" s="9">
        <v>0.55000000000000004</v>
      </c>
      <c r="J242" s="6">
        <v>4</v>
      </c>
      <c r="K242" s="6">
        <v>1423</v>
      </c>
      <c r="L242" s="6" t="str">
        <f>IF(amazon[[#This Row],[Discounted price]]&lt;200, "Very Low",
 IF(amazon[[#This Row],[Discounted price]]&lt;5000, "Medium",
 IF(amazon[[#This Row],[Discounted price]]&lt;10000, "High",
 "Very High")))</f>
        <v>Very Low</v>
      </c>
      <c r="M242" s="6">
        <f>COUNTIF(amazon[[#This Row],[Discount percentage]],$T$11)</f>
        <v>0</v>
      </c>
      <c r="N242" s="6">
        <f>COUNTIF(amazon[[#This Row],[Discount percentage]],$T$13)</f>
        <v>0</v>
      </c>
      <c r="O242" s="6">
        <f>COUNTIF(amazon[[#This Row],[Discount percentage]],$T$12)</f>
        <v>1</v>
      </c>
      <c r="P242" s="1" t="s">
        <v>2984</v>
      </c>
    </row>
    <row r="243" spans="1:16" ht="18.75" x14ac:dyDescent="0.3">
      <c r="A243" s="8" t="s">
        <v>368</v>
      </c>
      <c r="B243" s="8" t="s">
        <v>369</v>
      </c>
      <c r="C243" s="8" t="s">
        <v>2186</v>
      </c>
      <c r="D243" s="8" t="s">
        <v>2187</v>
      </c>
      <c r="E24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3" s="12">
        <v>339</v>
      </c>
      <c r="G243" s="12">
        <v>999</v>
      </c>
      <c r="H243" s="12">
        <f>PRODUCT(amazon[[#This Row],[Actual price]],amazon[[#This Row],[Rating count]])</f>
        <v>6248745</v>
      </c>
      <c r="I243" s="9">
        <v>0.66</v>
      </c>
      <c r="J243" s="6">
        <v>4.3</v>
      </c>
      <c r="K243" s="6">
        <v>6255</v>
      </c>
      <c r="L243" s="6" t="str">
        <f>IF(amazon[[#This Row],[Discounted price]]&lt;200, "Very Low",
 IF(amazon[[#This Row],[Discounted price]]&lt;5000, "Medium",
 IF(amazon[[#This Row],[Discounted price]]&lt;10000, "High",
 "Very High")))</f>
        <v>Medium</v>
      </c>
      <c r="M243" s="6">
        <f>COUNTIF(amazon[[#This Row],[Discount percentage]],$T$11)</f>
        <v>0</v>
      </c>
      <c r="N243" s="6">
        <f>COUNTIF(amazon[[#This Row],[Discount percentage]],$T$13)</f>
        <v>0</v>
      </c>
      <c r="O243" s="6">
        <f>COUNTIF(amazon[[#This Row],[Discount percentage]],$T$12)</f>
        <v>1</v>
      </c>
      <c r="P243" s="1" t="s">
        <v>3032</v>
      </c>
    </row>
    <row r="244" spans="1:16" ht="18.75" x14ac:dyDescent="0.3">
      <c r="A244" s="8" t="s">
        <v>370</v>
      </c>
      <c r="B244" s="8" t="s">
        <v>2312</v>
      </c>
      <c r="C244" s="8" t="s">
        <v>2196</v>
      </c>
      <c r="D244" s="8" t="s">
        <v>2226</v>
      </c>
      <c r="E24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44" s="12">
        <v>399</v>
      </c>
      <c r="G244" s="12">
        <v>999</v>
      </c>
      <c r="H244" s="12">
        <f>PRODUCT(amazon[[#This Row],[Actual price]],amazon[[#This Row],[Rating count]])</f>
        <v>1234764</v>
      </c>
      <c r="I244" s="9">
        <v>0.6</v>
      </c>
      <c r="J244" s="6">
        <v>4</v>
      </c>
      <c r="K244" s="6">
        <v>1236</v>
      </c>
      <c r="L244" s="6" t="str">
        <f>IF(amazon[[#This Row],[Discounted price]]&lt;200, "Very Low",
 IF(amazon[[#This Row],[Discounted price]]&lt;5000, "Medium",
 IF(amazon[[#This Row],[Discounted price]]&lt;10000, "High",
 "Very High")))</f>
        <v>Medium</v>
      </c>
      <c r="M244" s="6">
        <f>COUNTIF(amazon[[#This Row],[Discount percentage]],$T$11)</f>
        <v>0</v>
      </c>
      <c r="N244" s="6">
        <f>COUNTIF(amazon[[#This Row],[Discount percentage]],$T$13)</f>
        <v>0</v>
      </c>
      <c r="O244" s="6">
        <f>COUNTIF(amazon[[#This Row],[Discount percentage]],$T$12)</f>
        <v>1</v>
      </c>
      <c r="P244" s="1" t="s">
        <v>3081</v>
      </c>
    </row>
    <row r="245" spans="1:16" ht="18.75" x14ac:dyDescent="0.3">
      <c r="A245" s="8" t="s">
        <v>371</v>
      </c>
      <c r="B245" s="8" t="s">
        <v>2313</v>
      </c>
      <c r="C245" s="8" t="s">
        <v>2196</v>
      </c>
      <c r="D245" s="8" t="s">
        <v>2216</v>
      </c>
      <c r="E24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45" s="12">
        <v>199</v>
      </c>
      <c r="G245" s="12">
        <v>399</v>
      </c>
      <c r="H245" s="12">
        <f>PRODUCT(amazon[[#This Row],[Actual price]],amazon[[#This Row],[Rating count]])</f>
        <v>532665</v>
      </c>
      <c r="I245" s="9">
        <v>0.5</v>
      </c>
      <c r="J245" s="6">
        <v>4.2</v>
      </c>
      <c r="K245" s="6">
        <v>1335</v>
      </c>
      <c r="L245" s="6" t="str">
        <f>IF(amazon[[#This Row],[Discounted price]]&lt;200, "Very Low",
 IF(amazon[[#This Row],[Discounted price]]&lt;5000, "Medium",
 IF(amazon[[#This Row],[Discounted price]]&lt;10000, "High",
 "Very High")))</f>
        <v>Very Low</v>
      </c>
      <c r="M245" s="6">
        <f>COUNTIF(amazon[[#This Row],[Discount percentage]],$T$11)</f>
        <v>1</v>
      </c>
      <c r="N245" s="6">
        <f>COUNTIF(amazon[[#This Row],[Discount percentage]],$T$13)</f>
        <v>0</v>
      </c>
      <c r="O245" s="6">
        <f>COUNTIF(amazon[[#This Row],[Discount percentage]],$T$12)</f>
        <v>0</v>
      </c>
      <c r="P245" s="1" t="s">
        <v>3082</v>
      </c>
    </row>
    <row r="246" spans="1:16" ht="18.75" x14ac:dyDescent="0.3">
      <c r="A246" s="8" t="s">
        <v>372</v>
      </c>
      <c r="B246" s="8" t="s">
        <v>2314</v>
      </c>
      <c r="C246" s="8" t="s">
        <v>2196</v>
      </c>
      <c r="D246" s="8" t="s">
        <v>2216</v>
      </c>
      <c r="E24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46" s="12">
        <v>349</v>
      </c>
      <c r="G246" s="12">
        <v>1999</v>
      </c>
      <c r="H246" s="12">
        <f>PRODUCT(amazon[[#This Row],[Actual price]],amazon[[#This Row],[Rating count]])</f>
        <v>393803</v>
      </c>
      <c r="I246" s="9">
        <v>0.83</v>
      </c>
      <c r="J246" s="6">
        <v>3.8</v>
      </c>
      <c r="K246" s="6">
        <v>197</v>
      </c>
      <c r="L246" s="6" t="str">
        <f>IF(amazon[[#This Row],[Discounted price]]&lt;200, "Very Low",
 IF(amazon[[#This Row],[Discounted price]]&lt;5000, "Medium",
 IF(amazon[[#This Row],[Discounted price]]&lt;10000, "High",
 "Very High")))</f>
        <v>Medium</v>
      </c>
      <c r="M246" s="6">
        <f>COUNTIF(amazon[[#This Row],[Discount percentage]],$T$11)</f>
        <v>0</v>
      </c>
      <c r="N246" s="6">
        <f>COUNTIF(amazon[[#This Row],[Discount percentage]],$T$13)</f>
        <v>0</v>
      </c>
      <c r="O246" s="6">
        <f>COUNTIF(amazon[[#This Row],[Discount percentage]],$T$12)</f>
        <v>1</v>
      </c>
      <c r="P246" s="1" t="s">
        <v>2945</v>
      </c>
    </row>
    <row r="247" spans="1:16" ht="18.75" x14ac:dyDescent="0.3">
      <c r="A247" s="8" t="s">
        <v>373</v>
      </c>
      <c r="B247" s="8" t="s">
        <v>374</v>
      </c>
      <c r="C247" s="8" t="s">
        <v>2186</v>
      </c>
      <c r="D247" s="8" t="s">
        <v>2187</v>
      </c>
      <c r="E24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7" s="12">
        <v>299</v>
      </c>
      <c r="G247" s="12">
        <v>798</v>
      </c>
      <c r="H247" s="12">
        <f>PRODUCT(amazon[[#This Row],[Actual price]],amazon[[#This Row],[Rating count]])</f>
        <v>22975218</v>
      </c>
      <c r="I247" s="9">
        <v>0.63</v>
      </c>
      <c r="J247" s="6">
        <v>4.4000000000000004</v>
      </c>
      <c r="K247" s="6">
        <v>28791</v>
      </c>
      <c r="L247" s="6" t="str">
        <f>IF(amazon[[#This Row],[Discounted price]]&lt;200, "Very Low",
 IF(amazon[[#This Row],[Discounted price]]&lt;5000, "Medium",
 IF(amazon[[#This Row],[Discounted price]]&lt;10000, "High",
 "Very High")))</f>
        <v>Medium</v>
      </c>
      <c r="M247" s="6">
        <f>COUNTIF(amazon[[#This Row],[Discount percentage]],$T$11)</f>
        <v>0</v>
      </c>
      <c r="N247" s="6">
        <f>COUNTIF(amazon[[#This Row],[Discount percentage]],$T$13)</f>
        <v>0</v>
      </c>
      <c r="O247" s="6">
        <f>COUNTIF(amazon[[#This Row],[Discount percentage]],$T$12)</f>
        <v>1</v>
      </c>
      <c r="P247" s="1" t="s">
        <v>2988</v>
      </c>
    </row>
    <row r="248" spans="1:16" ht="18.75" x14ac:dyDescent="0.3">
      <c r="A248" s="8" t="s">
        <v>375</v>
      </c>
      <c r="B248" s="8" t="s">
        <v>2315</v>
      </c>
      <c r="C248" s="8" t="s">
        <v>2186</v>
      </c>
      <c r="D248" s="8" t="s">
        <v>2187</v>
      </c>
      <c r="E2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8" s="12">
        <v>89</v>
      </c>
      <c r="G248" s="12">
        <v>800</v>
      </c>
      <c r="H248" s="12">
        <f>PRODUCT(amazon[[#This Row],[Actual price]],amazon[[#This Row],[Rating count]])</f>
        <v>860000</v>
      </c>
      <c r="I248" s="9">
        <v>0.89</v>
      </c>
      <c r="J248" s="6">
        <v>3.9</v>
      </c>
      <c r="K248" s="6">
        <v>1075</v>
      </c>
      <c r="L248" s="6" t="str">
        <f>IF(amazon[[#This Row],[Discounted price]]&lt;200, "Very Low",
 IF(amazon[[#This Row],[Discounted price]]&lt;5000, "Medium",
 IF(amazon[[#This Row],[Discounted price]]&lt;10000, "High",
 "Very High")))</f>
        <v>Very Low</v>
      </c>
      <c r="M248" s="6">
        <f>COUNTIF(amazon[[#This Row],[Discount percentage]],$T$11)</f>
        <v>0</v>
      </c>
      <c r="N248" s="6">
        <f>COUNTIF(amazon[[#This Row],[Discount percentage]],$T$13)</f>
        <v>0</v>
      </c>
      <c r="O248" s="6">
        <f>COUNTIF(amazon[[#This Row],[Discount percentage]],$T$12)</f>
        <v>1</v>
      </c>
      <c r="P248" s="1" t="s">
        <v>2955</v>
      </c>
    </row>
    <row r="249" spans="1:16" ht="18.75" x14ac:dyDescent="0.3">
      <c r="A249" s="8" t="s">
        <v>376</v>
      </c>
      <c r="B249" s="8" t="s">
        <v>2316</v>
      </c>
      <c r="C249" s="8" t="s">
        <v>2186</v>
      </c>
      <c r="D249" s="8" t="s">
        <v>2187</v>
      </c>
      <c r="E24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9" s="12">
        <v>549</v>
      </c>
      <c r="G249" s="12">
        <v>995</v>
      </c>
      <c r="H249" s="12">
        <f>PRODUCT(amazon[[#This Row],[Actual price]],amazon[[#This Row],[Rating count]])</f>
        <v>29597270</v>
      </c>
      <c r="I249" s="9">
        <v>0.45</v>
      </c>
      <c r="J249" s="6">
        <v>4.2</v>
      </c>
      <c r="K249" s="6">
        <v>29746</v>
      </c>
      <c r="L249" s="6" t="str">
        <f>IF(amazon[[#This Row],[Discounted price]]&lt;200, "Very Low",
 IF(amazon[[#This Row],[Discounted price]]&lt;5000, "Medium",
 IF(amazon[[#This Row],[Discounted price]]&lt;10000, "High",
 "Very High")))</f>
        <v>Medium</v>
      </c>
      <c r="M249" s="6">
        <f>COUNTIF(amazon[[#This Row],[Discount percentage]],$T$11)</f>
        <v>0</v>
      </c>
      <c r="N249" s="6">
        <f>COUNTIF(amazon[[#This Row],[Discount percentage]],$T$13)</f>
        <v>1</v>
      </c>
      <c r="O249" s="6">
        <f>COUNTIF(amazon[[#This Row],[Discount percentage]],$T$12)</f>
        <v>0</v>
      </c>
      <c r="P249" s="1" t="s">
        <v>2974</v>
      </c>
    </row>
    <row r="250" spans="1:16" ht="18.75" x14ac:dyDescent="0.3">
      <c r="A250" s="8" t="s">
        <v>377</v>
      </c>
      <c r="B250" s="8" t="s">
        <v>378</v>
      </c>
      <c r="C250" s="8" t="s">
        <v>2186</v>
      </c>
      <c r="D250" s="8" t="s">
        <v>2187</v>
      </c>
      <c r="E25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50" s="12">
        <v>129</v>
      </c>
      <c r="G250" s="12">
        <v>1000</v>
      </c>
      <c r="H250" s="12">
        <f>PRODUCT(amazon[[#This Row],[Actual price]],amazon[[#This Row],[Rating count]])</f>
        <v>295000</v>
      </c>
      <c r="I250" s="9">
        <v>0.87</v>
      </c>
      <c r="J250" s="6">
        <v>3.9</v>
      </c>
      <c r="K250" s="6">
        <v>295</v>
      </c>
      <c r="L250" s="6" t="str">
        <f>IF(amazon[[#This Row],[Discounted price]]&lt;200, "Very Low",
 IF(amazon[[#This Row],[Discounted price]]&lt;5000, "Medium",
 IF(amazon[[#This Row],[Discounted price]]&lt;10000, "High",
 "Very High")))</f>
        <v>Very Low</v>
      </c>
      <c r="M250" s="6">
        <f>COUNTIF(amazon[[#This Row],[Discount percentage]],$T$11)</f>
        <v>0</v>
      </c>
      <c r="N250" s="6">
        <f>COUNTIF(amazon[[#This Row],[Discount percentage]],$T$13)</f>
        <v>0</v>
      </c>
      <c r="O250" s="6">
        <f>COUNTIF(amazon[[#This Row],[Discount percentage]],$T$12)</f>
        <v>1</v>
      </c>
      <c r="P250" s="1" t="s">
        <v>3083</v>
      </c>
    </row>
    <row r="251" spans="1:16" ht="18.75" x14ac:dyDescent="0.3">
      <c r="A251" s="8" t="s">
        <v>379</v>
      </c>
      <c r="B251" s="8" t="s">
        <v>380</v>
      </c>
      <c r="C251" s="8" t="s">
        <v>2196</v>
      </c>
      <c r="D251" s="8" t="s">
        <v>2200</v>
      </c>
      <c r="E2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1" s="12">
        <v>77990</v>
      </c>
      <c r="G251" s="12">
        <v>139900</v>
      </c>
      <c r="H251" s="12">
        <f>PRODUCT(amazon[[#This Row],[Actual price]],amazon[[#This Row],[Rating count]])</f>
        <v>830306500</v>
      </c>
      <c r="I251" s="9">
        <v>0.44</v>
      </c>
      <c r="J251" s="6">
        <v>4.7</v>
      </c>
      <c r="K251" s="6">
        <v>5935</v>
      </c>
      <c r="L251" s="6" t="str">
        <f>IF(amazon[[#This Row],[Discounted price]]&lt;200, "Very Low",
 IF(amazon[[#This Row],[Discounted price]]&lt;5000, "Medium",
 IF(amazon[[#This Row],[Discounted price]]&lt;10000, "High",
 "Very High")))</f>
        <v>Very High</v>
      </c>
      <c r="M251" s="6">
        <f>COUNTIF(amazon[[#This Row],[Discount percentage]],$T$11)</f>
        <v>0</v>
      </c>
      <c r="N251" s="6">
        <f>COUNTIF(amazon[[#This Row],[Discount percentage]],$T$13)</f>
        <v>1</v>
      </c>
      <c r="O251" s="6">
        <f>COUNTIF(amazon[[#This Row],[Discount percentage]],$T$12)</f>
        <v>0</v>
      </c>
      <c r="P251" s="1" t="s">
        <v>3084</v>
      </c>
    </row>
    <row r="252" spans="1:16" ht="18.75" x14ac:dyDescent="0.3">
      <c r="A252" s="8" t="s">
        <v>381</v>
      </c>
      <c r="B252" s="8" t="s">
        <v>2215</v>
      </c>
      <c r="C252" s="8" t="s">
        <v>2196</v>
      </c>
      <c r="D252" s="8" t="s">
        <v>2216</v>
      </c>
      <c r="E2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2" s="12">
        <v>349</v>
      </c>
      <c r="G252" s="12">
        <v>799</v>
      </c>
      <c r="H252" s="12">
        <f>PRODUCT(amazon[[#This Row],[Actual price]],amazon[[#This Row],[Rating count]])</f>
        <v>258077</v>
      </c>
      <c r="I252" s="9">
        <v>0.56000000000000005</v>
      </c>
      <c r="J252" s="6">
        <v>3.6</v>
      </c>
      <c r="K252" s="6">
        <v>323</v>
      </c>
      <c r="L252" s="6" t="str">
        <f>IF(amazon[[#This Row],[Discounted price]]&lt;200, "Very Low",
 IF(amazon[[#This Row],[Discounted price]]&lt;5000, "Medium",
 IF(amazon[[#This Row],[Discounted price]]&lt;10000, "High",
 "Very High")))</f>
        <v>Medium</v>
      </c>
      <c r="M252" s="6">
        <f>COUNTIF(amazon[[#This Row],[Discount percentage]],$T$11)</f>
        <v>0</v>
      </c>
      <c r="N252" s="6">
        <f>COUNTIF(amazon[[#This Row],[Discount percentage]],$T$13)</f>
        <v>0</v>
      </c>
      <c r="O252" s="6">
        <f>COUNTIF(amazon[[#This Row],[Discount percentage]],$T$12)</f>
        <v>1</v>
      </c>
      <c r="P252" s="1" t="s">
        <v>3085</v>
      </c>
    </row>
    <row r="253" spans="1:16" ht="18.75" x14ac:dyDescent="0.3">
      <c r="A253" s="8" t="s">
        <v>382</v>
      </c>
      <c r="B253" s="8" t="s">
        <v>2317</v>
      </c>
      <c r="C253" s="8" t="s">
        <v>2196</v>
      </c>
      <c r="D253" s="8" t="s">
        <v>2216</v>
      </c>
      <c r="E25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3" s="12">
        <v>499</v>
      </c>
      <c r="G253" s="12">
        <v>899</v>
      </c>
      <c r="H253" s="12">
        <f>PRODUCT(amazon[[#This Row],[Actual price]],amazon[[#This Row],[Rating count]])</f>
        <v>166315</v>
      </c>
      <c r="I253" s="9">
        <v>0.44</v>
      </c>
      <c r="J253" s="6">
        <v>3.7</v>
      </c>
      <c r="K253" s="6">
        <v>185</v>
      </c>
      <c r="L253" s="6" t="str">
        <f>IF(amazon[[#This Row],[Discounted price]]&lt;200, "Very Low",
 IF(amazon[[#This Row],[Discounted price]]&lt;5000, "Medium",
 IF(amazon[[#This Row],[Discounted price]]&lt;10000, "High",
 "Very High")))</f>
        <v>Medium</v>
      </c>
      <c r="M253" s="6">
        <f>COUNTIF(amazon[[#This Row],[Discount percentage]],$T$11)</f>
        <v>0</v>
      </c>
      <c r="N253" s="6">
        <f>COUNTIF(amazon[[#This Row],[Discount percentage]],$T$13)</f>
        <v>1</v>
      </c>
      <c r="O253" s="6">
        <f>COUNTIF(amazon[[#This Row],[Discount percentage]],$T$12)</f>
        <v>0</v>
      </c>
      <c r="P253" s="1" t="s">
        <v>3086</v>
      </c>
    </row>
    <row r="254" spans="1:16" ht="18.75" x14ac:dyDescent="0.3">
      <c r="A254" s="8" t="s">
        <v>383</v>
      </c>
      <c r="B254" s="8" t="s">
        <v>2318</v>
      </c>
      <c r="C254" s="8" t="s">
        <v>2186</v>
      </c>
      <c r="D254" s="8" t="s">
        <v>2187</v>
      </c>
      <c r="E25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54" s="12">
        <v>299</v>
      </c>
      <c r="G254" s="12">
        <v>799</v>
      </c>
      <c r="H254" s="12">
        <f>PRODUCT(amazon[[#This Row],[Actual price]],amazon[[#This Row],[Rating count]])</f>
        <v>1691483</v>
      </c>
      <c r="I254" s="9">
        <v>0.63</v>
      </c>
      <c r="J254" s="6">
        <v>4.2</v>
      </c>
      <c r="K254" s="6">
        <v>2117</v>
      </c>
      <c r="L254" s="6" t="str">
        <f>IF(amazon[[#This Row],[Discounted price]]&lt;200, "Very Low",
 IF(amazon[[#This Row],[Discounted price]]&lt;5000, "Medium",
 IF(amazon[[#This Row],[Discounted price]]&lt;10000, "High",
 "Very High")))</f>
        <v>Medium</v>
      </c>
      <c r="M254" s="6">
        <f>COUNTIF(amazon[[#This Row],[Discount percentage]],$T$11)</f>
        <v>0</v>
      </c>
      <c r="N254" s="6">
        <f>COUNTIF(amazon[[#This Row],[Discount percentage]],$T$13)</f>
        <v>0</v>
      </c>
      <c r="O254" s="6">
        <f>COUNTIF(amazon[[#This Row],[Discount percentage]],$T$12)</f>
        <v>1</v>
      </c>
      <c r="P254" s="1" t="s">
        <v>3087</v>
      </c>
    </row>
    <row r="255" spans="1:16" ht="18.75" x14ac:dyDescent="0.3">
      <c r="A255" s="8" t="s">
        <v>384</v>
      </c>
      <c r="B255" s="8" t="s">
        <v>2319</v>
      </c>
      <c r="C255" s="8" t="s">
        <v>2186</v>
      </c>
      <c r="D255" s="8" t="s">
        <v>2187</v>
      </c>
      <c r="E25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55" s="12">
        <v>182</v>
      </c>
      <c r="G255" s="12">
        <v>599</v>
      </c>
      <c r="H255" s="12">
        <f>PRODUCT(amazon[[#This Row],[Actual price]],amazon[[#This Row],[Rating count]])</f>
        <v>5617422</v>
      </c>
      <c r="I255" s="9">
        <v>0.7</v>
      </c>
      <c r="J255" s="6">
        <v>4</v>
      </c>
      <c r="K255" s="6">
        <v>9378</v>
      </c>
      <c r="L255" s="6" t="str">
        <f>IF(amazon[[#This Row],[Discounted price]]&lt;200, "Very Low",
 IF(amazon[[#This Row],[Discounted price]]&lt;5000, "Medium",
 IF(amazon[[#This Row],[Discounted price]]&lt;10000, "High",
 "Very High")))</f>
        <v>Very Low</v>
      </c>
      <c r="M255" s="6">
        <f>COUNTIF(amazon[[#This Row],[Discount percentage]],$T$11)</f>
        <v>0</v>
      </c>
      <c r="N255" s="6">
        <f>COUNTIF(amazon[[#This Row],[Discount percentage]],$T$13)</f>
        <v>0</v>
      </c>
      <c r="O255" s="6">
        <f>COUNTIF(amazon[[#This Row],[Discount percentage]],$T$12)</f>
        <v>1</v>
      </c>
      <c r="P255" s="1" t="s">
        <v>2946</v>
      </c>
    </row>
    <row r="256" spans="1:16" ht="18.75" x14ac:dyDescent="0.3">
      <c r="A256" s="8" t="s">
        <v>385</v>
      </c>
      <c r="B256" s="8" t="s">
        <v>386</v>
      </c>
      <c r="C256" s="8" t="s">
        <v>2196</v>
      </c>
      <c r="D256" s="8" t="s">
        <v>2226</v>
      </c>
      <c r="E25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6" s="12">
        <v>96</v>
      </c>
      <c r="G256" s="12">
        <v>399</v>
      </c>
      <c r="H256" s="12">
        <f>PRODUCT(amazon[[#This Row],[Actual price]],amazon[[#This Row],[Rating count]])</f>
        <v>716604</v>
      </c>
      <c r="I256" s="9">
        <v>0.76</v>
      </c>
      <c r="J256" s="6">
        <v>3.6</v>
      </c>
      <c r="K256" s="6">
        <v>1796</v>
      </c>
      <c r="L256" s="6" t="str">
        <f>IF(amazon[[#This Row],[Discounted price]]&lt;200, "Very Low",
 IF(amazon[[#This Row],[Discounted price]]&lt;5000, "Medium",
 IF(amazon[[#This Row],[Discounted price]]&lt;10000, "High",
 "Very High")))</f>
        <v>Very Low</v>
      </c>
      <c r="M256" s="6">
        <f>COUNTIF(amazon[[#This Row],[Discount percentage]],$T$11)</f>
        <v>0</v>
      </c>
      <c r="N256" s="6">
        <f>COUNTIF(amazon[[#This Row],[Discount percentage]],$T$13)</f>
        <v>0</v>
      </c>
      <c r="O256" s="6">
        <f>COUNTIF(amazon[[#This Row],[Discount percentage]],$T$12)</f>
        <v>1</v>
      </c>
      <c r="P256" s="1" t="s">
        <v>2930</v>
      </c>
    </row>
    <row r="257" spans="1:16" ht="18.75" x14ac:dyDescent="0.3">
      <c r="A257" s="8" t="s">
        <v>387</v>
      </c>
      <c r="B257" s="8" t="s">
        <v>388</v>
      </c>
      <c r="C257" s="8" t="s">
        <v>2196</v>
      </c>
      <c r="D257" s="8" t="s">
        <v>2200</v>
      </c>
      <c r="E2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7" s="12">
        <v>54990</v>
      </c>
      <c r="G257" s="12">
        <v>85000</v>
      </c>
      <c r="H257" s="12">
        <f>PRODUCT(amazon[[#This Row],[Actual price]],amazon[[#This Row],[Rating count]])</f>
        <v>304895000</v>
      </c>
      <c r="I257" s="9">
        <v>0.35</v>
      </c>
      <c r="J257" s="6">
        <v>4.3</v>
      </c>
      <c r="K257" s="6">
        <v>3587</v>
      </c>
      <c r="L257" s="6" t="str">
        <f>IF(amazon[[#This Row],[Discounted price]]&lt;200, "Very Low",
 IF(amazon[[#This Row],[Discounted price]]&lt;5000, "Medium",
 IF(amazon[[#This Row],[Discounted price]]&lt;10000, "High",
 "Very High")))</f>
        <v>Very High</v>
      </c>
      <c r="M257" s="6">
        <f>COUNTIF(amazon[[#This Row],[Discount percentage]],$T$11)</f>
        <v>0</v>
      </c>
      <c r="N257" s="6">
        <f>COUNTIF(amazon[[#This Row],[Discount percentage]],$T$13)</f>
        <v>1</v>
      </c>
      <c r="O257" s="6">
        <f>COUNTIF(amazon[[#This Row],[Discount percentage]],$T$12)</f>
        <v>0</v>
      </c>
      <c r="P257" s="1" t="s">
        <v>3002</v>
      </c>
    </row>
    <row r="258" spans="1:16" ht="18.75" x14ac:dyDescent="0.3">
      <c r="A258" s="8" t="s">
        <v>389</v>
      </c>
      <c r="B258" s="8" t="s">
        <v>2320</v>
      </c>
      <c r="C258" s="8" t="s">
        <v>2196</v>
      </c>
      <c r="D258" s="8" t="s">
        <v>2249</v>
      </c>
      <c r="E25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8" s="12">
        <v>439</v>
      </c>
      <c r="G258" s="12">
        <v>758</v>
      </c>
      <c r="H258" s="12">
        <f>PRODUCT(amazon[[#This Row],[Actual price]],amazon[[#This Row],[Rating count]])</f>
        <v>3256368</v>
      </c>
      <c r="I258" s="9">
        <v>0.42</v>
      </c>
      <c r="J258" s="6">
        <v>4.2</v>
      </c>
      <c r="K258" s="6">
        <v>4296</v>
      </c>
      <c r="L258" s="6" t="str">
        <f>IF(amazon[[#This Row],[Discounted price]]&lt;200, "Very Low",
 IF(amazon[[#This Row],[Discounted price]]&lt;5000, "Medium",
 IF(amazon[[#This Row],[Discounted price]]&lt;10000, "High",
 "Very High")))</f>
        <v>Medium</v>
      </c>
      <c r="M258" s="6">
        <f>COUNTIF(amazon[[#This Row],[Discount percentage]],$T$11)</f>
        <v>0</v>
      </c>
      <c r="N258" s="6">
        <f>COUNTIF(amazon[[#This Row],[Discount percentage]],$T$13)</f>
        <v>1</v>
      </c>
      <c r="O258" s="6">
        <f>COUNTIF(amazon[[#This Row],[Discount percentage]],$T$12)</f>
        <v>0</v>
      </c>
      <c r="P258" s="1" t="s">
        <v>3088</v>
      </c>
    </row>
    <row r="259" spans="1:16" ht="18.75" x14ac:dyDescent="0.3">
      <c r="A259" s="8" t="s">
        <v>390</v>
      </c>
      <c r="B259" s="8" t="s">
        <v>391</v>
      </c>
      <c r="C259" s="8" t="s">
        <v>2186</v>
      </c>
      <c r="D259" s="8" t="s">
        <v>2187</v>
      </c>
      <c r="E25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59" s="12">
        <v>299</v>
      </c>
      <c r="G259" s="12">
        <v>999</v>
      </c>
      <c r="H259" s="12">
        <f>PRODUCT(amazon[[#This Row],[Actual price]],amazon[[#This Row],[Rating count]])</f>
        <v>2648349</v>
      </c>
      <c r="I259" s="9">
        <v>0.7</v>
      </c>
      <c r="J259" s="6">
        <v>4.3</v>
      </c>
      <c r="K259" s="6">
        <v>2651</v>
      </c>
      <c r="L259" s="6" t="str">
        <f>IF(amazon[[#This Row],[Discounted price]]&lt;200, "Very Low",
 IF(amazon[[#This Row],[Discounted price]]&lt;5000, "Medium",
 IF(amazon[[#This Row],[Discounted price]]&lt;10000, "High",
 "Very High")))</f>
        <v>Medium</v>
      </c>
      <c r="M259" s="6">
        <f>COUNTIF(amazon[[#This Row],[Discount percentage]],$T$11)</f>
        <v>0</v>
      </c>
      <c r="N259" s="6">
        <f>COUNTIF(amazon[[#This Row],[Discount percentage]],$T$13)</f>
        <v>0</v>
      </c>
      <c r="O259" s="6">
        <f>COUNTIF(amazon[[#This Row],[Discount percentage]],$T$12)</f>
        <v>1</v>
      </c>
      <c r="P259" s="1" t="s">
        <v>3040</v>
      </c>
    </row>
    <row r="260" spans="1:16" ht="18.75" x14ac:dyDescent="0.3">
      <c r="A260" s="8" t="s">
        <v>392</v>
      </c>
      <c r="B260" s="8" t="s">
        <v>393</v>
      </c>
      <c r="C260" s="8" t="s">
        <v>2186</v>
      </c>
      <c r="D260" s="8" t="s">
        <v>2187</v>
      </c>
      <c r="E26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60" s="12">
        <v>299</v>
      </c>
      <c r="G260" s="12">
        <v>799</v>
      </c>
      <c r="H260" s="12">
        <f>PRODUCT(amazon[[#This Row],[Actual price]],amazon[[#This Row],[Rating count]])</f>
        <v>75396037</v>
      </c>
      <c r="I260" s="9">
        <v>0.63</v>
      </c>
      <c r="J260" s="6">
        <v>4.2</v>
      </c>
      <c r="K260" s="6">
        <v>94363</v>
      </c>
      <c r="L260" s="6" t="str">
        <f>IF(amazon[[#This Row],[Discounted price]]&lt;200, "Very Low",
 IF(amazon[[#This Row],[Discounted price]]&lt;5000, "Medium",
 IF(amazon[[#This Row],[Discounted price]]&lt;10000, "High",
 "Very High")))</f>
        <v>Medium</v>
      </c>
      <c r="M260" s="6">
        <f>COUNTIF(amazon[[#This Row],[Discount percentage]],$T$11)</f>
        <v>0</v>
      </c>
      <c r="N260" s="6">
        <f>COUNTIF(amazon[[#This Row],[Discount percentage]],$T$13)</f>
        <v>0</v>
      </c>
      <c r="O260" s="6">
        <f>COUNTIF(amazon[[#This Row],[Discount percentage]],$T$12)</f>
        <v>1</v>
      </c>
      <c r="P260" s="1" t="s">
        <v>2930</v>
      </c>
    </row>
    <row r="261" spans="1:16" ht="18.75" x14ac:dyDescent="0.3">
      <c r="A261" s="8" t="s">
        <v>394</v>
      </c>
      <c r="B261" s="8" t="s">
        <v>395</v>
      </c>
      <c r="C261" s="8" t="s">
        <v>2186</v>
      </c>
      <c r="D261" s="8" t="s">
        <v>2187</v>
      </c>
      <c r="E26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61" s="12">
        <v>789</v>
      </c>
      <c r="G261" s="12">
        <v>1999</v>
      </c>
      <c r="H261" s="12">
        <f>PRODUCT(amazon[[#This Row],[Actual price]],amazon[[#This Row],[Rating count]])</f>
        <v>69045460</v>
      </c>
      <c r="I261" s="9">
        <v>0.61</v>
      </c>
      <c r="J261" s="6">
        <v>4.2</v>
      </c>
      <c r="K261" s="6">
        <v>34540</v>
      </c>
      <c r="L261" s="6" t="str">
        <f>IF(amazon[[#This Row],[Discounted price]]&lt;200, "Very Low",
 IF(amazon[[#This Row],[Discounted price]]&lt;5000, "Medium",
 IF(amazon[[#This Row],[Discounted price]]&lt;10000, "High",
 "Very High")))</f>
        <v>Medium</v>
      </c>
      <c r="M261" s="6">
        <f>COUNTIF(amazon[[#This Row],[Discount percentage]],$T$11)</f>
        <v>0</v>
      </c>
      <c r="N261" s="6">
        <f>COUNTIF(amazon[[#This Row],[Discount percentage]],$T$13)</f>
        <v>0</v>
      </c>
      <c r="O261" s="6">
        <f>COUNTIF(amazon[[#This Row],[Discount percentage]],$T$12)</f>
        <v>1</v>
      </c>
      <c r="P261" s="1" t="s">
        <v>3089</v>
      </c>
    </row>
    <row r="262" spans="1:16" ht="18.75" x14ac:dyDescent="0.3">
      <c r="A262" s="8" t="s">
        <v>396</v>
      </c>
      <c r="B262" s="8" t="s">
        <v>397</v>
      </c>
      <c r="C262" s="8" t="s">
        <v>2196</v>
      </c>
      <c r="D262" s="8" t="s">
        <v>2197</v>
      </c>
      <c r="E2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2" s="12">
        <v>299</v>
      </c>
      <c r="G262" s="12">
        <v>700</v>
      </c>
      <c r="H262" s="12">
        <f>PRODUCT(amazon[[#This Row],[Actual price]],amazon[[#This Row],[Rating count]])</f>
        <v>6099800</v>
      </c>
      <c r="I262" s="9">
        <v>0.56999999999999995</v>
      </c>
      <c r="J262" s="6">
        <v>4.4000000000000004</v>
      </c>
      <c r="K262" s="6">
        <v>8714</v>
      </c>
      <c r="L262" s="6" t="str">
        <f>IF(amazon[[#This Row],[Discounted price]]&lt;200, "Very Low",
 IF(amazon[[#This Row],[Discounted price]]&lt;5000, "Medium",
 IF(amazon[[#This Row],[Discounted price]]&lt;10000, "High",
 "Very High")))</f>
        <v>Medium</v>
      </c>
      <c r="M262" s="6">
        <f>COUNTIF(amazon[[#This Row],[Discount percentage]],$T$11)</f>
        <v>0</v>
      </c>
      <c r="N262" s="6">
        <f>COUNTIF(amazon[[#This Row],[Discount percentage]],$T$13)</f>
        <v>0</v>
      </c>
      <c r="O262" s="6">
        <f>COUNTIF(amazon[[#This Row],[Discount percentage]],$T$12)</f>
        <v>1</v>
      </c>
      <c r="P262" s="1" t="s">
        <v>3090</v>
      </c>
    </row>
    <row r="263" spans="1:16" ht="18.75" x14ac:dyDescent="0.3">
      <c r="A263" s="8" t="s">
        <v>398</v>
      </c>
      <c r="B263" s="8" t="s">
        <v>399</v>
      </c>
      <c r="C263" s="8" t="s">
        <v>2186</v>
      </c>
      <c r="D263" s="8" t="s">
        <v>2187</v>
      </c>
      <c r="E26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63" s="12">
        <v>325</v>
      </c>
      <c r="G263" s="12">
        <v>1099</v>
      </c>
      <c r="H263" s="12">
        <f>PRODUCT(amazon[[#This Row],[Actual price]],amazon[[#This Row],[Rating count]])</f>
        <v>11623024</v>
      </c>
      <c r="I263" s="9">
        <v>0.7</v>
      </c>
      <c r="J263" s="6">
        <v>4.2</v>
      </c>
      <c r="K263" s="6">
        <v>10576</v>
      </c>
      <c r="L263" s="6" t="str">
        <f>IF(amazon[[#This Row],[Discounted price]]&lt;200, "Very Low",
 IF(amazon[[#This Row],[Discounted price]]&lt;5000, "Medium",
 IF(amazon[[#This Row],[Discounted price]]&lt;10000, "High",
 "Very High")))</f>
        <v>Medium</v>
      </c>
      <c r="M263" s="6">
        <f>COUNTIF(amazon[[#This Row],[Discount percentage]],$T$11)</f>
        <v>0</v>
      </c>
      <c r="N263" s="6">
        <f>COUNTIF(amazon[[#This Row],[Discount percentage]],$T$13)</f>
        <v>0</v>
      </c>
      <c r="O263" s="6">
        <f>COUNTIF(amazon[[#This Row],[Discount percentage]],$T$12)</f>
        <v>1</v>
      </c>
      <c r="P263" s="1" t="s">
        <v>2989</v>
      </c>
    </row>
    <row r="264" spans="1:16" ht="18.75" x14ac:dyDescent="0.3">
      <c r="A264" s="8" t="s">
        <v>400</v>
      </c>
      <c r="B264" s="8" t="s">
        <v>2321</v>
      </c>
      <c r="C264" s="8" t="s">
        <v>2186</v>
      </c>
      <c r="D264" s="8" t="s">
        <v>2187</v>
      </c>
      <c r="E26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64" s="12">
        <v>1299</v>
      </c>
      <c r="G264" s="12">
        <v>1999</v>
      </c>
      <c r="H264" s="12">
        <f>PRODUCT(amazon[[#This Row],[Actual price]],amazon[[#This Row],[Rating count]])</f>
        <v>14628682</v>
      </c>
      <c r="I264" s="9">
        <v>0.35</v>
      </c>
      <c r="J264" s="6">
        <v>4.4000000000000004</v>
      </c>
      <c r="K264" s="6">
        <v>7318</v>
      </c>
      <c r="L264" s="6" t="str">
        <f>IF(amazon[[#This Row],[Discounted price]]&lt;200, "Very Low",
 IF(amazon[[#This Row],[Discounted price]]&lt;5000, "Medium",
 IF(amazon[[#This Row],[Discounted price]]&lt;10000, "High",
 "Very High")))</f>
        <v>Medium</v>
      </c>
      <c r="M264" s="6">
        <f>COUNTIF(amazon[[#This Row],[Discount percentage]],$T$11)</f>
        <v>0</v>
      </c>
      <c r="N264" s="6">
        <f>COUNTIF(amazon[[#This Row],[Discount percentage]],$T$13)</f>
        <v>1</v>
      </c>
      <c r="O264" s="6">
        <f>COUNTIF(amazon[[#This Row],[Discount percentage]],$T$12)</f>
        <v>0</v>
      </c>
      <c r="P264" s="1" t="s">
        <v>3051</v>
      </c>
    </row>
    <row r="265" spans="1:16" ht="18.75" x14ac:dyDescent="0.3">
      <c r="A265" s="8" t="s">
        <v>401</v>
      </c>
      <c r="B265" s="8" t="s">
        <v>2322</v>
      </c>
      <c r="C265" s="8" t="s">
        <v>2196</v>
      </c>
      <c r="D265" s="8" t="s">
        <v>2216</v>
      </c>
      <c r="E26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5" s="12">
        <v>790</v>
      </c>
      <c r="G265" s="12">
        <v>1999</v>
      </c>
      <c r="H265" s="12">
        <f>PRODUCT(amazon[[#This Row],[Actual price]],amazon[[#This Row],[Rating count]])</f>
        <v>205897</v>
      </c>
      <c r="I265" s="9">
        <v>0.6</v>
      </c>
      <c r="J265" s="6">
        <v>3</v>
      </c>
      <c r="K265" s="6">
        <v>103</v>
      </c>
      <c r="L265" s="6" t="str">
        <f>IF(amazon[[#This Row],[Discounted price]]&lt;200, "Very Low",
 IF(amazon[[#This Row],[Discounted price]]&lt;5000, "Medium",
 IF(amazon[[#This Row],[Discounted price]]&lt;10000, "High",
 "Very High")))</f>
        <v>Medium</v>
      </c>
      <c r="M265" s="6">
        <f>COUNTIF(amazon[[#This Row],[Discount percentage]],$T$11)</f>
        <v>0</v>
      </c>
      <c r="N265" s="6">
        <f>COUNTIF(amazon[[#This Row],[Discount percentage]],$T$13)</f>
        <v>0</v>
      </c>
      <c r="O265" s="6">
        <f>COUNTIF(amazon[[#This Row],[Discount percentage]],$T$12)</f>
        <v>1</v>
      </c>
      <c r="P265" s="1" t="s">
        <v>3091</v>
      </c>
    </row>
    <row r="266" spans="1:16" ht="18.75" x14ac:dyDescent="0.3">
      <c r="A266" s="8" t="s">
        <v>402</v>
      </c>
      <c r="B266" s="8" t="s">
        <v>403</v>
      </c>
      <c r="C266" s="8" t="s">
        <v>2196</v>
      </c>
      <c r="D266" s="8" t="s">
        <v>2323</v>
      </c>
      <c r="E26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6" s="12">
        <v>4699</v>
      </c>
      <c r="G266" s="12">
        <v>4699</v>
      </c>
      <c r="H266" s="12">
        <f>PRODUCT(amazon[[#This Row],[Actual price]],amazon[[#This Row],[Rating count]])</f>
        <v>1052576</v>
      </c>
      <c r="I266" s="9">
        <v>0</v>
      </c>
      <c r="J266" s="6">
        <v>4.5</v>
      </c>
      <c r="K266" s="6">
        <v>224</v>
      </c>
      <c r="L266" s="6" t="str">
        <f>IF(amazon[[#This Row],[Discounted price]]&lt;200, "Very Low",
 IF(amazon[[#This Row],[Discounted price]]&lt;5000, "Medium",
 IF(amazon[[#This Row],[Discounted price]]&lt;10000, "High",
 "Very High")))</f>
        <v>Medium</v>
      </c>
      <c r="M266" s="6">
        <f>COUNTIF(amazon[[#This Row],[Discount percentage]],$T$11)</f>
        <v>0</v>
      </c>
      <c r="N266" s="6">
        <f>COUNTIF(amazon[[#This Row],[Discount percentage]],$T$13)</f>
        <v>1</v>
      </c>
      <c r="O266" s="6">
        <f>COUNTIF(amazon[[#This Row],[Discount percentage]],$T$12)</f>
        <v>0</v>
      </c>
      <c r="P266" s="1" t="s">
        <v>3092</v>
      </c>
    </row>
    <row r="267" spans="1:16" ht="18.75" x14ac:dyDescent="0.3">
      <c r="A267" s="8" t="s">
        <v>404</v>
      </c>
      <c r="B267" s="8" t="s">
        <v>405</v>
      </c>
      <c r="C267" s="8" t="s">
        <v>2196</v>
      </c>
      <c r="D267" s="8" t="s">
        <v>2200</v>
      </c>
      <c r="E2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7" s="12">
        <v>18999</v>
      </c>
      <c r="G267" s="12">
        <v>24990</v>
      </c>
      <c r="H267" s="12">
        <f>PRODUCT(amazon[[#This Row],[Actual price]],amazon[[#This Row],[Rating count]])</f>
        <v>117502980</v>
      </c>
      <c r="I267" s="9">
        <v>0.24</v>
      </c>
      <c r="J267" s="6">
        <v>4.3</v>
      </c>
      <c r="K267" s="6">
        <v>4702</v>
      </c>
      <c r="L267" s="6" t="str">
        <f>IF(amazon[[#This Row],[Discounted price]]&lt;200, "Very Low",
 IF(amazon[[#This Row],[Discounted price]]&lt;5000, "Medium",
 IF(amazon[[#This Row],[Discounted price]]&lt;10000, "High",
 "Very High")))</f>
        <v>Very High</v>
      </c>
      <c r="M267" s="6">
        <f>COUNTIF(amazon[[#This Row],[Discount percentage]],$T$11)</f>
        <v>0</v>
      </c>
      <c r="N267" s="6">
        <f>COUNTIF(amazon[[#This Row],[Discount percentage]],$T$13)</f>
        <v>1</v>
      </c>
      <c r="O267" s="6">
        <f>COUNTIF(amazon[[#This Row],[Discount percentage]],$T$12)</f>
        <v>0</v>
      </c>
      <c r="P267" s="1" t="s">
        <v>2947</v>
      </c>
    </row>
    <row r="268" spans="1:16" ht="18.75" x14ac:dyDescent="0.3">
      <c r="A268" s="8" t="s">
        <v>406</v>
      </c>
      <c r="B268" s="8" t="s">
        <v>407</v>
      </c>
      <c r="C268" s="8" t="s">
        <v>2186</v>
      </c>
      <c r="D268" s="8" t="s">
        <v>2187</v>
      </c>
      <c r="E2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68" s="12">
        <v>199</v>
      </c>
      <c r="G268" s="12">
        <v>999</v>
      </c>
      <c r="H268" s="12">
        <f>PRODUCT(amazon[[#This Row],[Actual price]],amazon[[#This Row],[Rating count]])</f>
        <v>84915</v>
      </c>
      <c r="I268" s="9">
        <v>0.8</v>
      </c>
      <c r="J268" s="6">
        <v>4.2</v>
      </c>
      <c r="K268" s="6">
        <v>85</v>
      </c>
      <c r="L268" s="6" t="str">
        <f>IF(amazon[[#This Row],[Discounted price]]&lt;200, "Very Low",
 IF(amazon[[#This Row],[Discounted price]]&lt;5000, "Medium",
 IF(amazon[[#This Row],[Discounted price]]&lt;10000, "High",
 "Very High")))</f>
        <v>Very Low</v>
      </c>
      <c r="M268" s="6">
        <f>COUNTIF(amazon[[#This Row],[Discount percentage]],$T$11)</f>
        <v>0</v>
      </c>
      <c r="N268" s="6">
        <f>COUNTIF(amazon[[#This Row],[Discount percentage]],$T$13)</f>
        <v>0</v>
      </c>
      <c r="O268" s="6">
        <f>COUNTIF(amazon[[#This Row],[Discount percentage]],$T$12)</f>
        <v>1</v>
      </c>
      <c r="P268" s="1" t="s">
        <v>3093</v>
      </c>
    </row>
    <row r="269" spans="1:16" ht="18.75" x14ac:dyDescent="0.3">
      <c r="A269" s="8" t="s">
        <v>408</v>
      </c>
      <c r="B269" s="8" t="s">
        <v>409</v>
      </c>
      <c r="C269" s="8" t="s">
        <v>2196</v>
      </c>
      <c r="D269" s="8" t="s">
        <v>2197</v>
      </c>
      <c r="E2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9" s="12">
        <v>269</v>
      </c>
      <c r="G269" s="12">
        <v>650</v>
      </c>
      <c r="H269" s="12">
        <f>PRODUCT(amazon[[#This Row],[Actual price]],amazon[[#This Row],[Rating count]])</f>
        <v>23320050</v>
      </c>
      <c r="I269" s="9">
        <v>0.59</v>
      </c>
      <c r="J269" s="6">
        <v>4.4000000000000004</v>
      </c>
      <c r="K269" s="6">
        <v>35877</v>
      </c>
      <c r="L269" s="6" t="str">
        <f>IF(amazon[[#This Row],[Discounted price]]&lt;200, "Very Low",
 IF(amazon[[#This Row],[Discounted price]]&lt;5000, "Medium",
 IF(amazon[[#This Row],[Discounted price]]&lt;10000, "High",
 "Very High")))</f>
        <v>Medium</v>
      </c>
      <c r="M269" s="6">
        <f>COUNTIF(amazon[[#This Row],[Discount percentage]],$T$11)</f>
        <v>0</v>
      </c>
      <c r="N269" s="6">
        <f>COUNTIF(amazon[[#This Row],[Discount percentage]],$T$13)</f>
        <v>0</v>
      </c>
      <c r="O269" s="6">
        <f>COUNTIF(amazon[[#This Row],[Discount percentage]],$T$12)</f>
        <v>1</v>
      </c>
      <c r="P269" s="1" t="s">
        <v>3094</v>
      </c>
    </row>
    <row r="270" spans="1:16" ht="18.75" x14ac:dyDescent="0.3">
      <c r="A270" s="8" t="s">
        <v>410</v>
      </c>
      <c r="B270" s="8" t="s">
        <v>2324</v>
      </c>
      <c r="C270" s="8" t="s">
        <v>2196</v>
      </c>
      <c r="D270" s="8" t="s">
        <v>2325</v>
      </c>
      <c r="E2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0" s="12">
        <v>1990</v>
      </c>
      <c r="G270" s="12">
        <v>3100</v>
      </c>
      <c r="H270" s="12">
        <f>PRODUCT(amazon[[#This Row],[Actual price]],amazon[[#This Row],[Rating count]])</f>
        <v>2780700</v>
      </c>
      <c r="I270" s="9">
        <v>0.36</v>
      </c>
      <c r="J270" s="6">
        <v>4</v>
      </c>
      <c r="K270" s="6">
        <v>897</v>
      </c>
      <c r="L270" s="6" t="str">
        <f>IF(amazon[[#This Row],[Discounted price]]&lt;200, "Very Low",
 IF(amazon[[#This Row],[Discounted price]]&lt;5000, "Medium",
 IF(amazon[[#This Row],[Discounted price]]&lt;10000, "High",
 "Very High")))</f>
        <v>Medium</v>
      </c>
      <c r="M270" s="6">
        <f>COUNTIF(amazon[[#This Row],[Discount percentage]],$T$11)</f>
        <v>0</v>
      </c>
      <c r="N270" s="6">
        <f>COUNTIF(amazon[[#This Row],[Discount percentage]],$T$13)</f>
        <v>1</v>
      </c>
      <c r="O270" s="6">
        <f>COUNTIF(amazon[[#This Row],[Discount percentage]],$T$12)</f>
        <v>0</v>
      </c>
      <c r="P270" s="1" t="s">
        <v>2945</v>
      </c>
    </row>
    <row r="271" spans="1:16" ht="18.75" x14ac:dyDescent="0.3">
      <c r="A271" s="8" t="s">
        <v>411</v>
      </c>
      <c r="B271" s="8" t="s">
        <v>412</v>
      </c>
      <c r="C271" s="8" t="s">
        <v>2196</v>
      </c>
      <c r="D271" s="8" t="s">
        <v>2326</v>
      </c>
      <c r="E27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1" s="12">
        <v>2299</v>
      </c>
      <c r="G271" s="12">
        <v>3999</v>
      </c>
      <c r="H271" s="12">
        <f>PRODUCT(amazon[[#This Row],[Actual price]],amazon[[#This Row],[Rating count]])</f>
        <v>1127718</v>
      </c>
      <c r="I271" s="9">
        <v>0.43</v>
      </c>
      <c r="J271" s="6">
        <v>3.8</v>
      </c>
      <c r="K271" s="6">
        <v>282</v>
      </c>
      <c r="L271" s="6" t="str">
        <f>IF(amazon[[#This Row],[Discounted price]]&lt;200, "Very Low",
 IF(amazon[[#This Row],[Discounted price]]&lt;5000, "Medium",
 IF(amazon[[#This Row],[Discounted price]]&lt;10000, "High",
 "Very High")))</f>
        <v>Medium</v>
      </c>
      <c r="M271" s="6">
        <f>COUNTIF(amazon[[#This Row],[Discount percentage]],$T$11)</f>
        <v>0</v>
      </c>
      <c r="N271" s="6">
        <f>COUNTIF(amazon[[#This Row],[Discount percentage]],$T$13)</f>
        <v>1</v>
      </c>
      <c r="O271" s="6">
        <f>COUNTIF(amazon[[#This Row],[Discount percentage]],$T$12)</f>
        <v>0</v>
      </c>
      <c r="P271" s="1" t="s">
        <v>3095</v>
      </c>
    </row>
    <row r="272" spans="1:16" ht="18.75" x14ac:dyDescent="0.3">
      <c r="A272" s="8" t="s">
        <v>413</v>
      </c>
      <c r="B272" s="8" t="s">
        <v>414</v>
      </c>
      <c r="C272" s="8" t="s">
        <v>2196</v>
      </c>
      <c r="D272" s="8" t="s">
        <v>2200</v>
      </c>
      <c r="E27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2" s="12">
        <v>35999</v>
      </c>
      <c r="G272" s="12">
        <v>49990</v>
      </c>
      <c r="H272" s="12">
        <f>PRODUCT(amazon[[#This Row],[Actual price]],amazon[[#This Row],[Rating count]])</f>
        <v>80533890</v>
      </c>
      <c r="I272" s="9">
        <v>0.28000000000000003</v>
      </c>
      <c r="J272" s="6">
        <v>4.3</v>
      </c>
      <c r="K272" s="6">
        <v>1611</v>
      </c>
      <c r="L272" s="6" t="str">
        <f>IF(amazon[[#This Row],[Discounted price]]&lt;200, "Very Low",
 IF(amazon[[#This Row],[Discounted price]]&lt;5000, "Medium",
 IF(amazon[[#This Row],[Discounted price]]&lt;10000, "High",
 "Very High")))</f>
        <v>Very High</v>
      </c>
      <c r="M272" s="6">
        <f>COUNTIF(amazon[[#This Row],[Discount percentage]],$T$11)</f>
        <v>0</v>
      </c>
      <c r="N272" s="6">
        <f>COUNTIF(amazon[[#This Row],[Discount percentage]],$T$13)</f>
        <v>1</v>
      </c>
      <c r="O272" s="6">
        <f>COUNTIF(amazon[[#This Row],[Discount percentage]],$T$12)</f>
        <v>0</v>
      </c>
      <c r="P272" s="1" t="s">
        <v>3037</v>
      </c>
    </row>
    <row r="273" spans="1:16" ht="18.75" x14ac:dyDescent="0.3">
      <c r="A273" s="8" t="s">
        <v>415</v>
      </c>
      <c r="B273" s="8" t="s">
        <v>2327</v>
      </c>
      <c r="C273" s="8" t="s">
        <v>2196</v>
      </c>
      <c r="D273" s="8" t="s">
        <v>2216</v>
      </c>
      <c r="E2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3" s="12">
        <v>349</v>
      </c>
      <c r="G273" s="12">
        <v>999</v>
      </c>
      <c r="H273" s="12">
        <f>PRODUCT(amazon[[#This Row],[Actual price]],amazon[[#This Row],[Rating count]])</f>
        <v>512487</v>
      </c>
      <c r="I273" s="9">
        <v>0.65</v>
      </c>
      <c r="J273" s="6">
        <v>4.2</v>
      </c>
      <c r="K273" s="6">
        <v>513</v>
      </c>
      <c r="L273" s="6" t="str">
        <f>IF(amazon[[#This Row],[Discounted price]]&lt;200, "Very Low",
 IF(amazon[[#This Row],[Discounted price]]&lt;5000, "Medium",
 IF(amazon[[#This Row],[Discounted price]]&lt;10000, "High",
 "Very High")))</f>
        <v>Medium</v>
      </c>
      <c r="M273" s="6">
        <f>COUNTIF(amazon[[#This Row],[Discount percentage]],$T$11)</f>
        <v>0</v>
      </c>
      <c r="N273" s="6">
        <f>COUNTIF(amazon[[#This Row],[Discount percentage]],$T$13)</f>
        <v>0</v>
      </c>
      <c r="O273" s="6">
        <f>COUNTIF(amazon[[#This Row],[Discount percentage]],$T$12)</f>
        <v>1</v>
      </c>
      <c r="P273" s="1" t="s">
        <v>3096</v>
      </c>
    </row>
    <row r="274" spans="1:16" ht="18.75" x14ac:dyDescent="0.3">
      <c r="A274" s="8" t="s">
        <v>416</v>
      </c>
      <c r="B274" s="8" t="s">
        <v>2238</v>
      </c>
      <c r="C274" s="8" t="s">
        <v>2186</v>
      </c>
      <c r="D274" s="8" t="s">
        <v>2187</v>
      </c>
      <c r="E27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74" s="12">
        <v>719</v>
      </c>
      <c r="G274" s="12">
        <v>1499</v>
      </c>
      <c r="H274" s="12">
        <f>PRODUCT(amazon[[#This Row],[Actual price]],amazon[[#This Row],[Rating count]])</f>
        <v>1566455</v>
      </c>
      <c r="I274" s="9">
        <v>0.52</v>
      </c>
      <c r="J274" s="6">
        <v>4.0999999999999996</v>
      </c>
      <c r="K274" s="6">
        <v>1045</v>
      </c>
      <c r="L274" s="6" t="str">
        <f>IF(amazon[[#This Row],[Discounted price]]&lt;200, "Very Low",
 IF(amazon[[#This Row],[Discounted price]]&lt;5000, "Medium",
 IF(amazon[[#This Row],[Discounted price]]&lt;10000, "High",
 "Very High")))</f>
        <v>Medium</v>
      </c>
      <c r="M274" s="6">
        <f>COUNTIF(amazon[[#This Row],[Discount percentage]],$T$11)</f>
        <v>0</v>
      </c>
      <c r="N274" s="6">
        <f>COUNTIF(amazon[[#This Row],[Discount percentage]],$T$13)</f>
        <v>0</v>
      </c>
      <c r="O274" s="6">
        <f>COUNTIF(amazon[[#This Row],[Discount percentage]],$T$12)</f>
        <v>1</v>
      </c>
      <c r="P274" s="1" t="s">
        <v>2945</v>
      </c>
    </row>
    <row r="275" spans="1:16" ht="18.75" x14ac:dyDescent="0.3">
      <c r="A275" s="8" t="s">
        <v>417</v>
      </c>
      <c r="B275" s="8" t="s">
        <v>418</v>
      </c>
      <c r="C275" s="8" t="s">
        <v>2196</v>
      </c>
      <c r="D275" s="8" t="s">
        <v>2200</v>
      </c>
      <c r="E2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5" s="12">
        <v>8999</v>
      </c>
      <c r="G275" s="12">
        <v>18999</v>
      </c>
      <c r="H275" s="12">
        <f>PRODUCT(amazon[[#This Row],[Actual price]],amazon[[#This Row],[Rating count]])</f>
        <v>120586653</v>
      </c>
      <c r="I275" s="9">
        <v>0.53</v>
      </c>
      <c r="J275" s="6">
        <v>4</v>
      </c>
      <c r="K275" s="6">
        <v>6347</v>
      </c>
      <c r="L275" s="6" t="str">
        <f>IF(amazon[[#This Row],[Discounted price]]&lt;200, "Very Low",
 IF(amazon[[#This Row],[Discounted price]]&lt;5000, "Medium",
 IF(amazon[[#This Row],[Discounted price]]&lt;10000, "High",
 "Very High")))</f>
        <v>High</v>
      </c>
      <c r="M275" s="6">
        <f>COUNTIF(amazon[[#This Row],[Discount percentage]],$T$11)</f>
        <v>0</v>
      </c>
      <c r="N275" s="6">
        <f>COUNTIF(amazon[[#This Row],[Discount percentage]],$T$13)</f>
        <v>0</v>
      </c>
      <c r="O275" s="6">
        <f>COUNTIF(amazon[[#This Row],[Discount percentage]],$T$12)</f>
        <v>1</v>
      </c>
      <c r="P275" s="1" t="s">
        <v>3097</v>
      </c>
    </row>
    <row r="276" spans="1:16" ht="18.75" x14ac:dyDescent="0.3">
      <c r="A276" s="8" t="s">
        <v>419</v>
      </c>
      <c r="B276" s="8" t="s">
        <v>420</v>
      </c>
      <c r="C276" s="8" t="s">
        <v>2196</v>
      </c>
      <c r="D276" s="8" t="s">
        <v>2304</v>
      </c>
      <c r="E2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6" s="12">
        <v>917</v>
      </c>
      <c r="G276" s="12">
        <v>2299</v>
      </c>
      <c r="H276" s="12">
        <f>PRODUCT(amazon[[#This Row],[Actual price]],amazon[[#This Row],[Rating count]])</f>
        <v>7586700</v>
      </c>
      <c r="I276" s="9">
        <v>0.6</v>
      </c>
      <c r="J276" s="6">
        <v>4.2</v>
      </c>
      <c r="K276" s="6">
        <v>3300</v>
      </c>
      <c r="L276" s="6" t="str">
        <f>IF(amazon[[#This Row],[Discounted price]]&lt;200, "Very Low",
 IF(amazon[[#This Row],[Discounted price]]&lt;5000, "Medium",
 IF(amazon[[#This Row],[Discounted price]]&lt;10000, "High",
 "Very High")))</f>
        <v>Medium</v>
      </c>
      <c r="M276" s="6">
        <f>COUNTIF(amazon[[#This Row],[Discount percentage]],$T$11)</f>
        <v>0</v>
      </c>
      <c r="N276" s="6">
        <f>COUNTIF(amazon[[#This Row],[Discount percentage]],$T$13)</f>
        <v>0</v>
      </c>
      <c r="O276" s="6">
        <f>COUNTIF(amazon[[#This Row],[Discount percentage]],$T$12)</f>
        <v>1</v>
      </c>
      <c r="P276" s="1" t="s">
        <v>3098</v>
      </c>
    </row>
    <row r="277" spans="1:16" ht="18.75" x14ac:dyDescent="0.3">
      <c r="A277" s="8" t="s">
        <v>421</v>
      </c>
      <c r="B277" s="8" t="s">
        <v>2328</v>
      </c>
      <c r="C277" s="8" t="s">
        <v>2196</v>
      </c>
      <c r="D277" s="8" t="s">
        <v>2216</v>
      </c>
      <c r="E27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7" s="12">
        <v>399</v>
      </c>
      <c r="G277" s="12">
        <v>999</v>
      </c>
      <c r="H277" s="12">
        <f>PRODUCT(amazon[[#This Row],[Actual price]],amazon[[#This Row],[Rating count]])</f>
        <v>22977</v>
      </c>
      <c r="I277" s="9">
        <v>0.6</v>
      </c>
      <c r="J277" s="6">
        <v>3.3</v>
      </c>
      <c r="K277" s="6">
        <v>23</v>
      </c>
      <c r="L277" s="6" t="str">
        <f>IF(amazon[[#This Row],[Discounted price]]&lt;200, "Very Low",
 IF(amazon[[#This Row],[Discounted price]]&lt;5000, "Medium",
 IF(amazon[[#This Row],[Discounted price]]&lt;10000, "High",
 "Very High")))</f>
        <v>Medium</v>
      </c>
      <c r="M277" s="6">
        <f>COUNTIF(amazon[[#This Row],[Discount percentage]],$T$11)</f>
        <v>0</v>
      </c>
      <c r="N277" s="6">
        <f>COUNTIF(amazon[[#This Row],[Discount percentage]],$T$13)</f>
        <v>0</v>
      </c>
      <c r="O277" s="6">
        <f>COUNTIF(amazon[[#This Row],[Discount percentage]],$T$12)</f>
        <v>1</v>
      </c>
      <c r="P277" s="1" t="s">
        <v>3099</v>
      </c>
    </row>
    <row r="278" spans="1:16" ht="18.75" x14ac:dyDescent="0.3">
      <c r="A278" s="8" t="s">
        <v>422</v>
      </c>
      <c r="B278" s="8" t="s">
        <v>423</v>
      </c>
      <c r="C278" s="8" t="s">
        <v>2196</v>
      </c>
      <c r="D278" s="8" t="s">
        <v>2200</v>
      </c>
      <c r="E27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8" s="12">
        <v>45999</v>
      </c>
      <c r="G278" s="12">
        <v>69900</v>
      </c>
      <c r="H278" s="12">
        <f>PRODUCT(amazon[[#This Row],[Actual price]],amazon[[#This Row],[Rating count]])</f>
        <v>496919100</v>
      </c>
      <c r="I278" s="9">
        <v>0.34</v>
      </c>
      <c r="J278" s="6">
        <v>4.3</v>
      </c>
      <c r="K278" s="6">
        <v>7109</v>
      </c>
      <c r="L278" s="6" t="str">
        <f>IF(amazon[[#This Row],[Discounted price]]&lt;200, "Very Low",
 IF(amazon[[#This Row],[Discounted price]]&lt;5000, "Medium",
 IF(amazon[[#This Row],[Discounted price]]&lt;10000, "High",
 "Very High")))</f>
        <v>Very High</v>
      </c>
      <c r="M278" s="6">
        <f>COUNTIF(amazon[[#This Row],[Discount percentage]],$T$11)</f>
        <v>0</v>
      </c>
      <c r="N278" s="6">
        <f>COUNTIF(amazon[[#This Row],[Discount percentage]],$T$13)</f>
        <v>1</v>
      </c>
      <c r="O278" s="6">
        <f>COUNTIF(amazon[[#This Row],[Discount percentage]],$T$12)</f>
        <v>0</v>
      </c>
      <c r="P278" s="1" t="s">
        <v>2972</v>
      </c>
    </row>
    <row r="279" spans="1:16" ht="18.75" x14ac:dyDescent="0.3">
      <c r="A279" s="8" t="s">
        <v>424</v>
      </c>
      <c r="B279" s="8" t="s">
        <v>425</v>
      </c>
      <c r="C279" s="8" t="s">
        <v>2186</v>
      </c>
      <c r="D279" s="8" t="s">
        <v>2187</v>
      </c>
      <c r="E27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79" s="12">
        <v>119</v>
      </c>
      <c r="G279" s="12">
        <v>299</v>
      </c>
      <c r="H279" s="12">
        <f>PRODUCT(amazon[[#This Row],[Actual price]],amazon[[#This Row],[Rating count]])</f>
        <v>15249</v>
      </c>
      <c r="I279" s="9">
        <v>0.6</v>
      </c>
      <c r="J279" s="6">
        <v>3.8</v>
      </c>
      <c r="K279" s="6">
        <v>51</v>
      </c>
      <c r="L279" s="6" t="str">
        <f>IF(amazon[[#This Row],[Discounted price]]&lt;200, "Very Low",
 IF(amazon[[#This Row],[Discounted price]]&lt;5000, "Medium",
 IF(amazon[[#This Row],[Discounted price]]&lt;10000, "High",
 "Very High")))</f>
        <v>Very Low</v>
      </c>
      <c r="M279" s="6">
        <f>COUNTIF(amazon[[#This Row],[Discount percentage]],$T$11)</f>
        <v>0</v>
      </c>
      <c r="N279" s="6">
        <f>COUNTIF(amazon[[#This Row],[Discount percentage]],$T$13)</f>
        <v>0</v>
      </c>
      <c r="O279" s="6">
        <f>COUNTIF(amazon[[#This Row],[Discount percentage]],$T$12)</f>
        <v>1</v>
      </c>
      <c r="P279" s="1" t="s">
        <v>2930</v>
      </c>
    </row>
    <row r="280" spans="1:16" ht="18.75" x14ac:dyDescent="0.3">
      <c r="A280" s="8" t="s">
        <v>426</v>
      </c>
      <c r="B280" s="8" t="s">
        <v>427</v>
      </c>
      <c r="C280" s="8" t="s">
        <v>2196</v>
      </c>
      <c r="D280" s="8" t="s">
        <v>2200</v>
      </c>
      <c r="E28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0" s="12">
        <v>21999</v>
      </c>
      <c r="G280" s="12">
        <v>29999</v>
      </c>
      <c r="H280" s="12">
        <f>PRODUCT(amazon[[#This Row],[Actual price]],amazon[[#This Row],[Rating count]])</f>
        <v>985167160</v>
      </c>
      <c r="I280" s="9">
        <v>0.27</v>
      </c>
      <c r="J280" s="6">
        <v>4.2</v>
      </c>
      <c r="K280" s="6">
        <v>32840</v>
      </c>
      <c r="L280" s="6" t="str">
        <f>IF(amazon[[#This Row],[Discounted price]]&lt;200, "Very Low",
 IF(amazon[[#This Row],[Discounted price]]&lt;5000, "Medium",
 IF(amazon[[#This Row],[Discounted price]]&lt;10000, "High",
 "Very High")))</f>
        <v>Very High</v>
      </c>
      <c r="M280" s="6">
        <f>COUNTIF(amazon[[#This Row],[Discount percentage]],$T$11)</f>
        <v>0</v>
      </c>
      <c r="N280" s="6">
        <f>COUNTIF(amazon[[#This Row],[Discount percentage]],$T$13)</f>
        <v>1</v>
      </c>
      <c r="O280" s="6">
        <f>COUNTIF(amazon[[#This Row],[Discount percentage]],$T$12)</f>
        <v>0</v>
      </c>
      <c r="P280" s="1" t="s">
        <v>2940</v>
      </c>
    </row>
    <row r="281" spans="1:16" ht="18.75" x14ac:dyDescent="0.3">
      <c r="A281" s="8" t="s">
        <v>428</v>
      </c>
      <c r="B281" s="8" t="s">
        <v>2329</v>
      </c>
      <c r="C281" s="8" t="s">
        <v>2196</v>
      </c>
      <c r="D281" s="8" t="s">
        <v>2216</v>
      </c>
      <c r="E2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1" s="12">
        <v>299</v>
      </c>
      <c r="G281" s="12">
        <v>599</v>
      </c>
      <c r="H281" s="12">
        <f>PRODUCT(amazon[[#This Row],[Actual price]],amazon[[#This Row],[Rating count]])</f>
        <v>424092</v>
      </c>
      <c r="I281" s="9">
        <v>0.5</v>
      </c>
      <c r="J281" s="6">
        <v>3.7</v>
      </c>
      <c r="K281" s="6">
        <v>708</v>
      </c>
      <c r="L281" s="6" t="str">
        <f>IF(amazon[[#This Row],[Discounted price]]&lt;200, "Very Low",
 IF(amazon[[#This Row],[Discounted price]]&lt;5000, "Medium",
 IF(amazon[[#This Row],[Discounted price]]&lt;10000, "High",
 "Very High")))</f>
        <v>Medium</v>
      </c>
      <c r="M281" s="6">
        <f>COUNTIF(amazon[[#This Row],[Discount percentage]],$T$11)</f>
        <v>1</v>
      </c>
      <c r="N281" s="6">
        <f>COUNTIF(amazon[[#This Row],[Discount percentage]],$T$13)</f>
        <v>0</v>
      </c>
      <c r="O281" s="6">
        <f>COUNTIF(amazon[[#This Row],[Discount percentage]],$T$12)</f>
        <v>0</v>
      </c>
      <c r="P281" s="1" t="s">
        <v>2977</v>
      </c>
    </row>
    <row r="282" spans="1:16" ht="18.75" x14ac:dyDescent="0.3">
      <c r="A282" s="8" t="s">
        <v>429</v>
      </c>
      <c r="B282" s="8" t="s">
        <v>430</v>
      </c>
      <c r="C282" s="8" t="s">
        <v>2196</v>
      </c>
      <c r="D282" s="8" t="s">
        <v>2200</v>
      </c>
      <c r="E2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2" s="12">
        <v>21990</v>
      </c>
      <c r="G282" s="12">
        <v>34990</v>
      </c>
      <c r="H282" s="12">
        <f>PRODUCT(amazon[[#This Row],[Actual price]],amazon[[#This Row],[Rating count]])</f>
        <v>57978430</v>
      </c>
      <c r="I282" s="9">
        <v>0.37</v>
      </c>
      <c r="J282" s="6">
        <v>4.3</v>
      </c>
      <c r="K282" s="6">
        <v>1657</v>
      </c>
      <c r="L282" s="6" t="str">
        <f>IF(amazon[[#This Row],[Discounted price]]&lt;200, "Very Low",
 IF(amazon[[#This Row],[Discounted price]]&lt;5000, "Medium",
 IF(amazon[[#This Row],[Discounted price]]&lt;10000, "High",
 "Very High")))</f>
        <v>Very High</v>
      </c>
      <c r="M282" s="6">
        <f>COUNTIF(amazon[[#This Row],[Discount percentage]],$T$11)</f>
        <v>0</v>
      </c>
      <c r="N282" s="6">
        <f>COUNTIF(amazon[[#This Row],[Discount percentage]],$T$13)</f>
        <v>1</v>
      </c>
      <c r="O282" s="6">
        <f>COUNTIF(amazon[[#This Row],[Discount percentage]],$T$12)</f>
        <v>0</v>
      </c>
      <c r="P282" s="1" t="s">
        <v>3100</v>
      </c>
    </row>
    <row r="283" spans="1:16" ht="18.75" x14ac:dyDescent="0.3">
      <c r="A283" s="8" t="s">
        <v>431</v>
      </c>
      <c r="B283" s="8" t="s">
        <v>432</v>
      </c>
      <c r="C283" s="8" t="s">
        <v>2186</v>
      </c>
      <c r="D283" s="8" t="s">
        <v>2187</v>
      </c>
      <c r="E2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83" s="12">
        <v>417</v>
      </c>
      <c r="G283" s="12">
        <v>670</v>
      </c>
      <c r="H283" s="12">
        <f>PRODUCT(amazon[[#This Row],[Actual price]],amazon[[#This Row],[Rating count]])</f>
        <v>350410</v>
      </c>
      <c r="I283" s="9">
        <v>0.38</v>
      </c>
      <c r="J283" s="6">
        <v>3.9</v>
      </c>
      <c r="K283" s="6">
        <v>523</v>
      </c>
      <c r="L283" s="6" t="str">
        <f>IF(amazon[[#This Row],[Discounted price]]&lt;200, "Very Low",
 IF(amazon[[#This Row],[Discounted price]]&lt;5000, "Medium",
 IF(amazon[[#This Row],[Discounted price]]&lt;10000, "High",
 "Very High")))</f>
        <v>Medium</v>
      </c>
      <c r="M283" s="6">
        <f>COUNTIF(amazon[[#This Row],[Discount percentage]],$T$11)</f>
        <v>0</v>
      </c>
      <c r="N283" s="6">
        <f>COUNTIF(amazon[[#This Row],[Discount percentage]],$T$13)</f>
        <v>1</v>
      </c>
      <c r="O283" s="6">
        <f>COUNTIF(amazon[[#This Row],[Discount percentage]],$T$12)</f>
        <v>0</v>
      </c>
      <c r="P283" s="1" t="s">
        <v>3101</v>
      </c>
    </row>
    <row r="284" spans="1:16" ht="18.75" x14ac:dyDescent="0.3">
      <c r="A284" s="8" t="s">
        <v>2330</v>
      </c>
      <c r="B284" s="8" t="s">
        <v>2331</v>
      </c>
      <c r="C284" s="8" t="s">
        <v>2186</v>
      </c>
      <c r="D284" s="8" t="s">
        <v>2187</v>
      </c>
      <c r="E28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84" s="12">
        <v>199</v>
      </c>
      <c r="G284" s="12">
        <v>999</v>
      </c>
      <c r="H284" s="12">
        <f>PRODUCT(amazon[[#This Row],[Actual price]],amazon[[#This Row],[Rating count]])</f>
        <v>0</v>
      </c>
      <c r="I284" s="9">
        <v>0.8</v>
      </c>
      <c r="J284" s="6">
        <v>3</v>
      </c>
      <c r="K284" s="6">
        <v>0</v>
      </c>
      <c r="L284" s="6" t="str">
        <f>IF(amazon[[#This Row],[Discounted price]]&lt;200, "Very Low",
 IF(amazon[[#This Row],[Discounted price]]&lt;5000, "Medium",
 IF(amazon[[#This Row],[Discounted price]]&lt;10000, "High",
 "Very High")))</f>
        <v>Very Low</v>
      </c>
      <c r="M284" s="6">
        <f>COUNTIF(amazon[[#This Row],[Discount percentage]],$T$11)</f>
        <v>0</v>
      </c>
      <c r="N284" s="6">
        <f>COUNTIF(amazon[[#This Row],[Discount percentage]],$T$13)</f>
        <v>0</v>
      </c>
      <c r="O284" s="6">
        <f>COUNTIF(amazon[[#This Row],[Discount percentage]],$T$12)</f>
        <v>1</v>
      </c>
      <c r="P284" s="1" t="s">
        <v>2332</v>
      </c>
    </row>
    <row r="285" spans="1:16" ht="18.75" x14ac:dyDescent="0.3">
      <c r="A285" s="8" t="s">
        <v>433</v>
      </c>
      <c r="B285" s="8" t="s">
        <v>434</v>
      </c>
      <c r="C285" s="8" t="s">
        <v>2196</v>
      </c>
      <c r="D285" s="8" t="s">
        <v>2200</v>
      </c>
      <c r="E28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5" s="12">
        <v>47990</v>
      </c>
      <c r="G285" s="12">
        <v>79990</v>
      </c>
      <c r="H285" s="12">
        <f>PRODUCT(amazon[[#This Row],[Actual price]],amazon[[#This Row],[Rating count]])</f>
        <v>110066240</v>
      </c>
      <c r="I285" s="9">
        <v>0.4</v>
      </c>
      <c r="J285" s="6">
        <v>4.3</v>
      </c>
      <c r="K285" s="6">
        <v>1376</v>
      </c>
      <c r="L285" s="6" t="str">
        <f>IF(amazon[[#This Row],[Discounted price]]&lt;200, "Very Low",
 IF(amazon[[#This Row],[Discounted price]]&lt;5000, "Medium",
 IF(amazon[[#This Row],[Discounted price]]&lt;10000, "High",
 "Very High")))</f>
        <v>Very High</v>
      </c>
      <c r="M285" s="6">
        <f>COUNTIF(amazon[[#This Row],[Discount percentage]],$T$11)</f>
        <v>0</v>
      </c>
      <c r="N285" s="6">
        <f>COUNTIF(amazon[[#This Row],[Discount percentage]],$T$13)</f>
        <v>1</v>
      </c>
      <c r="O285" s="6">
        <f>COUNTIF(amazon[[#This Row],[Discount percentage]],$T$12)</f>
        <v>0</v>
      </c>
      <c r="P285" s="1" t="s">
        <v>3018</v>
      </c>
    </row>
    <row r="286" spans="1:16" ht="18.75" x14ac:dyDescent="0.3">
      <c r="A286" s="8" t="s">
        <v>435</v>
      </c>
      <c r="B286" s="8" t="s">
        <v>436</v>
      </c>
      <c r="C286" s="8" t="s">
        <v>2196</v>
      </c>
      <c r="D286" s="8" t="s">
        <v>2216</v>
      </c>
      <c r="E28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6" s="12">
        <v>215</v>
      </c>
      <c r="G286" s="12">
        <v>499</v>
      </c>
      <c r="H286" s="12">
        <f>PRODUCT(amazon[[#This Row],[Actual price]],amazon[[#This Row],[Rating count]])</f>
        <v>60379</v>
      </c>
      <c r="I286" s="9">
        <v>0.56999999999999995</v>
      </c>
      <c r="J286" s="6">
        <v>3.5</v>
      </c>
      <c r="K286" s="6">
        <v>121</v>
      </c>
      <c r="L286" s="6" t="str">
        <f>IF(amazon[[#This Row],[Discounted price]]&lt;200, "Very Low",
 IF(amazon[[#This Row],[Discounted price]]&lt;5000, "Medium",
 IF(amazon[[#This Row],[Discounted price]]&lt;10000, "High",
 "Very High")))</f>
        <v>Medium</v>
      </c>
      <c r="M286" s="6">
        <f>COUNTIF(amazon[[#This Row],[Discount percentage]],$T$11)</f>
        <v>0</v>
      </c>
      <c r="N286" s="6">
        <f>COUNTIF(amazon[[#This Row],[Discount percentage]],$T$13)</f>
        <v>0</v>
      </c>
      <c r="O286" s="6">
        <f>COUNTIF(amazon[[#This Row],[Discount percentage]],$T$12)</f>
        <v>1</v>
      </c>
      <c r="P286" s="1" t="s">
        <v>3102</v>
      </c>
    </row>
    <row r="287" spans="1:16" ht="18.75" x14ac:dyDescent="0.3">
      <c r="A287" s="8" t="s">
        <v>437</v>
      </c>
      <c r="B287" s="8" t="s">
        <v>2333</v>
      </c>
      <c r="C287" s="8" t="s">
        <v>2186</v>
      </c>
      <c r="D287" s="8" t="s">
        <v>2187</v>
      </c>
      <c r="E28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87" s="12">
        <v>99</v>
      </c>
      <c r="G287" s="12">
        <v>800</v>
      </c>
      <c r="H287" s="12">
        <f>PRODUCT(amazon[[#This Row],[Actual price]],amazon[[#This Row],[Rating count]])</f>
        <v>860000</v>
      </c>
      <c r="I287" s="9">
        <v>0.88</v>
      </c>
      <c r="J287" s="6">
        <v>3.9</v>
      </c>
      <c r="K287" s="6">
        <v>1075</v>
      </c>
      <c r="L287" s="6" t="str">
        <f>IF(amazon[[#This Row],[Discounted price]]&lt;200, "Very Low",
 IF(amazon[[#This Row],[Discounted price]]&lt;5000, "Medium",
 IF(amazon[[#This Row],[Discounted price]]&lt;10000, "High",
 "Very High")))</f>
        <v>Very Low</v>
      </c>
      <c r="M287" s="6">
        <f>COUNTIF(amazon[[#This Row],[Discount percentage]],$T$11)</f>
        <v>0</v>
      </c>
      <c r="N287" s="6">
        <f>COUNTIF(amazon[[#This Row],[Discount percentage]],$T$13)</f>
        <v>0</v>
      </c>
      <c r="O287" s="6">
        <f>COUNTIF(amazon[[#This Row],[Discount percentage]],$T$12)</f>
        <v>1</v>
      </c>
      <c r="P287" s="1" t="s">
        <v>2955</v>
      </c>
    </row>
    <row r="288" spans="1:16" ht="18.75" x14ac:dyDescent="0.3">
      <c r="A288" s="8" t="s">
        <v>438</v>
      </c>
      <c r="B288" s="8" t="s">
        <v>439</v>
      </c>
      <c r="C288" s="8" t="s">
        <v>2196</v>
      </c>
      <c r="D288" s="8" t="s">
        <v>2200</v>
      </c>
      <c r="E28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8" s="12">
        <v>18999</v>
      </c>
      <c r="G288" s="12">
        <v>35000</v>
      </c>
      <c r="H288" s="12">
        <f>PRODUCT(amazon[[#This Row],[Actual price]],amazon[[#This Row],[Rating count]])</f>
        <v>35035000</v>
      </c>
      <c r="I288" s="9">
        <v>0.46</v>
      </c>
      <c r="J288" s="6">
        <v>4</v>
      </c>
      <c r="K288" s="6">
        <v>1001</v>
      </c>
      <c r="L288" s="6" t="str">
        <f>IF(amazon[[#This Row],[Discounted price]]&lt;200, "Very Low",
 IF(amazon[[#This Row],[Discounted price]]&lt;5000, "Medium",
 IF(amazon[[#This Row],[Discounted price]]&lt;10000, "High",
 "Very High")))</f>
        <v>Very High</v>
      </c>
      <c r="M288" s="6">
        <f>COUNTIF(amazon[[#This Row],[Discount percentage]],$T$11)</f>
        <v>0</v>
      </c>
      <c r="N288" s="6">
        <f>COUNTIF(amazon[[#This Row],[Discount percentage]],$T$13)</f>
        <v>1</v>
      </c>
      <c r="O288" s="6">
        <f>COUNTIF(amazon[[#This Row],[Discount percentage]],$T$12)</f>
        <v>0</v>
      </c>
      <c r="P288" s="1" t="s">
        <v>3103</v>
      </c>
    </row>
    <row r="289" spans="1:16" ht="18.75" x14ac:dyDescent="0.3">
      <c r="A289" s="8" t="s">
        <v>440</v>
      </c>
      <c r="B289" s="8" t="s">
        <v>2334</v>
      </c>
      <c r="C289" s="8" t="s">
        <v>2186</v>
      </c>
      <c r="D289" s="8" t="s">
        <v>2187</v>
      </c>
      <c r="E28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89" s="12">
        <v>249</v>
      </c>
      <c r="G289" s="12">
        <v>999</v>
      </c>
      <c r="H289" s="12">
        <f>PRODUCT(amazon[[#This Row],[Actual price]],amazon[[#This Row],[Rating count]])</f>
        <v>111888</v>
      </c>
      <c r="I289" s="9">
        <v>0.75</v>
      </c>
      <c r="J289" s="6">
        <v>4.3</v>
      </c>
      <c r="K289" s="6">
        <v>112</v>
      </c>
      <c r="L289" s="6" t="str">
        <f>IF(amazon[[#This Row],[Discounted price]]&lt;200, "Very Low",
 IF(amazon[[#This Row],[Discounted price]]&lt;5000, "Medium",
 IF(amazon[[#This Row],[Discounted price]]&lt;10000, "High",
 "Very High")))</f>
        <v>Medium</v>
      </c>
      <c r="M289" s="6">
        <f>COUNTIF(amazon[[#This Row],[Discount percentage]],$T$11)</f>
        <v>0</v>
      </c>
      <c r="N289" s="6">
        <f>COUNTIF(amazon[[#This Row],[Discount percentage]],$T$13)</f>
        <v>0</v>
      </c>
      <c r="O289" s="6">
        <f>COUNTIF(amazon[[#This Row],[Discount percentage]],$T$12)</f>
        <v>1</v>
      </c>
      <c r="P289" s="1" t="s">
        <v>3104</v>
      </c>
    </row>
    <row r="290" spans="1:16" ht="18.75" x14ac:dyDescent="0.3">
      <c r="A290" s="8" t="s">
        <v>441</v>
      </c>
      <c r="B290" s="8" t="s">
        <v>442</v>
      </c>
      <c r="C290" s="8" t="s">
        <v>2196</v>
      </c>
      <c r="D290" s="8" t="s">
        <v>2220</v>
      </c>
      <c r="E2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0" s="12">
        <v>7999</v>
      </c>
      <c r="G290" s="12">
        <v>15999</v>
      </c>
      <c r="H290" s="12">
        <f>PRODUCT(amazon[[#This Row],[Actual price]],amazon[[#This Row],[Rating count]])</f>
        <v>48348978</v>
      </c>
      <c r="I290" s="9">
        <v>0.5</v>
      </c>
      <c r="J290" s="6">
        <v>3.8</v>
      </c>
      <c r="K290" s="6">
        <v>3022</v>
      </c>
      <c r="L290" s="6" t="str">
        <f>IF(amazon[[#This Row],[Discounted price]]&lt;200, "Very Low",
 IF(amazon[[#This Row],[Discounted price]]&lt;5000, "Medium",
 IF(amazon[[#This Row],[Discounted price]]&lt;10000, "High",
 "Very High")))</f>
        <v>High</v>
      </c>
      <c r="M290" s="6">
        <f>COUNTIF(amazon[[#This Row],[Discount percentage]],$T$11)</f>
        <v>1</v>
      </c>
      <c r="N290" s="6">
        <f>COUNTIF(amazon[[#This Row],[Discount percentage]],$T$13)</f>
        <v>0</v>
      </c>
      <c r="O290" s="6">
        <f>COUNTIF(amazon[[#This Row],[Discount percentage]],$T$12)</f>
        <v>0</v>
      </c>
      <c r="P290" s="1" t="s">
        <v>3105</v>
      </c>
    </row>
    <row r="291" spans="1:16" ht="18.75" x14ac:dyDescent="0.3">
      <c r="A291" s="8" t="s">
        <v>443</v>
      </c>
      <c r="B291" s="8" t="s">
        <v>444</v>
      </c>
      <c r="C291" s="8" t="s">
        <v>2186</v>
      </c>
      <c r="D291" s="8" t="s">
        <v>2187</v>
      </c>
      <c r="E2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91" s="12">
        <v>649</v>
      </c>
      <c r="G291" s="12">
        <v>1600</v>
      </c>
      <c r="H291" s="12">
        <f>PRODUCT(amazon[[#This Row],[Actual price]],amazon[[#This Row],[Rating count]])</f>
        <v>8721600</v>
      </c>
      <c r="I291" s="9">
        <v>0.59</v>
      </c>
      <c r="J291" s="6">
        <v>4.3</v>
      </c>
      <c r="K291" s="6">
        <v>5451</v>
      </c>
      <c r="L291" s="6" t="str">
        <f>IF(amazon[[#This Row],[Discounted price]]&lt;200, "Very Low",
 IF(amazon[[#This Row],[Discounted price]]&lt;5000, "Medium",
 IF(amazon[[#This Row],[Discounted price]]&lt;10000, "High",
 "Very High")))</f>
        <v>Medium</v>
      </c>
      <c r="M291" s="6">
        <f>COUNTIF(amazon[[#This Row],[Discount percentage]],$T$11)</f>
        <v>0</v>
      </c>
      <c r="N291" s="6">
        <f>COUNTIF(amazon[[#This Row],[Discount percentage]],$T$13)</f>
        <v>0</v>
      </c>
      <c r="O291" s="6">
        <f>COUNTIF(amazon[[#This Row],[Discount percentage]],$T$12)</f>
        <v>1</v>
      </c>
      <c r="P291" s="1" t="s">
        <v>3045</v>
      </c>
    </row>
    <row r="292" spans="1:16" ht="18.75" x14ac:dyDescent="0.3">
      <c r="A292" s="8" t="s">
        <v>445</v>
      </c>
      <c r="B292" s="8" t="s">
        <v>121</v>
      </c>
      <c r="C292" s="8" t="s">
        <v>2196</v>
      </c>
      <c r="D292" s="8" t="s">
        <v>2216</v>
      </c>
      <c r="E29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2" s="12">
        <v>1289</v>
      </c>
      <c r="G292" s="12">
        <v>2499</v>
      </c>
      <c r="H292" s="12">
        <f>PRODUCT(amazon[[#This Row],[Actual price]],amazon[[#This Row],[Rating count]])</f>
        <v>182427</v>
      </c>
      <c r="I292" s="9">
        <v>0.48</v>
      </c>
      <c r="J292" s="6">
        <v>3.3</v>
      </c>
      <c r="K292" s="6">
        <v>73</v>
      </c>
      <c r="L292" s="6" t="str">
        <f>IF(amazon[[#This Row],[Discounted price]]&lt;200, "Very Low",
 IF(amazon[[#This Row],[Discounted price]]&lt;5000, "Medium",
 IF(amazon[[#This Row],[Discounted price]]&lt;10000, "High",
 "Very High")))</f>
        <v>Medium</v>
      </c>
      <c r="M292" s="6">
        <f>COUNTIF(amazon[[#This Row],[Discount percentage]],$T$11)</f>
        <v>0</v>
      </c>
      <c r="N292" s="6">
        <f>COUNTIF(amazon[[#This Row],[Discount percentage]],$T$13)</f>
        <v>1</v>
      </c>
      <c r="O292" s="6">
        <f>COUNTIF(amazon[[#This Row],[Discount percentage]],$T$12)</f>
        <v>0</v>
      </c>
      <c r="P292" s="1" t="s">
        <v>3106</v>
      </c>
    </row>
    <row r="293" spans="1:16" ht="18.75" x14ac:dyDescent="0.3">
      <c r="A293" s="8" t="s">
        <v>446</v>
      </c>
      <c r="B293" s="8" t="s">
        <v>447</v>
      </c>
      <c r="C293" s="8" t="s">
        <v>2196</v>
      </c>
      <c r="D293" s="8" t="s">
        <v>2197</v>
      </c>
      <c r="E2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3" s="12">
        <v>609</v>
      </c>
      <c r="G293" s="12">
        <v>1500</v>
      </c>
      <c r="H293" s="12">
        <f>PRODUCT(amazon[[#This Row],[Actual price]],amazon[[#This Row],[Rating count]])</f>
        <v>1543500</v>
      </c>
      <c r="I293" s="9">
        <v>0.59</v>
      </c>
      <c r="J293" s="6">
        <v>4.5</v>
      </c>
      <c r="K293" s="6">
        <v>1029</v>
      </c>
      <c r="L293" s="6" t="str">
        <f>IF(amazon[[#This Row],[Discounted price]]&lt;200, "Very Low",
 IF(amazon[[#This Row],[Discounted price]]&lt;5000, "Medium",
 IF(amazon[[#This Row],[Discounted price]]&lt;10000, "High",
 "Very High")))</f>
        <v>Medium</v>
      </c>
      <c r="M293" s="6">
        <f>COUNTIF(amazon[[#This Row],[Discount percentage]],$T$11)</f>
        <v>0</v>
      </c>
      <c r="N293" s="6">
        <f>COUNTIF(amazon[[#This Row],[Discount percentage]],$T$13)</f>
        <v>0</v>
      </c>
      <c r="O293" s="6">
        <f>COUNTIF(amazon[[#This Row],[Discount percentage]],$T$12)</f>
        <v>1</v>
      </c>
      <c r="P293" s="1" t="s">
        <v>3107</v>
      </c>
    </row>
    <row r="294" spans="1:16" ht="18.75" x14ac:dyDescent="0.3">
      <c r="A294" s="8" t="s">
        <v>448</v>
      </c>
      <c r="B294" s="8" t="s">
        <v>449</v>
      </c>
      <c r="C294" s="8" t="s">
        <v>2196</v>
      </c>
      <c r="D294" s="8" t="s">
        <v>2200</v>
      </c>
      <c r="E29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4" s="12">
        <v>32990</v>
      </c>
      <c r="G294" s="12">
        <v>54990</v>
      </c>
      <c r="H294" s="12">
        <f>PRODUCT(amazon[[#This Row],[Actual price]],amazon[[#This Row],[Rating count]])</f>
        <v>85509450</v>
      </c>
      <c r="I294" s="9">
        <v>0.4</v>
      </c>
      <c r="J294" s="6">
        <v>4.0999999999999996</v>
      </c>
      <c r="K294" s="6">
        <v>1555</v>
      </c>
      <c r="L294" s="6" t="str">
        <f>IF(amazon[[#This Row],[Discounted price]]&lt;200, "Very Low",
 IF(amazon[[#This Row],[Discounted price]]&lt;5000, "Medium",
 IF(amazon[[#This Row],[Discounted price]]&lt;10000, "High",
 "Very High")))</f>
        <v>Very High</v>
      </c>
      <c r="M294" s="6">
        <f>COUNTIF(amazon[[#This Row],[Discount percentage]],$T$11)</f>
        <v>0</v>
      </c>
      <c r="N294" s="6">
        <f>COUNTIF(amazon[[#This Row],[Discount percentage]],$T$13)</f>
        <v>1</v>
      </c>
      <c r="O294" s="6">
        <f>COUNTIF(amazon[[#This Row],[Discount percentage]],$T$12)</f>
        <v>0</v>
      </c>
      <c r="P294" s="1" t="s">
        <v>3108</v>
      </c>
    </row>
    <row r="295" spans="1:16" ht="18.75" x14ac:dyDescent="0.3">
      <c r="A295" s="8" t="s">
        <v>450</v>
      </c>
      <c r="B295" s="8" t="s">
        <v>451</v>
      </c>
      <c r="C295" s="8" t="s">
        <v>2196</v>
      </c>
      <c r="D295" s="8" t="s">
        <v>2197</v>
      </c>
      <c r="E29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5" s="12">
        <v>599</v>
      </c>
      <c r="G295" s="12">
        <v>1999</v>
      </c>
      <c r="H295" s="12">
        <f>PRODUCT(amazon[[#This Row],[Actual price]],amazon[[#This Row],[Rating count]])</f>
        <v>93953</v>
      </c>
      <c r="I295" s="9">
        <v>0.7</v>
      </c>
      <c r="J295" s="6">
        <v>4.2</v>
      </c>
      <c r="K295" s="6">
        <v>47</v>
      </c>
      <c r="L295" s="6" t="str">
        <f>IF(amazon[[#This Row],[Discounted price]]&lt;200, "Very Low",
 IF(amazon[[#This Row],[Discounted price]]&lt;5000, "Medium",
 IF(amazon[[#This Row],[Discounted price]]&lt;10000, "High",
 "Very High")))</f>
        <v>Medium</v>
      </c>
      <c r="M295" s="6">
        <f>COUNTIF(amazon[[#This Row],[Discount percentage]],$T$11)</f>
        <v>0</v>
      </c>
      <c r="N295" s="6">
        <f>COUNTIF(amazon[[#This Row],[Discount percentage]],$T$13)</f>
        <v>0</v>
      </c>
      <c r="O295" s="6">
        <f>COUNTIF(amazon[[#This Row],[Discount percentage]],$T$12)</f>
        <v>1</v>
      </c>
      <c r="P295" s="1" t="s">
        <v>2986</v>
      </c>
    </row>
    <row r="296" spans="1:16" ht="18.75" x14ac:dyDescent="0.3">
      <c r="A296" s="8" t="s">
        <v>452</v>
      </c>
      <c r="B296" s="8" t="s">
        <v>453</v>
      </c>
      <c r="C296" s="8" t="s">
        <v>2186</v>
      </c>
      <c r="D296" s="8" t="s">
        <v>2187</v>
      </c>
      <c r="E29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96" s="12">
        <v>349</v>
      </c>
      <c r="G296" s="12">
        <v>899</v>
      </c>
      <c r="H296" s="12">
        <f>PRODUCT(amazon[[#This Row],[Actual price]],amazon[[#This Row],[Rating count]])</f>
        <v>13391504</v>
      </c>
      <c r="I296" s="9">
        <v>0.61</v>
      </c>
      <c r="J296" s="6">
        <v>4.0999999999999996</v>
      </c>
      <c r="K296" s="6">
        <v>14896</v>
      </c>
      <c r="L296" s="6" t="str">
        <f>IF(amazon[[#This Row],[Discounted price]]&lt;200, "Very Low",
 IF(amazon[[#This Row],[Discounted price]]&lt;5000, "Medium",
 IF(amazon[[#This Row],[Discounted price]]&lt;10000, "High",
 "Very High")))</f>
        <v>Medium</v>
      </c>
      <c r="M296" s="6">
        <f>COUNTIF(amazon[[#This Row],[Discount percentage]],$T$11)</f>
        <v>0</v>
      </c>
      <c r="N296" s="6">
        <f>COUNTIF(amazon[[#This Row],[Discount percentage]],$T$13)</f>
        <v>0</v>
      </c>
      <c r="O296" s="6">
        <f>COUNTIF(amazon[[#This Row],[Discount percentage]],$T$12)</f>
        <v>1</v>
      </c>
      <c r="P296" s="1" t="s">
        <v>3109</v>
      </c>
    </row>
    <row r="297" spans="1:16" ht="18.75" x14ac:dyDescent="0.3">
      <c r="A297" s="8" t="s">
        <v>454</v>
      </c>
      <c r="B297" s="8" t="s">
        <v>455</v>
      </c>
      <c r="C297" s="8" t="s">
        <v>2196</v>
      </c>
      <c r="D297" s="8" t="s">
        <v>2200</v>
      </c>
      <c r="E29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7" s="12">
        <v>29999</v>
      </c>
      <c r="G297" s="12">
        <v>50999</v>
      </c>
      <c r="H297" s="12">
        <f>PRODUCT(amazon[[#This Row],[Actual price]],amazon[[#This Row],[Rating count]])</f>
        <v>87310288</v>
      </c>
      <c r="I297" s="9">
        <v>0.41</v>
      </c>
      <c r="J297" s="6">
        <v>4.4000000000000004</v>
      </c>
      <c r="K297" s="6">
        <v>1712</v>
      </c>
      <c r="L297" s="6" t="str">
        <f>IF(amazon[[#This Row],[Discounted price]]&lt;200, "Very Low",
 IF(amazon[[#This Row],[Discounted price]]&lt;5000, "Medium",
 IF(amazon[[#This Row],[Discounted price]]&lt;10000, "High",
 "Very High")))</f>
        <v>Very High</v>
      </c>
      <c r="M297" s="6">
        <f>COUNTIF(amazon[[#This Row],[Discount percentage]],$T$11)</f>
        <v>0</v>
      </c>
      <c r="N297" s="6">
        <f>COUNTIF(amazon[[#This Row],[Discount percentage]],$T$13)</f>
        <v>1</v>
      </c>
      <c r="O297" s="6">
        <f>COUNTIF(amazon[[#This Row],[Discount percentage]],$T$12)</f>
        <v>0</v>
      </c>
      <c r="P297" s="1" t="s">
        <v>3110</v>
      </c>
    </row>
    <row r="298" spans="1:16" ht="18.75" x14ac:dyDescent="0.3">
      <c r="A298" s="8" t="s">
        <v>456</v>
      </c>
      <c r="B298" s="8" t="s">
        <v>2313</v>
      </c>
      <c r="C298" s="8" t="s">
        <v>2196</v>
      </c>
      <c r="D298" s="8" t="s">
        <v>2216</v>
      </c>
      <c r="E29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8" s="12">
        <v>199</v>
      </c>
      <c r="G298" s="12">
        <v>399</v>
      </c>
      <c r="H298" s="12">
        <f>PRODUCT(amazon[[#This Row],[Actual price]],amazon[[#This Row],[Rating count]])</f>
        <v>532665</v>
      </c>
      <c r="I298" s="9">
        <v>0.5</v>
      </c>
      <c r="J298" s="6">
        <v>4.2</v>
      </c>
      <c r="K298" s="6">
        <v>1335</v>
      </c>
      <c r="L298" s="6" t="str">
        <f>IF(amazon[[#This Row],[Discounted price]]&lt;200, "Very Low",
 IF(amazon[[#This Row],[Discounted price]]&lt;5000, "Medium",
 IF(amazon[[#This Row],[Discounted price]]&lt;10000, "High",
 "Very High")))</f>
        <v>Very Low</v>
      </c>
      <c r="M298" s="6">
        <f>COUNTIF(amazon[[#This Row],[Discount percentage]],$T$11)</f>
        <v>1</v>
      </c>
      <c r="N298" s="6">
        <f>COUNTIF(amazon[[#This Row],[Discount percentage]],$T$13)</f>
        <v>0</v>
      </c>
      <c r="O298" s="6">
        <f>COUNTIF(amazon[[#This Row],[Discount percentage]],$T$12)</f>
        <v>0</v>
      </c>
      <c r="P298" s="1" t="s">
        <v>3082</v>
      </c>
    </row>
    <row r="299" spans="1:16" ht="18.75" x14ac:dyDescent="0.3">
      <c r="A299" s="8" t="s">
        <v>457</v>
      </c>
      <c r="B299" s="8" t="s">
        <v>2335</v>
      </c>
      <c r="C299" s="8" t="s">
        <v>2196</v>
      </c>
      <c r="D299" s="8" t="s">
        <v>2216</v>
      </c>
      <c r="E2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9" s="12">
        <v>349</v>
      </c>
      <c r="G299" s="12">
        <v>699</v>
      </c>
      <c r="H299" s="12">
        <f>PRODUCT(amazon[[#This Row],[Actual price]],amazon[[#This Row],[Rating count]])</f>
        <v>149586</v>
      </c>
      <c r="I299" s="9">
        <v>0.5</v>
      </c>
      <c r="J299" s="6">
        <v>3.9</v>
      </c>
      <c r="K299" s="6">
        <v>214</v>
      </c>
      <c r="L299" s="6" t="str">
        <f>IF(amazon[[#This Row],[Discounted price]]&lt;200, "Very Low",
 IF(amazon[[#This Row],[Discounted price]]&lt;5000, "Medium",
 IF(amazon[[#This Row],[Discounted price]]&lt;10000, "High",
 "Very High")))</f>
        <v>Medium</v>
      </c>
      <c r="M299" s="6">
        <f>COUNTIF(amazon[[#This Row],[Discount percentage]],$T$11)</f>
        <v>1</v>
      </c>
      <c r="N299" s="6">
        <f>COUNTIF(amazon[[#This Row],[Discount percentage]],$T$13)</f>
        <v>0</v>
      </c>
      <c r="O299" s="6">
        <f>COUNTIF(amazon[[#This Row],[Discount percentage]],$T$12)</f>
        <v>0</v>
      </c>
      <c r="P299" s="1" t="s">
        <v>3111</v>
      </c>
    </row>
    <row r="300" spans="1:16" ht="18.75" x14ac:dyDescent="0.3">
      <c r="A300" s="8" t="s">
        <v>458</v>
      </c>
      <c r="B300" s="8" t="s">
        <v>2336</v>
      </c>
      <c r="C300" s="8" t="s">
        <v>2196</v>
      </c>
      <c r="D300" s="8" t="s">
        <v>2226</v>
      </c>
      <c r="E30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0" s="12">
        <v>1850</v>
      </c>
      <c r="G300" s="12">
        <v>4500</v>
      </c>
      <c r="H300" s="12">
        <f>PRODUCT(amazon[[#This Row],[Actual price]],amazon[[#This Row],[Rating count]])</f>
        <v>828000</v>
      </c>
      <c r="I300" s="9">
        <v>0.59</v>
      </c>
      <c r="J300" s="6">
        <v>4</v>
      </c>
      <c r="K300" s="6">
        <v>184</v>
      </c>
      <c r="L300" s="6" t="str">
        <f>IF(amazon[[#This Row],[Discounted price]]&lt;200, "Very Low",
 IF(amazon[[#This Row],[Discounted price]]&lt;5000, "Medium",
 IF(amazon[[#This Row],[Discounted price]]&lt;10000, "High",
 "Very High")))</f>
        <v>Medium</v>
      </c>
      <c r="M300" s="6">
        <f>COUNTIF(amazon[[#This Row],[Discount percentage]],$T$11)</f>
        <v>0</v>
      </c>
      <c r="N300" s="6">
        <f>COUNTIF(amazon[[#This Row],[Discount percentage]],$T$13)</f>
        <v>0</v>
      </c>
      <c r="O300" s="6">
        <f>COUNTIF(amazon[[#This Row],[Discount percentage]],$T$12)</f>
        <v>1</v>
      </c>
      <c r="P300" s="1" t="s">
        <v>3112</v>
      </c>
    </row>
    <row r="301" spans="1:16" ht="18.75" x14ac:dyDescent="0.3">
      <c r="A301" s="8" t="s">
        <v>459</v>
      </c>
      <c r="B301" s="8" t="s">
        <v>2337</v>
      </c>
      <c r="C301" s="8" t="s">
        <v>2196</v>
      </c>
      <c r="D301" s="8" t="s">
        <v>2267</v>
      </c>
      <c r="E3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1" s="12">
        <v>13990</v>
      </c>
      <c r="G301" s="12">
        <v>28900</v>
      </c>
      <c r="H301" s="12">
        <f>PRODUCT(amazon[[#This Row],[Actual price]],amazon[[#This Row],[Rating count]])</f>
        <v>202300</v>
      </c>
      <c r="I301" s="9">
        <v>0.52</v>
      </c>
      <c r="J301" s="6">
        <v>4.5</v>
      </c>
      <c r="K301" s="6">
        <v>7</v>
      </c>
      <c r="L301" s="6" t="str">
        <f>IF(amazon[[#This Row],[Discounted price]]&lt;200, "Very Low",
 IF(amazon[[#This Row],[Discounted price]]&lt;5000, "Medium",
 IF(amazon[[#This Row],[Discounted price]]&lt;10000, "High",
 "Very High")))</f>
        <v>Very High</v>
      </c>
      <c r="M301" s="6">
        <f>COUNTIF(amazon[[#This Row],[Discount percentage]],$T$11)</f>
        <v>0</v>
      </c>
      <c r="N301" s="6">
        <f>COUNTIF(amazon[[#This Row],[Discount percentage]],$T$13)</f>
        <v>0</v>
      </c>
      <c r="O301" s="6">
        <f>COUNTIF(amazon[[#This Row],[Discount percentage]],$T$12)</f>
        <v>1</v>
      </c>
      <c r="P301" s="1" t="s">
        <v>3113</v>
      </c>
    </row>
    <row r="302" spans="1:16" ht="18.75" x14ac:dyDescent="0.3">
      <c r="A302" s="8" t="s">
        <v>460</v>
      </c>
      <c r="B302" s="8" t="s">
        <v>461</v>
      </c>
      <c r="C302" s="8" t="s">
        <v>2186</v>
      </c>
      <c r="D302" s="8" t="s">
        <v>2187</v>
      </c>
      <c r="E30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02" s="12">
        <v>129</v>
      </c>
      <c r="G302" s="12">
        <v>449</v>
      </c>
      <c r="H302" s="12">
        <f>PRODUCT(amazon[[#This Row],[Actual price]],amazon[[#This Row],[Rating count]])</f>
        <v>18409</v>
      </c>
      <c r="I302" s="9">
        <v>0.71</v>
      </c>
      <c r="J302" s="6">
        <v>3.7</v>
      </c>
      <c r="K302" s="6">
        <v>41</v>
      </c>
      <c r="L302" s="6" t="str">
        <f>IF(amazon[[#This Row],[Discounted price]]&lt;200, "Very Low",
 IF(amazon[[#This Row],[Discounted price]]&lt;5000, "Medium",
 IF(amazon[[#This Row],[Discounted price]]&lt;10000, "High",
 "Very High")))</f>
        <v>Very Low</v>
      </c>
      <c r="M302" s="6">
        <f>COUNTIF(amazon[[#This Row],[Discount percentage]],$T$11)</f>
        <v>0</v>
      </c>
      <c r="N302" s="6">
        <f>COUNTIF(amazon[[#This Row],[Discount percentage]],$T$13)</f>
        <v>0</v>
      </c>
      <c r="O302" s="6">
        <f>COUNTIF(amazon[[#This Row],[Discount percentage]],$T$12)</f>
        <v>1</v>
      </c>
      <c r="P302" s="1" t="s">
        <v>2953</v>
      </c>
    </row>
    <row r="303" spans="1:16" ht="18.75" x14ac:dyDescent="0.3">
      <c r="A303" s="8" t="s">
        <v>462</v>
      </c>
      <c r="B303" s="8" t="s">
        <v>463</v>
      </c>
      <c r="C303" s="8" t="s">
        <v>2196</v>
      </c>
      <c r="D303" s="8" t="s">
        <v>2197</v>
      </c>
      <c r="E30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3" s="12">
        <v>379</v>
      </c>
      <c r="G303" s="12">
        <v>999</v>
      </c>
      <c r="H303" s="12">
        <f>PRODUCT(amazon[[#This Row],[Actual price]],amazon[[#This Row],[Rating count]])</f>
        <v>12140847</v>
      </c>
      <c r="I303" s="9">
        <v>0.62</v>
      </c>
      <c r="J303" s="6">
        <v>4.2</v>
      </c>
      <c r="K303" s="6">
        <v>12153</v>
      </c>
      <c r="L303" s="6" t="str">
        <f>IF(amazon[[#This Row],[Discounted price]]&lt;200, "Very Low",
 IF(amazon[[#This Row],[Discounted price]]&lt;5000, "Medium",
 IF(amazon[[#This Row],[Discounted price]]&lt;10000, "High",
 "Very High")))</f>
        <v>Medium</v>
      </c>
      <c r="M303" s="6">
        <f>COUNTIF(amazon[[#This Row],[Discount percentage]],$T$11)</f>
        <v>0</v>
      </c>
      <c r="N303" s="6">
        <f>COUNTIF(amazon[[#This Row],[Discount percentage]],$T$13)</f>
        <v>0</v>
      </c>
      <c r="O303" s="6">
        <f>COUNTIF(amazon[[#This Row],[Discount percentage]],$T$12)</f>
        <v>1</v>
      </c>
      <c r="P303" s="1" t="s">
        <v>2948</v>
      </c>
    </row>
    <row r="304" spans="1:16" ht="18.75" x14ac:dyDescent="0.3">
      <c r="A304" s="8" t="s">
        <v>464</v>
      </c>
      <c r="B304" s="8" t="s">
        <v>465</v>
      </c>
      <c r="C304" s="8" t="s">
        <v>2196</v>
      </c>
      <c r="D304" s="8" t="s">
        <v>2197</v>
      </c>
      <c r="E3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4" s="12">
        <v>185</v>
      </c>
      <c r="G304" s="12">
        <v>499</v>
      </c>
      <c r="H304" s="12">
        <f>PRODUCT(amazon[[#This Row],[Actual price]],amazon[[#This Row],[Rating count]])</f>
        <v>12475</v>
      </c>
      <c r="I304" s="9">
        <v>0.63</v>
      </c>
      <c r="J304" s="6">
        <v>4.2</v>
      </c>
      <c r="K304" s="6">
        <v>25</v>
      </c>
      <c r="L304" s="6" t="str">
        <f>IF(amazon[[#This Row],[Discounted price]]&lt;200, "Very Low",
 IF(amazon[[#This Row],[Discounted price]]&lt;5000, "Medium",
 IF(amazon[[#This Row],[Discounted price]]&lt;10000, "High",
 "Very High")))</f>
        <v>Very Low</v>
      </c>
      <c r="M304" s="6">
        <f>COUNTIF(amazon[[#This Row],[Discount percentage]],$T$11)</f>
        <v>0</v>
      </c>
      <c r="N304" s="6">
        <f>COUNTIF(amazon[[#This Row],[Discount percentage]],$T$13)</f>
        <v>0</v>
      </c>
      <c r="O304" s="6">
        <f>COUNTIF(amazon[[#This Row],[Discount percentage]],$T$12)</f>
        <v>1</v>
      </c>
      <c r="P304" s="1" t="s">
        <v>3114</v>
      </c>
    </row>
    <row r="305" spans="1:16" ht="18.75" x14ac:dyDescent="0.3">
      <c r="A305" s="8" t="s">
        <v>466</v>
      </c>
      <c r="B305" s="8" t="s">
        <v>2338</v>
      </c>
      <c r="C305" s="8" t="s">
        <v>2186</v>
      </c>
      <c r="D305" s="8" t="s">
        <v>2193</v>
      </c>
      <c r="E30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05" s="12">
        <v>218</v>
      </c>
      <c r="G305" s="12">
        <v>999</v>
      </c>
      <c r="H305" s="12">
        <f>PRODUCT(amazon[[#This Row],[Actual price]],amazon[[#This Row],[Rating count]])</f>
        <v>162837</v>
      </c>
      <c r="I305" s="9">
        <v>0.78</v>
      </c>
      <c r="J305" s="6">
        <v>4.2</v>
      </c>
      <c r="K305" s="6">
        <v>163</v>
      </c>
      <c r="L305" s="6" t="str">
        <f>IF(amazon[[#This Row],[Discounted price]]&lt;200, "Very Low",
 IF(amazon[[#This Row],[Discounted price]]&lt;5000, "Medium",
 IF(amazon[[#This Row],[Discounted price]]&lt;10000, "High",
 "Very High")))</f>
        <v>Medium</v>
      </c>
      <c r="M305" s="6">
        <f>COUNTIF(amazon[[#This Row],[Discount percentage]],$T$11)</f>
        <v>0</v>
      </c>
      <c r="N305" s="6">
        <f>COUNTIF(amazon[[#This Row],[Discount percentage]],$T$13)</f>
        <v>0</v>
      </c>
      <c r="O305" s="6">
        <f>COUNTIF(amazon[[#This Row],[Discount percentage]],$T$12)</f>
        <v>1</v>
      </c>
      <c r="P305" s="1" t="s">
        <v>3115</v>
      </c>
    </row>
    <row r="306" spans="1:16" ht="18.75" x14ac:dyDescent="0.3">
      <c r="A306" s="8" t="s">
        <v>467</v>
      </c>
      <c r="B306" s="8" t="s">
        <v>2339</v>
      </c>
      <c r="C306" s="8" t="s">
        <v>2186</v>
      </c>
      <c r="D306" s="8" t="s">
        <v>2187</v>
      </c>
      <c r="E30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06" s="12">
        <v>199</v>
      </c>
      <c r="G306" s="12">
        <v>999</v>
      </c>
      <c r="H306" s="12">
        <f>PRODUCT(amazon[[#This Row],[Actual price]],amazon[[#This Row],[Rating count]])</f>
        <v>86913</v>
      </c>
      <c r="I306" s="9">
        <v>0.8</v>
      </c>
      <c r="J306" s="6">
        <v>4.3</v>
      </c>
      <c r="K306" s="6">
        <v>87</v>
      </c>
      <c r="L306" s="6" t="str">
        <f>IF(amazon[[#This Row],[Discounted price]]&lt;200, "Very Low",
 IF(amazon[[#This Row],[Discounted price]]&lt;5000, "Medium",
 IF(amazon[[#This Row],[Discounted price]]&lt;10000, "High",
 "Very High")))</f>
        <v>Very Low</v>
      </c>
      <c r="M306" s="6">
        <f>COUNTIF(amazon[[#This Row],[Discount percentage]],$T$11)</f>
        <v>0</v>
      </c>
      <c r="N306" s="6">
        <f>COUNTIF(amazon[[#This Row],[Discount percentage]],$T$13)</f>
        <v>0</v>
      </c>
      <c r="O306" s="6">
        <f>COUNTIF(amazon[[#This Row],[Discount percentage]],$T$12)</f>
        <v>1</v>
      </c>
      <c r="P306" s="1" t="s">
        <v>2930</v>
      </c>
    </row>
    <row r="307" spans="1:16" ht="18.75" x14ac:dyDescent="0.3">
      <c r="A307" s="8" t="s">
        <v>468</v>
      </c>
      <c r="B307" s="8" t="s">
        <v>469</v>
      </c>
      <c r="C307" s="8" t="s">
        <v>2196</v>
      </c>
      <c r="D307" s="8" t="s">
        <v>2197</v>
      </c>
      <c r="E30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7" s="12">
        <v>499</v>
      </c>
      <c r="G307" s="12">
        <v>900</v>
      </c>
      <c r="H307" s="12">
        <f>PRODUCT(amazon[[#This Row],[Actual price]],amazon[[#This Row],[Rating count]])</f>
        <v>1948500</v>
      </c>
      <c r="I307" s="9">
        <v>0.45</v>
      </c>
      <c r="J307" s="6">
        <v>4.4000000000000004</v>
      </c>
      <c r="K307" s="6">
        <v>2165</v>
      </c>
      <c r="L307" s="6" t="str">
        <f>IF(amazon[[#This Row],[Discounted price]]&lt;200, "Very Low",
 IF(amazon[[#This Row],[Discounted price]]&lt;5000, "Medium",
 IF(amazon[[#This Row],[Discounted price]]&lt;10000, "High",
 "Very High")))</f>
        <v>Medium</v>
      </c>
      <c r="M307" s="6">
        <f>COUNTIF(amazon[[#This Row],[Discount percentage]],$T$11)</f>
        <v>0</v>
      </c>
      <c r="N307" s="6">
        <f>COUNTIF(amazon[[#This Row],[Discount percentage]],$T$13)</f>
        <v>1</v>
      </c>
      <c r="O307" s="6">
        <f>COUNTIF(amazon[[#This Row],[Discount percentage]],$T$12)</f>
        <v>0</v>
      </c>
      <c r="P307" s="1" t="s">
        <v>3116</v>
      </c>
    </row>
    <row r="308" spans="1:16" ht="18.75" x14ac:dyDescent="0.3">
      <c r="A308" s="8" t="s">
        <v>470</v>
      </c>
      <c r="B308" s="8" t="s">
        <v>471</v>
      </c>
      <c r="C308" s="8" t="s">
        <v>2196</v>
      </c>
      <c r="D308" s="8" t="s">
        <v>2200</v>
      </c>
      <c r="E3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8" s="12">
        <v>26999</v>
      </c>
      <c r="G308" s="12">
        <v>42999</v>
      </c>
      <c r="H308" s="12">
        <f>PRODUCT(amazon[[#This Row],[Actual price]],amazon[[#This Row],[Rating count]])</f>
        <v>64928490</v>
      </c>
      <c r="I308" s="9">
        <v>0.37</v>
      </c>
      <c r="J308" s="6">
        <v>4.2</v>
      </c>
      <c r="K308" s="6">
        <v>1510</v>
      </c>
      <c r="L308" s="6" t="str">
        <f>IF(amazon[[#This Row],[Discounted price]]&lt;200, "Very Low",
 IF(amazon[[#This Row],[Discounted price]]&lt;5000, "Medium",
 IF(amazon[[#This Row],[Discounted price]]&lt;10000, "High",
 "Very High")))</f>
        <v>Very High</v>
      </c>
      <c r="M308" s="6">
        <f>COUNTIF(amazon[[#This Row],[Discount percentage]],$T$11)</f>
        <v>0</v>
      </c>
      <c r="N308" s="6">
        <f>COUNTIF(amazon[[#This Row],[Discount percentage]],$T$13)</f>
        <v>1</v>
      </c>
      <c r="O308" s="6">
        <f>COUNTIF(amazon[[#This Row],[Discount percentage]],$T$12)</f>
        <v>0</v>
      </c>
      <c r="P308" s="1" t="s">
        <v>3117</v>
      </c>
    </row>
    <row r="309" spans="1:16" ht="18.75" x14ac:dyDescent="0.3">
      <c r="A309" s="8" t="s">
        <v>472</v>
      </c>
      <c r="B309" s="8" t="s">
        <v>2340</v>
      </c>
      <c r="C309" s="8" t="s">
        <v>2196</v>
      </c>
      <c r="D309" s="8" t="s">
        <v>2226</v>
      </c>
      <c r="E30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9" s="12">
        <v>893</v>
      </c>
      <c r="G309" s="12">
        <v>1052</v>
      </c>
      <c r="H309" s="12">
        <f>PRODUCT(amazon[[#This Row],[Actual price]],amazon[[#This Row],[Rating count]])</f>
        <v>111512</v>
      </c>
      <c r="I309" s="9">
        <v>0.15</v>
      </c>
      <c r="J309" s="6">
        <v>4.3</v>
      </c>
      <c r="K309" s="6">
        <v>106</v>
      </c>
      <c r="L309" s="6" t="str">
        <f>IF(amazon[[#This Row],[Discounted price]]&lt;200, "Very Low",
 IF(amazon[[#This Row],[Discounted price]]&lt;5000, "Medium",
 IF(amazon[[#This Row],[Discounted price]]&lt;10000, "High",
 "Very High")))</f>
        <v>Medium</v>
      </c>
      <c r="M309" s="6">
        <f>COUNTIF(amazon[[#This Row],[Discount percentage]],$T$11)</f>
        <v>0</v>
      </c>
      <c r="N309" s="6">
        <f>COUNTIF(amazon[[#This Row],[Discount percentage]],$T$13)</f>
        <v>1</v>
      </c>
      <c r="O309" s="6">
        <f>COUNTIF(amazon[[#This Row],[Discount percentage]],$T$12)</f>
        <v>0</v>
      </c>
      <c r="P309" s="1" t="s">
        <v>3118</v>
      </c>
    </row>
    <row r="310" spans="1:16" ht="18.75" x14ac:dyDescent="0.3">
      <c r="A310" s="8" t="s">
        <v>473</v>
      </c>
      <c r="B310" s="8" t="s">
        <v>474</v>
      </c>
      <c r="C310" s="8" t="s">
        <v>2196</v>
      </c>
      <c r="D310" s="8" t="s">
        <v>2200</v>
      </c>
      <c r="E3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0" s="12">
        <v>10990</v>
      </c>
      <c r="G310" s="12">
        <v>19990</v>
      </c>
      <c r="H310" s="12">
        <f>PRODUCT(amazon[[#This Row],[Actual price]],amazon[[#This Row],[Rating count]])</f>
        <v>2578710</v>
      </c>
      <c r="I310" s="9">
        <v>0.45</v>
      </c>
      <c r="J310" s="6">
        <v>3.7</v>
      </c>
      <c r="K310" s="6">
        <v>129</v>
      </c>
      <c r="L310" s="6" t="str">
        <f>IF(amazon[[#This Row],[Discounted price]]&lt;200, "Very Low",
 IF(amazon[[#This Row],[Discounted price]]&lt;5000, "Medium",
 IF(amazon[[#This Row],[Discounted price]]&lt;10000, "High",
 "Very High")))</f>
        <v>Very High</v>
      </c>
      <c r="M310" s="6">
        <f>COUNTIF(amazon[[#This Row],[Discount percentage]],$T$11)</f>
        <v>0</v>
      </c>
      <c r="N310" s="6">
        <f>COUNTIF(amazon[[#This Row],[Discount percentage]],$T$13)</f>
        <v>1</v>
      </c>
      <c r="O310" s="6">
        <f>COUNTIF(amazon[[#This Row],[Discount percentage]],$T$12)</f>
        <v>0</v>
      </c>
      <c r="P310" s="1" t="s">
        <v>3119</v>
      </c>
    </row>
    <row r="311" spans="1:16" ht="18.75" x14ac:dyDescent="0.3">
      <c r="A311" s="8" t="s">
        <v>475</v>
      </c>
      <c r="B311" s="8" t="s">
        <v>476</v>
      </c>
      <c r="C311" s="8" t="s">
        <v>2186</v>
      </c>
      <c r="D311" s="8" t="s">
        <v>2187</v>
      </c>
      <c r="E3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11" s="12">
        <v>379</v>
      </c>
      <c r="G311" s="12">
        <v>1099</v>
      </c>
      <c r="H311" s="12">
        <f>PRODUCT(amazon[[#This Row],[Actual price]],amazon[[#This Row],[Rating count]])</f>
        <v>3350851</v>
      </c>
      <c r="I311" s="9">
        <v>0.66</v>
      </c>
      <c r="J311" s="6">
        <v>4.3</v>
      </c>
      <c r="K311" s="6">
        <v>3049</v>
      </c>
      <c r="L311" s="6" t="str">
        <f>IF(amazon[[#This Row],[Discounted price]]&lt;200, "Very Low",
 IF(amazon[[#This Row],[Discounted price]]&lt;5000, "Medium",
 IF(amazon[[#This Row],[Discounted price]]&lt;10000, "High",
 "Very High")))</f>
        <v>Medium</v>
      </c>
      <c r="M311" s="6">
        <f>COUNTIF(amazon[[#This Row],[Discount percentage]],$T$11)</f>
        <v>0</v>
      </c>
      <c r="N311" s="6">
        <f>COUNTIF(amazon[[#This Row],[Discount percentage]],$T$13)</f>
        <v>0</v>
      </c>
      <c r="O311" s="6">
        <f>COUNTIF(amazon[[#This Row],[Discount percentage]],$T$12)</f>
        <v>1</v>
      </c>
      <c r="P311" s="1" t="s">
        <v>3120</v>
      </c>
    </row>
    <row r="312" spans="1:16" ht="18.75" x14ac:dyDescent="0.3">
      <c r="A312" s="8" t="s">
        <v>477</v>
      </c>
      <c r="B312" s="8" t="s">
        <v>478</v>
      </c>
      <c r="C312" s="8" t="s">
        <v>2196</v>
      </c>
      <c r="D312" s="8" t="s">
        <v>2200</v>
      </c>
      <c r="E3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2" s="12">
        <v>16999</v>
      </c>
      <c r="G312" s="12">
        <v>25999</v>
      </c>
      <c r="H312" s="12">
        <f>PRODUCT(amazon[[#This Row],[Actual price]],amazon[[#This Row],[Rating count]])</f>
        <v>853807160</v>
      </c>
      <c r="I312" s="9">
        <v>0.35</v>
      </c>
      <c r="J312" s="6">
        <v>4.2</v>
      </c>
      <c r="K312" s="6">
        <v>32840</v>
      </c>
      <c r="L312" s="6" t="str">
        <f>IF(amazon[[#This Row],[Discounted price]]&lt;200, "Very Low",
 IF(amazon[[#This Row],[Discounted price]]&lt;5000, "Medium",
 IF(amazon[[#This Row],[Discounted price]]&lt;10000, "High",
 "Very High")))</f>
        <v>Very High</v>
      </c>
      <c r="M312" s="6">
        <f>COUNTIF(amazon[[#This Row],[Discount percentage]],$T$11)</f>
        <v>0</v>
      </c>
      <c r="N312" s="6">
        <f>COUNTIF(amazon[[#This Row],[Discount percentage]],$T$13)</f>
        <v>1</v>
      </c>
      <c r="O312" s="6">
        <f>COUNTIF(amazon[[#This Row],[Discount percentage]],$T$12)</f>
        <v>0</v>
      </c>
      <c r="P312" s="1" t="s">
        <v>2940</v>
      </c>
    </row>
    <row r="313" spans="1:16" ht="18.75" x14ac:dyDescent="0.3">
      <c r="A313" s="8" t="s">
        <v>479</v>
      </c>
      <c r="B313" s="8" t="s">
        <v>480</v>
      </c>
      <c r="C313" s="8" t="s">
        <v>2196</v>
      </c>
      <c r="D313" s="8" t="s">
        <v>2197</v>
      </c>
      <c r="E3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3" s="12">
        <v>699</v>
      </c>
      <c r="G313" s="12">
        <v>1899</v>
      </c>
      <c r="H313" s="12">
        <f>PRODUCT(amazon[[#This Row],[Actual price]],amazon[[#This Row],[Rating count]])</f>
        <v>740610</v>
      </c>
      <c r="I313" s="9">
        <v>0.63</v>
      </c>
      <c r="J313" s="6">
        <v>4.4000000000000004</v>
      </c>
      <c r="K313" s="6">
        <v>390</v>
      </c>
      <c r="L313" s="6" t="str">
        <f>IF(amazon[[#This Row],[Discounted price]]&lt;200, "Very Low",
 IF(amazon[[#This Row],[Discounted price]]&lt;5000, "Medium",
 IF(amazon[[#This Row],[Discounted price]]&lt;10000, "High",
 "Very High")))</f>
        <v>Medium</v>
      </c>
      <c r="M313" s="6">
        <f>COUNTIF(amazon[[#This Row],[Discount percentage]],$T$11)</f>
        <v>0</v>
      </c>
      <c r="N313" s="6">
        <f>COUNTIF(amazon[[#This Row],[Discount percentage]],$T$13)</f>
        <v>0</v>
      </c>
      <c r="O313" s="6">
        <f>COUNTIF(amazon[[#This Row],[Discount percentage]],$T$12)</f>
        <v>1</v>
      </c>
      <c r="P313" s="1" t="s">
        <v>3121</v>
      </c>
    </row>
    <row r="314" spans="1:16" ht="18.75" x14ac:dyDescent="0.3">
      <c r="A314" s="8" t="s">
        <v>481</v>
      </c>
      <c r="B314" s="8" t="s">
        <v>2341</v>
      </c>
      <c r="C314" s="8" t="s">
        <v>2196</v>
      </c>
      <c r="D314" s="8" t="s">
        <v>2342</v>
      </c>
      <c r="E3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4" s="12">
        <v>2699</v>
      </c>
      <c r="G314" s="12">
        <v>3500</v>
      </c>
      <c r="H314" s="12">
        <f>PRODUCT(amazon[[#This Row],[Actual price]],amazon[[#This Row],[Rating count]])</f>
        <v>2173500</v>
      </c>
      <c r="I314" s="9">
        <v>0.23</v>
      </c>
      <c r="J314" s="6">
        <v>3.5</v>
      </c>
      <c r="K314" s="6">
        <v>621</v>
      </c>
      <c r="L314" s="6" t="str">
        <f>IF(amazon[[#This Row],[Discounted price]]&lt;200, "Very Low",
 IF(amazon[[#This Row],[Discounted price]]&lt;5000, "Medium",
 IF(amazon[[#This Row],[Discounted price]]&lt;10000, "High",
 "Very High")))</f>
        <v>Medium</v>
      </c>
      <c r="M314" s="6">
        <f>COUNTIF(amazon[[#This Row],[Discount percentage]],$T$11)</f>
        <v>0</v>
      </c>
      <c r="N314" s="6">
        <f>COUNTIF(amazon[[#This Row],[Discount percentage]],$T$13)</f>
        <v>1</v>
      </c>
      <c r="O314" s="6">
        <f>COUNTIF(amazon[[#This Row],[Discount percentage]],$T$12)</f>
        <v>0</v>
      </c>
      <c r="P314" s="1" t="s">
        <v>3122</v>
      </c>
    </row>
    <row r="315" spans="1:16" ht="18.75" x14ac:dyDescent="0.3">
      <c r="A315" s="8" t="s">
        <v>482</v>
      </c>
      <c r="B315" s="8" t="s">
        <v>483</v>
      </c>
      <c r="C315" s="8" t="s">
        <v>2186</v>
      </c>
      <c r="D315" s="8" t="s">
        <v>2187</v>
      </c>
      <c r="E31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15" s="12">
        <v>129</v>
      </c>
      <c r="G315" s="12">
        <v>599</v>
      </c>
      <c r="H315" s="12">
        <f>PRODUCT(amazon[[#This Row],[Actual price]],amazon[[#This Row],[Rating count]])</f>
        <v>158735</v>
      </c>
      <c r="I315" s="9">
        <v>0.78</v>
      </c>
      <c r="J315" s="6">
        <v>4.0999999999999996</v>
      </c>
      <c r="K315" s="6">
        <v>265</v>
      </c>
      <c r="L315" s="6" t="str">
        <f>IF(amazon[[#This Row],[Discounted price]]&lt;200, "Very Low",
 IF(amazon[[#This Row],[Discounted price]]&lt;5000, "Medium",
 IF(amazon[[#This Row],[Discounted price]]&lt;10000, "High",
 "Very High")))</f>
        <v>Very Low</v>
      </c>
      <c r="M315" s="6">
        <f>COUNTIF(amazon[[#This Row],[Discount percentage]],$T$11)</f>
        <v>0</v>
      </c>
      <c r="N315" s="6">
        <f>COUNTIF(amazon[[#This Row],[Discount percentage]],$T$13)</f>
        <v>0</v>
      </c>
      <c r="O315" s="6">
        <f>COUNTIF(amazon[[#This Row],[Discount percentage]],$T$12)</f>
        <v>1</v>
      </c>
      <c r="P315" s="1" t="s">
        <v>3123</v>
      </c>
    </row>
    <row r="316" spans="1:16" ht="18.75" x14ac:dyDescent="0.3">
      <c r="A316" s="8" t="s">
        <v>484</v>
      </c>
      <c r="B316" s="8" t="s">
        <v>485</v>
      </c>
      <c r="C316" s="8" t="s">
        <v>2186</v>
      </c>
      <c r="D316" s="8" t="s">
        <v>2187</v>
      </c>
      <c r="E3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16" s="12">
        <v>389</v>
      </c>
      <c r="G316" s="12">
        <v>999</v>
      </c>
      <c r="H316" s="12">
        <f>PRODUCT(amazon[[#This Row],[Actual price]],amazon[[#This Row],[Rating count]])</f>
        <v>837162</v>
      </c>
      <c r="I316" s="9">
        <v>0.61</v>
      </c>
      <c r="J316" s="6">
        <v>4.3</v>
      </c>
      <c r="K316" s="6">
        <v>838</v>
      </c>
      <c r="L316" s="6" t="str">
        <f>IF(amazon[[#This Row],[Discounted price]]&lt;200, "Very Low",
 IF(amazon[[#This Row],[Discounted price]]&lt;5000, "Medium",
 IF(amazon[[#This Row],[Discounted price]]&lt;10000, "High",
 "Very High")))</f>
        <v>Medium</v>
      </c>
      <c r="M316" s="6">
        <f>COUNTIF(amazon[[#This Row],[Discount percentage]],$T$11)</f>
        <v>0</v>
      </c>
      <c r="N316" s="6">
        <f>COUNTIF(amazon[[#This Row],[Discount percentage]],$T$13)</f>
        <v>0</v>
      </c>
      <c r="O316" s="6">
        <f>COUNTIF(amazon[[#This Row],[Discount percentage]],$T$12)</f>
        <v>1</v>
      </c>
      <c r="P316" s="1" t="s">
        <v>3124</v>
      </c>
    </row>
    <row r="317" spans="1:16" ht="18.75" x14ac:dyDescent="0.3">
      <c r="A317" s="8" t="s">
        <v>486</v>
      </c>
      <c r="B317" s="8" t="s">
        <v>2343</v>
      </c>
      <c r="C317" s="8" t="s">
        <v>2196</v>
      </c>
      <c r="D317" s="8" t="s">
        <v>2216</v>
      </c>
      <c r="E3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7" s="12">
        <v>246</v>
      </c>
      <c r="G317" s="12">
        <v>600</v>
      </c>
      <c r="H317" s="12">
        <f>PRODUCT(amazon[[#This Row],[Actual price]],amazon[[#This Row],[Rating count]])</f>
        <v>85800</v>
      </c>
      <c r="I317" s="9">
        <v>0.59</v>
      </c>
      <c r="J317" s="6">
        <v>4.2</v>
      </c>
      <c r="K317" s="6">
        <v>143</v>
      </c>
      <c r="L317" s="6" t="str">
        <f>IF(amazon[[#This Row],[Discounted price]]&lt;200, "Very Low",
 IF(amazon[[#This Row],[Discounted price]]&lt;5000, "Medium",
 IF(amazon[[#This Row],[Discounted price]]&lt;10000, "High",
 "Very High")))</f>
        <v>Medium</v>
      </c>
      <c r="M317" s="6">
        <f>COUNTIF(amazon[[#This Row],[Discount percentage]],$T$11)</f>
        <v>0</v>
      </c>
      <c r="N317" s="6">
        <f>COUNTIF(amazon[[#This Row],[Discount percentage]],$T$13)</f>
        <v>0</v>
      </c>
      <c r="O317" s="6">
        <f>COUNTIF(amazon[[#This Row],[Discount percentage]],$T$12)</f>
        <v>1</v>
      </c>
      <c r="P317" s="1" t="s">
        <v>3125</v>
      </c>
    </row>
    <row r="318" spans="1:16" ht="18.75" x14ac:dyDescent="0.3">
      <c r="A318" s="8" t="s">
        <v>487</v>
      </c>
      <c r="B318" s="8" t="s">
        <v>488</v>
      </c>
      <c r="C318" s="8" t="s">
        <v>2186</v>
      </c>
      <c r="D318" s="8" t="s">
        <v>2187</v>
      </c>
      <c r="E31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18" s="12">
        <v>299</v>
      </c>
      <c r="G318" s="12">
        <v>799</v>
      </c>
      <c r="H318" s="12">
        <f>PRODUCT(amazon[[#This Row],[Actual price]],amazon[[#This Row],[Rating count]])</f>
        <v>120649</v>
      </c>
      <c r="I318" s="9">
        <v>0.63</v>
      </c>
      <c r="J318" s="6">
        <v>4</v>
      </c>
      <c r="K318" s="6">
        <v>151</v>
      </c>
      <c r="L318" s="6" t="str">
        <f>IF(amazon[[#This Row],[Discounted price]]&lt;200, "Very Low",
 IF(amazon[[#This Row],[Discounted price]]&lt;5000, "Medium",
 IF(amazon[[#This Row],[Discounted price]]&lt;10000, "High",
 "Very High")))</f>
        <v>Medium</v>
      </c>
      <c r="M318" s="6">
        <f>COUNTIF(amazon[[#This Row],[Discount percentage]],$T$11)</f>
        <v>0</v>
      </c>
      <c r="N318" s="6">
        <f>COUNTIF(amazon[[#This Row],[Discount percentage]],$T$13)</f>
        <v>0</v>
      </c>
      <c r="O318" s="6">
        <f>COUNTIF(amazon[[#This Row],[Discount percentage]],$T$12)</f>
        <v>1</v>
      </c>
      <c r="P318" s="1" t="s">
        <v>3126</v>
      </c>
    </row>
    <row r="319" spans="1:16" ht="18.75" x14ac:dyDescent="0.3">
      <c r="A319" s="8" t="s">
        <v>489</v>
      </c>
      <c r="B319" s="8" t="s">
        <v>2344</v>
      </c>
      <c r="C319" s="8" t="s">
        <v>2196</v>
      </c>
      <c r="D319" s="8" t="s">
        <v>2216</v>
      </c>
      <c r="E3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9" s="12">
        <v>247</v>
      </c>
      <c r="G319" s="12">
        <v>399</v>
      </c>
      <c r="H319" s="12">
        <f>PRODUCT(amazon[[#This Row],[Actual price]],amazon[[#This Row],[Rating count]])</f>
        <v>79800</v>
      </c>
      <c r="I319" s="9">
        <v>0.38</v>
      </c>
      <c r="J319" s="6">
        <v>3.9</v>
      </c>
      <c r="K319" s="6">
        <v>200</v>
      </c>
      <c r="L319" s="6" t="str">
        <f>IF(amazon[[#This Row],[Discounted price]]&lt;200, "Very Low",
 IF(amazon[[#This Row],[Discounted price]]&lt;5000, "Medium",
 IF(amazon[[#This Row],[Discounted price]]&lt;10000, "High",
 "Very High")))</f>
        <v>Medium</v>
      </c>
      <c r="M319" s="6">
        <f>COUNTIF(amazon[[#This Row],[Discount percentage]],$T$11)</f>
        <v>0</v>
      </c>
      <c r="N319" s="6">
        <f>COUNTIF(amazon[[#This Row],[Discount percentage]],$T$13)</f>
        <v>1</v>
      </c>
      <c r="O319" s="6">
        <f>COUNTIF(amazon[[#This Row],[Discount percentage]],$T$12)</f>
        <v>0</v>
      </c>
      <c r="P319" s="1" t="s">
        <v>3127</v>
      </c>
    </row>
    <row r="320" spans="1:16" ht="18.75" x14ac:dyDescent="0.3">
      <c r="A320" s="8" t="s">
        <v>490</v>
      </c>
      <c r="B320" s="8" t="s">
        <v>2345</v>
      </c>
      <c r="C320" s="8" t="s">
        <v>2196</v>
      </c>
      <c r="D320" s="8" t="s">
        <v>2216</v>
      </c>
      <c r="E32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0" s="12">
        <v>1369</v>
      </c>
      <c r="G320" s="12">
        <v>2999</v>
      </c>
      <c r="H320" s="12">
        <f>PRODUCT(amazon[[#This Row],[Actual price]],amazon[[#This Row],[Rating count]])</f>
        <v>680773</v>
      </c>
      <c r="I320" s="9">
        <v>0.54</v>
      </c>
      <c r="J320" s="6">
        <v>3.3</v>
      </c>
      <c r="K320" s="6">
        <v>227</v>
      </c>
      <c r="L320" s="6" t="str">
        <f>IF(amazon[[#This Row],[Discounted price]]&lt;200, "Very Low",
 IF(amazon[[#This Row],[Discounted price]]&lt;5000, "Medium",
 IF(amazon[[#This Row],[Discounted price]]&lt;10000, "High",
 "Very High")))</f>
        <v>Medium</v>
      </c>
      <c r="M320" s="6">
        <f>COUNTIF(amazon[[#This Row],[Discount percentage]],$T$11)</f>
        <v>0</v>
      </c>
      <c r="N320" s="6">
        <f>COUNTIF(amazon[[#This Row],[Discount percentage]],$T$13)</f>
        <v>0</v>
      </c>
      <c r="O320" s="6">
        <f>COUNTIF(amazon[[#This Row],[Discount percentage]],$T$12)</f>
        <v>1</v>
      </c>
      <c r="P320" s="1" t="s">
        <v>2945</v>
      </c>
    </row>
    <row r="321" spans="1:16" ht="18.75" x14ac:dyDescent="0.3">
      <c r="A321" s="8" t="s">
        <v>491</v>
      </c>
      <c r="B321" s="8" t="s">
        <v>2346</v>
      </c>
      <c r="C321" s="8" t="s">
        <v>2196</v>
      </c>
      <c r="D321" s="8" t="s">
        <v>2216</v>
      </c>
      <c r="E3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1" s="12">
        <v>199</v>
      </c>
      <c r="G321" s="12">
        <v>499</v>
      </c>
      <c r="H321" s="12">
        <f>PRODUCT(amazon[[#This Row],[Actual price]],amazon[[#This Row],[Rating count]])</f>
        <v>268462</v>
      </c>
      <c r="I321" s="9">
        <v>0.6</v>
      </c>
      <c r="J321" s="6">
        <v>3.8</v>
      </c>
      <c r="K321" s="6">
        <v>538</v>
      </c>
      <c r="L321" s="6" t="str">
        <f>IF(amazon[[#This Row],[Discounted price]]&lt;200, "Very Low",
 IF(amazon[[#This Row],[Discounted price]]&lt;5000, "Medium",
 IF(amazon[[#This Row],[Discounted price]]&lt;10000, "High",
 "Very High")))</f>
        <v>Very Low</v>
      </c>
      <c r="M321" s="6">
        <f>COUNTIF(amazon[[#This Row],[Discount percentage]],$T$11)</f>
        <v>0</v>
      </c>
      <c r="N321" s="6">
        <f>COUNTIF(amazon[[#This Row],[Discount percentage]],$T$13)</f>
        <v>0</v>
      </c>
      <c r="O321" s="6">
        <f>COUNTIF(amazon[[#This Row],[Discount percentage]],$T$12)</f>
        <v>1</v>
      </c>
      <c r="P321" s="1" t="s">
        <v>2953</v>
      </c>
    </row>
    <row r="322" spans="1:16" ht="18.75" x14ac:dyDescent="0.3">
      <c r="A322" s="8" t="s">
        <v>492</v>
      </c>
      <c r="B322" s="8" t="s">
        <v>493</v>
      </c>
      <c r="C322" s="8" t="s">
        <v>2196</v>
      </c>
      <c r="D322" s="8" t="s">
        <v>2197</v>
      </c>
      <c r="E3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2" s="12">
        <v>299</v>
      </c>
      <c r="G322" s="12">
        <v>599</v>
      </c>
      <c r="H322" s="12">
        <f>PRODUCT(amazon[[#This Row],[Actual price]],amazon[[#This Row],[Rating count]])</f>
        <v>102429</v>
      </c>
      <c r="I322" s="9">
        <v>0.5</v>
      </c>
      <c r="J322" s="6">
        <v>4</v>
      </c>
      <c r="K322" s="6">
        <v>171</v>
      </c>
      <c r="L322" s="6" t="str">
        <f>IF(amazon[[#This Row],[Discounted price]]&lt;200, "Very Low",
 IF(amazon[[#This Row],[Discounted price]]&lt;5000, "Medium",
 IF(amazon[[#This Row],[Discounted price]]&lt;10000, "High",
 "Very High")))</f>
        <v>Medium</v>
      </c>
      <c r="M322" s="6">
        <f>COUNTIF(amazon[[#This Row],[Discount percentage]],$T$11)</f>
        <v>1</v>
      </c>
      <c r="N322" s="6">
        <f>COUNTIF(amazon[[#This Row],[Discount percentage]],$T$13)</f>
        <v>0</v>
      </c>
      <c r="O322" s="6">
        <f>COUNTIF(amazon[[#This Row],[Discount percentage]],$T$12)</f>
        <v>0</v>
      </c>
      <c r="P322" s="1" t="s">
        <v>3128</v>
      </c>
    </row>
    <row r="323" spans="1:16" ht="18.75" x14ac:dyDescent="0.3">
      <c r="A323" s="8" t="s">
        <v>494</v>
      </c>
      <c r="B323" s="8" t="s">
        <v>495</v>
      </c>
      <c r="C323" s="8" t="s">
        <v>2196</v>
      </c>
      <c r="D323" s="8" t="s">
        <v>2200</v>
      </c>
      <c r="E3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3" s="12">
        <v>14999</v>
      </c>
      <c r="G323" s="12">
        <v>14999</v>
      </c>
      <c r="H323" s="12">
        <f>PRODUCT(amazon[[#This Row],[Actual price]],amazon[[#This Row],[Rating count]])</f>
        <v>412592492</v>
      </c>
      <c r="I323" s="9">
        <v>0</v>
      </c>
      <c r="J323" s="6">
        <v>4.3</v>
      </c>
      <c r="K323" s="6">
        <v>27508</v>
      </c>
      <c r="L323" s="6" t="str">
        <f>IF(amazon[[#This Row],[Discounted price]]&lt;200, "Very Low",
 IF(amazon[[#This Row],[Discounted price]]&lt;5000, "Medium",
 IF(amazon[[#This Row],[Discounted price]]&lt;10000, "High",
 "Very High")))</f>
        <v>Very High</v>
      </c>
      <c r="M323" s="6">
        <f>COUNTIF(amazon[[#This Row],[Discount percentage]],$T$11)</f>
        <v>0</v>
      </c>
      <c r="N323" s="6">
        <f>COUNTIF(amazon[[#This Row],[Discount percentage]],$T$13)</f>
        <v>1</v>
      </c>
      <c r="O323" s="6">
        <f>COUNTIF(amazon[[#This Row],[Discount percentage]],$T$12)</f>
        <v>0</v>
      </c>
      <c r="P323" s="1" t="s">
        <v>3129</v>
      </c>
    </row>
    <row r="324" spans="1:16" ht="18.75" x14ac:dyDescent="0.3">
      <c r="A324" s="8" t="s">
        <v>496</v>
      </c>
      <c r="B324" s="8" t="s">
        <v>2291</v>
      </c>
      <c r="C324" s="8" t="s">
        <v>2186</v>
      </c>
      <c r="D324" s="8" t="s">
        <v>2187</v>
      </c>
      <c r="E32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24" s="12">
        <v>299</v>
      </c>
      <c r="G324" s="12">
        <v>699</v>
      </c>
      <c r="H324" s="12">
        <f>PRODUCT(amazon[[#This Row],[Actual price]],amazon[[#This Row],[Rating count]])</f>
        <v>1016346</v>
      </c>
      <c r="I324" s="9">
        <v>0.56999999999999995</v>
      </c>
      <c r="J324" s="6">
        <v>3.9</v>
      </c>
      <c r="K324" s="6">
        <v>1454</v>
      </c>
      <c r="L324" s="6" t="str">
        <f>IF(amazon[[#This Row],[Discounted price]]&lt;200, "Very Low",
 IF(amazon[[#This Row],[Discounted price]]&lt;5000, "Medium",
 IF(amazon[[#This Row],[Discounted price]]&lt;10000, "High",
 "Very High")))</f>
        <v>Medium</v>
      </c>
      <c r="M324" s="6">
        <f>COUNTIF(amazon[[#This Row],[Discount percentage]],$T$11)</f>
        <v>0</v>
      </c>
      <c r="N324" s="6">
        <f>COUNTIF(amazon[[#This Row],[Discount percentage]],$T$13)</f>
        <v>0</v>
      </c>
      <c r="O324" s="6">
        <f>COUNTIF(amazon[[#This Row],[Discount percentage]],$T$12)</f>
        <v>1</v>
      </c>
      <c r="P324" s="1" t="s">
        <v>2930</v>
      </c>
    </row>
    <row r="325" spans="1:16" ht="18.75" x14ac:dyDescent="0.3">
      <c r="A325" s="8" t="s">
        <v>497</v>
      </c>
      <c r="B325" s="8" t="s">
        <v>498</v>
      </c>
      <c r="C325" s="8" t="s">
        <v>2196</v>
      </c>
      <c r="D325" s="8" t="s">
        <v>2200</v>
      </c>
      <c r="E32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5" s="12">
        <v>24990</v>
      </c>
      <c r="G325" s="12">
        <v>51990</v>
      </c>
      <c r="H325" s="12">
        <f>PRODUCT(amazon[[#This Row],[Actual price]],amazon[[#This Row],[Rating count]])</f>
        <v>153422490</v>
      </c>
      <c r="I325" s="9">
        <v>0.52</v>
      </c>
      <c r="J325" s="6">
        <v>4.2</v>
      </c>
      <c r="K325" s="6">
        <v>2951</v>
      </c>
      <c r="L325" s="6" t="str">
        <f>IF(amazon[[#This Row],[Discounted price]]&lt;200, "Very Low",
 IF(amazon[[#This Row],[Discounted price]]&lt;5000, "Medium",
 IF(amazon[[#This Row],[Discounted price]]&lt;10000, "High",
 "Very High")))</f>
        <v>Very High</v>
      </c>
      <c r="M325" s="6">
        <f>COUNTIF(amazon[[#This Row],[Discount percentage]],$T$11)</f>
        <v>0</v>
      </c>
      <c r="N325" s="6">
        <f>COUNTIF(amazon[[#This Row],[Discount percentage]],$T$13)</f>
        <v>0</v>
      </c>
      <c r="O325" s="6">
        <f>COUNTIF(amazon[[#This Row],[Discount percentage]],$T$12)</f>
        <v>1</v>
      </c>
      <c r="P325" s="1" t="s">
        <v>3130</v>
      </c>
    </row>
    <row r="326" spans="1:16" ht="18.75" x14ac:dyDescent="0.3">
      <c r="A326" s="8" t="s">
        <v>2347</v>
      </c>
      <c r="B326" s="8" t="s">
        <v>2348</v>
      </c>
      <c r="C326" s="8" t="s">
        <v>2186</v>
      </c>
      <c r="D326" s="8" t="s">
        <v>2187</v>
      </c>
      <c r="E32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26" s="12">
        <v>249</v>
      </c>
      <c r="G326" s="12">
        <v>999</v>
      </c>
      <c r="H326" s="12">
        <f>PRODUCT(amazon[[#This Row],[Actual price]],amazon[[#This Row],[Rating count]])</f>
        <v>0</v>
      </c>
      <c r="I326" s="9">
        <v>0.75</v>
      </c>
      <c r="J326" s="6">
        <v>5</v>
      </c>
      <c r="K326" s="6">
        <v>0</v>
      </c>
      <c r="L326" s="6" t="str">
        <f>IF(amazon[[#This Row],[Discounted price]]&lt;200, "Very Low",
 IF(amazon[[#This Row],[Discounted price]]&lt;5000, "Medium",
 IF(amazon[[#This Row],[Discounted price]]&lt;10000, "High",
 "Very High")))</f>
        <v>Medium</v>
      </c>
      <c r="M326" s="6">
        <f>COUNTIF(amazon[[#This Row],[Discount percentage]],$T$11)</f>
        <v>0</v>
      </c>
      <c r="N326" s="6">
        <f>COUNTIF(amazon[[#This Row],[Discount percentage]],$T$13)</f>
        <v>0</v>
      </c>
      <c r="O326" s="6">
        <f>COUNTIF(amazon[[#This Row],[Discount percentage]],$T$12)</f>
        <v>1</v>
      </c>
      <c r="P326" s="1" t="s">
        <v>2349</v>
      </c>
    </row>
    <row r="327" spans="1:16" ht="18.75" x14ac:dyDescent="0.3">
      <c r="A327" s="8" t="s">
        <v>499</v>
      </c>
      <c r="B327" s="8" t="s">
        <v>500</v>
      </c>
      <c r="C327" s="8" t="s">
        <v>2196</v>
      </c>
      <c r="D327" s="8" t="s">
        <v>2200</v>
      </c>
      <c r="E3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7" s="12">
        <v>61999</v>
      </c>
      <c r="G327" s="12">
        <v>69999</v>
      </c>
      <c r="H327" s="12">
        <f>PRODUCT(amazon[[#This Row],[Actual price]],amazon[[#This Row],[Rating count]])</f>
        <v>472703247</v>
      </c>
      <c r="I327" s="9">
        <v>0.11</v>
      </c>
      <c r="J327" s="6">
        <v>4.0999999999999996</v>
      </c>
      <c r="K327" s="6">
        <v>6753</v>
      </c>
      <c r="L327" s="6" t="str">
        <f>IF(amazon[[#This Row],[Discounted price]]&lt;200, "Very Low",
 IF(amazon[[#This Row],[Discounted price]]&lt;5000, "Medium",
 IF(amazon[[#This Row],[Discounted price]]&lt;10000, "High",
 "Very High")))</f>
        <v>Very High</v>
      </c>
      <c r="M327" s="6">
        <f>COUNTIF(amazon[[#This Row],[Discount percentage]],$T$11)</f>
        <v>0</v>
      </c>
      <c r="N327" s="6">
        <f>COUNTIF(amazon[[#This Row],[Discount percentage]],$T$13)</f>
        <v>1</v>
      </c>
      <c r="O327" s="6">
        <f>COUNTIF(amazon[[#This Row],[Discount percentage]],$T$12)</f>
        <v>0</v>
      </c>
      <c r="P327" s="1" t="s">
        <v>3064</v>
      </c>
    </row>
    <row r="328" spans="1:16" ht="18.75" x14ac:dyDescent="0.3">
      <c r="A328" s="8" t="s">
        <v>501</v>
      </c>
      <c r="B328" s="8" t="s">
        <v>502</v>
      </c>
      <c r="C328" s="8" t="s">
        <v>2196</v>
      </c>
      <c r="D328" s="8" t="s">
        <v>2200</v>
      </c>
      <c r="E3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8" s="12">
        <v>24499</v>
      </c>
      <c r="G328" s="12">
        <v>50000</v>
      </c>
      <c r="H328" s="12">
        <f>PRODUCT(amazon[[#This Row],[Actual price]],amazon[[#This Row],[Rating count]])</f>
        <v>175900000</v>
      </c>
      <c r="I328" s="9">
        <v>0.51</v>
      </c>
      <c r="J328" s="6">
        <v>3.9</v>
      </c>
      <c r="K328" s="6">
        <v>3518</v>
      </c>
      <c r="L328" s="6" t="str">
        <f>IF(amazon[[#This Row],[Discounted price]]&lt;200, "Very Low",
 IF(amazon[[#This Row],[Discounted price]]&lt;5000, "Medium",
 IF(amazon[[#This Row],[Discounted price]]&lt;10000, "High",
 "Very High")))</f>
        <v>Very High</v>
      </c>
      <c r="M328" s="6">
        <f>COUNTIF(amazon[[#This Row],[Discount percentage]],$T$11)</f>
        <v>0</v>
      </c>
      <c r="N328" s="6">
        <f>COUNTIF(amazon[[#This Row],[Discount percentage]],$T$13)</f>
        <v>0</v>
      </c>
      <c r="O328" s="6">
        <f>COUNTIF(amazon[[#This Row],[Discount percentage]],$T$12)</f>
        <v>1</v>
      </c>
      <c r="P328" s="1" t="s">
        <v>3131</v>
      </c>
    </row>
    <row r="329" spans="1:16" ht="18.75" x14ac:dyDescent="0.3">
      <c r="A329" s="8" t="s">
        <v>503</v>
      </c>
      <c r="B329" s="8" t="s">
        <v>504</v>
      </c>
      <c r="C329" s="8" t="s">
        <v>2196</v>
      </c>
      <c r="D329" s="8" t="s">
        <v>2200</v>
      </c>
      <c r="E3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9" s="12">
        <v>10499</v>
      </c>
      <c r="G329" s="12">
        <v>19499</v>
      </c>
      <c r="H329" s="12">
        <f>PRODUCT(amazon[[#This Row],[Actual price]],amazon[[#This Row],[Rating count]])</f>
        <v>29443490</v>
      </c>
      <c r="I329" s="9">
        <v>0.46</v>
      </c>
      <c r="J329" s="6">
        <v>4.2</v>
      </c>
      <c r="K329" s="6">
        <v>1510</v>
      </c>
      <c r="L329" s="6" t="str">
        <f>IF(amazon[[#This Row],[Discounted price]]&lt;200, "Very Low",
 IF(amazon[[#This Row],[Discounted price]]&lt;5000, "Medium",
 IF(amazon[[#This Row],[Discounted price]]&lt;10000, "High",
 "Very High")))</f>
        <v>Very High</v>
      </c>
      <c r="M329" s="6">
        <f>COUNTIF(amazon[[#This Row],[Discount percentage]],$T$11)</f>
        <v>0</v>
      </c>
      <c r="N329" s="6">
        <f>COUNTIF(amazon[[#This Row],[Discount percentage]],$T$13)</f>
        <v>1</v>
      </c>
      <c r="O329" s="6">
        <f>COUNTIF(amazon[[#This Row],[Discount percentage]],$T$12)</f>
        <v>0</v>
      </c>
      <c r="P329" s="1" t="s">
        <v>3117</v>
      </c>
    </row>
    <row r="330" spans="1:16" ht="18.75" x14ac:dyDescent="0.3">
      <c r="A330" s="8" t="s">
        <v>505</v>
      </c>
      <c r="B330" s="8" t="s">
        <v>506</v>
      </c>
      <c r="C330" s="8" t="s">
        <v>2186</v>
      </c>
      <c r="D330" s="8" t="s">
        <v>2187</v>
      </c>
      <c r="E3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30" s="12">
        <v>349</v>
      </c>
      <c r="G330" s="12">
        <v>999</v>
      </c>
      <c r="H330" s="12">
        <f>PRODUCT(amazon[[#This Row],[Actual price]],amazon[[#This Row],[Rating count]])</f>
        <v>837162</v>
      </c>
      <c r="I330" s="9">
        <v>0.65</v>
      </c>
      <c r="J330" s="6">
        <v>4.3</v>
      </c>
      <c r="K330" s="6">
        <v>838</v>
      </c>
      <c r="L330" s="6" t="str">
        <f>IF(amazon[[#This Row],[Discounted price]]&lt;200, "Very Low",
 IF(amazon[[#This Row],[Discounted price]]&lt;5000, "Medium",
 IF(amazon[[#This Row],[Discounted price]]&lt;10000, "High",
 "Very High")))</f>
        <v>Medium</v>
      </c>
      <c r="M330" s="6">
        <f>COUNTIF(amazon[[#This Row],[Discount percentage]],$T$11)</f>
        <v>0</v>
      </c>
      <c r="N330" s="6">
        <f>COUNTIF(amazon[[#This Row],[Discount percentage]],$T$13)</f>
        <v>0</v>
      </c>
      <c r="O330" s="6">
        <f>COUNTIF(amazon[[#This Row],[Discount percentage]],$T$12)</f>
        <v>1</v>
      </c>
      <c r="P330" s="1" t="s">
        <v>3124</v>
      </c>
    </row>
    <row r="331" spans="1:16" ht="18.75" x14ac:dyDescent="0.3">
      <c r="A331" s="8" t="s">
        <v>507</v>
      </c>
      <c r="B331" s="8" t="s">
        <v>508</v>
      </c>
      <c r="C331" s="8" t="s">
        <v>2196</v>
      </c>
      <c r="D331" s="8" t="s">
        <v>2216</v>
      </c>
      <c r="E33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1" s="12">
        <v>197</v>
      </c>
      <c r="G331" s="12">
        <v>499</v>
      </c>
      <c r="H331" s="12">
        <f>PRODUCT(amazon[[#This Row],[Actual price]],amazon[[#This Row],[Rating count]])</f>
        <v>67864</v>
      </c>
      <c r="I331" s="9">
        <v>0.61</v>
      </c>
      <c r="J331" s="6">
        <v>3.8</v>
      </c>
      <c r="K331" s="6">
        <v>136</v>
      </c>
      <c r="L331" s="6" t="str">
        <f>IF(amazon[[#This Row],[Discounted price]]&lt;200, "Very Low",
 IF(amazon[[#This Row],[Discounted price]]&lt;5000, "Medium",
 IF(amazon[[#This Row],[Discounted price]]&lt;10000, "High",
 "Very High")))</f>
        <v>Very Low</v>
      </c>
      <c r="M331" s="6">
        <f>COUNTIF(amazon[[#This Row],[Discount percentage]],$T$11)</f>
        <v>0</v>
      </c>
      <c r="N331" s="6">
        <f>COUNTIF(amazon[[#This Row],[Discount percentage]],$T$13)</f>
        <v>0</v>
      </c>
      <c r="O331" s="6">
        <f>COUNTIF(amazon[[#This Row],[Discount percentage]],$T$12)</f>
        <v>1</v>
      </c>
      <c r="P331" s="1" t="s">
        <v>3132</v>
      </c>
    </row>
    <row r="332" spans="1:16" ht="18.75" x14ac:dyDescent="0.3">
      <c r="A332" s="8" t="s">
        <v>509</v>
      </c>
      <c r="B332" s="8" t="s">
        <v>510</v>
      </c>
      <c r="C332" s="8" t="s">
        <v>2196</v>
      </c>
      <c r="D332" s="8" t="s">
        <v>2304</v>
      </c>
      <c r="E3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2" s="12">
        <v>1299</v>
      </c>
      <c r="G332" s="12">
        <v>2499</v>
      </c>
      <c r="H332" s="12">
        <f>PRODUCT(amazon[[#This Row],[Actual price]],amazon[[#This Row],[Rating count]])</f>
        <v>752199</v>
      </c>
      <c r="I332" s="9">
        <v>0.48</v>
      </c>
      <c r="J332" s="6">
        <v>4.3</v>
      </c>
      <c r="K332" s="6">
        <v>301</v>
      </c>
      <c r="L332" s="6" t="str">
        <f>IF(amazon[[#This Row],[Discounted price]]&lt;200, "Very Low",
 IF(amazon[[#This Row],[Discounted price]]&lt;5000, "Medium",
 IF(amazon[[#This Row],[Discounted price]]&lt;10000, "High",
 "Very High")))</f>
        <v>Medium</v>
      </c>
      <c r="M332" s="6">
        <f>COUNTIF(amazon[[#This Row],[Discount percentage]],$T$11)</f>
        <v>0</v>
      </c>
      <c r="N332" s="6">
        <f>COUNTIF(amazon[[#This Row],[Discount percentage]],$T$13)</f>
        <v>1</v>
      </c>
      <c r="O332" s="6">
        <f>COUNTIF(amazon[[#This Row],[Discount percentage]],$T$12)</f>
        <v>0</v>
      </c>
      <c r="P332" s="1" t="s">
        <v>3133</v>
      </c>
    </row>
    <row r="333" spans="1:16" ht="18.75" x14ac:dyDescent="0.3">
      <c r="A333" s="8" t="s">
        <v>511</v>
      </c>
      <c r="B333" s="8" t="s">
        <v>2350</v>
      </c>
      <c r="C333" s="8" t="s">
        <v>2186</v>
      </c>
      <c r="D333" s="8" t="s">
        <v>2187</v>
      </c>
      <c r="E33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33" s="12">
        <v>1519</v>
      </c>
      <c r="G333" s="12">
        <v>1899</v>
      </c>
      <c r="H333" s="12">
        <f>PRODUCT(amazon[[#This Row],[Actual price]],amazon[[#This Row],[Rating count]])</f>
        <v>37529937</v>
      </c>
      <c r="I333" s="9">
        <v>0.2</v>
      </c>
      <c r="J333" s="6">
        <v>4.4000000000000004</v>
      </c>
      <c r="K333" s="6">
        <v>19763</v>
      </c>
      <c r="L333" s="6" t="str">
        <f>IF(amazon[[#This Row],[Discounted price]]&lt;200, "Very Low",
 IF(amazon[[#This Row],[Discounted price]]&lt;5000, "Medium",
 IF(amazon[[#This Row],[Discounted price]]&lt;10000, "High",
 "Very High")))</f>
        <v>Medium</v>
      </c>
      <c r="M333" s="6">
        <f>COUNTIF(amazon[[#This Row],[Discount percentage]],$T$11)</f>
        <v>0</v>
      </c>
      <c r="N333" s="6">
        <f>COUNTIF(amazon[[#This Row],[Discount percentage]],$T$13)</f>
        <v>1</v>
      </c>
      <c r="O333" s="6">
        <f>COUNTIF(amazon[[#This Row],[Discount percentage]],$T$12)</f>
        <v>0</v>
      </c>
      <c r="P333" s="1" t="s">
        <v>3134</v>
      </c>
    </row>
    <row r="334" spans="1:16" ht="18.75" x14ac:dyDescent="0.3">
      <c r="A334" s="8" t="s">
        <v>512</v>
      </c>
      <c r="B334" s="8" t="s">
        <v>513</v>
      </c>
      <c r="C334" s="8" t="s">
        <v>2196</v>
      </c>
      <c r="D334" s="8" t="s">
        <v>2200</v>
      </c>
      <c r="E33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4" s="12">
        <v>46999</v>
      </c>
      <c r="G334" s="12">
        <v>69999</v>
      </c>
      <c r="H334" s="12">
        <f>PRODUCT(amazon[[#This Row],[Actual price]],amazon[[#This Row],[Rating count]])</f>
        <v>1487618748</v>
      </c>
      <c r="I334" s="9">
        <v>0.33</v>
      </c>
      <c r="J334" s="6">
        <v>4.3</v>
      </c>
      <c r="K334" s="6">
        <v>21252</v>
      </c>
      <c r="L334" s="6" t="str">
        <f>IF(amazon[[#This Row],[Discounted price]]&lt;200, "Very Low",
 IF(amazon[[#This Row],[Discounted price]]&lt;5000, "Medium",
 IF(amazon[[#This Row],[Discounted price]]&lt;10000, "High",
 "Very High")))</f>
        <v>Very High</v>
      </c>
      <c r="M334" s="6">
        <f>COUNTIF(amazon[[#This Row],[Discount percentage]],$T$11)</f>
        <v>0</v>
      </c>
      <c r="N334" s="6">
        <f>COUNTIF(amazon[[#This Row],[Discount percentage]],$T$13)</f>
        <v>1</v>
      </c>
      <c r="O334" s="6">
        <f>COUNTIF(amazon[[#This Row],[Discount percentage]],$T$12)</f>
        <v>0</v>
      </c>
      <c r="P334" s="1" t="s">
        <v>3076</v>
      </c>
    </row>
    <row r="335" spans="1:16" ht="18.75" x14ac:dyDescent="0.3">
      <c r="A335" s="8" t="s">
        <v>514</v>
      </c>
      <c r="B335" s="8" t="s">
        <v>2351</v>
      </c>
      <c r="C335" s="8" t="s">
        <v>2186</v>
      </c>
      <c r="D335" s="8" t="s">
        <v>2187</v>
      </c>
      <c r="E3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35" s="12">
        <v>299</v>
      </c>
      <c r="G335" s="12">
        <v>799</v>
      </c>
      <c r="H335" s="12">
        <f>PRODUCT(amazon[[#This Row],[Actual price]],amazon[[#This Row],[Rating count]])</f>
        <v>1519698</v>
      </c>
      <c r="I335" s="9">
        <v>0.63</v>
      </c>
      <c r="J335" s="6">
        <v>4.3</v>
      </c>
      <c r="K335" s="6">
        <v>1902</v>
      </c>
      <c r="L335" s="6" t="str">
        <f>IF(amazon[[#This Row],[Discounted price]]&lt;200, "Very Low",
 IF(amazon[[#This Row],[Discounted price]]&lt;5000, "Medium",
 IF(amazon[[#This Row],[Discounted price]]&lt;10000, "High",
 "Very High")))</f>
        <v>Medium</v>
      </c>
      <c r="M335" s="6">
        <f>COUNTIF(amazon[[#This Row],[Discount percentage]],$T$11)</f>
        <v>0</v>
      </c>
      <c r="N335" s="6">
        <f>COUNTIF(amazon[[#This Row],[Discount percentage]],$T$13)</f>
        <v>0</v>
      </c>
      <c r="O335" s="6">
        <f>COUNTIF(amazon[[#This Row],[Discount percentage]],$T$12)</f>
        <v>1</v>
      </c>
      <c r="P335" s="1" t="s">
        <v>3135</v>
      </c>
    </row>
    <row r="336" spans="1:16" ht="18.75" x14ac:dyDescent="0.3">
      <c r="A336" s="8" t="s">
        <v>515</v>
      </c>
      <c r="B336" s="8" t="s">
        <v>2352</v>
      </c>
      <c r="C336" s="8" t="s">
        <v>2196</v>
      </c>
      <c r="D336" s="8" t="s">
        <v>2353</v>
      </c>
      <c r="E33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6" s="12">
        <v>1799</v>
      </c>
      <c r="G336" s="12">
        <v>19999</v>
      </c>
      <c r="H336" s="12">
        <f>PRODUCT(amazon[[#This Row],[Actual price]],amazon[[#This Row],[Rating count]])</f>
        <v>278726063</v>
      </c>
      <c r="I336" s="9">
        <v>0.91</v>
      </c>
      <c r="J336" s="6">
        <v>4.2</v>
      </c>
      <c r="K336" s="6">
        <v>13937</v>
      </c>
      <c r="L336" s="6" t="str">
        <f>IF(amazon[[#This Row],[Discounted price]]&lt;200, "Very Low",
 IF(amazon[[#This Row],[Discounted price]]&lt;5000, "Medium",
 IF(amazon[[#This Row],[Discounted price]]&lt;10000, "High",
 "Very High")))</f>
        <v>Medium</v>
      </c>
      <c r="M336" s="6">
        <f>COUNTIF(amazon[[#This Row],[Discount percentage]],$T$11)</f>
        <v>0</v>
      </c>
      <c r="N336" s="6">
        <f>COUNTIF(amazon[[#This Row],[Discount percentage]],$T$13)</f>
        <v>0</v>
      </c>
      <c r="O336" s="6">
        <f>COUNTIF(amazon[[#This Row],[Discount percentage]],$T$12)</f>
        <v>1</v>
      </c>
      <c r="P336" s="1" t="s">
        <v>3136</v>
      </c>
    </row>
    <row r="337" spans="1:16" ht="18.75" x14ac:dyDescent="0.3">
      <c r="A337" s="8" t="s">
        <v>516</v>
      </c>
      <c r="B337" s="8" t="s">
        <v>2354</v>
      </c>
      <c r="C337" s="8" t="s">
        <v>2196</v>
      </c>
      <c r="D337" s="8" t="s">
        <v>2353</v>
      </c>
      <c r="E3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7" s="12">
        <v>1998</v>
      </c>
      <c r="G337" s="12">
        <v>9999</v>
      </c>
      <c r="H337" s="12">
        <f>PRODUCT(amazon[[#This Row],[Actual price]],amazon[[#This Row],[Rating count]])</f>
        <v>276932304</v>
      </c>
      <c r="I337" s="9">
        <v>0.8</v>
      </c>
      <c r="J337" s="6">
        <v>4.3</v>
      </c>
      <c r="K337" s="6">
        <v>27696</v>
      </c>
      <c r="L337" s="6" t="str">
        <f>IF(amazon[[#This Row],[Discounted price]]&lt;200, "Very Low",
 IF(amazon[[#This Row],[Discounted price]]&lt;5000, "Medium",
 IF(amazon[[#This Row],[Discounted price]]&lt;10000, "High",
 "Very High")))</f>
        <v>Medium</v>
      </c>
      <c r="M337" s="6">
        <f>COUNTIF(amazon[[#This Row],[Discount percentage]],$T$11)</f>
        <v>0</v>
      </c>
      <c r="N337" s="6">
        <f>COUNTIF(amazon[[#This Row],[Discount percentage]],$T$13)</f>
        <v>0</v>
      </c>
      <c r="O337" s="6">
        <f>COUNTIF(amazon[[#This Row],[Discount percentage]],$T$12)</f>
        <v>1</v>
      </c>
      <c r="P337" s="1" t="s">
        <v>3137</v>
      </c>
    </row>
    <row r="338" spans="1:16" ht="18.75" x14ac:dyDescent="0.3">
      <c r="A338" s="8" t="s">
        <v>517</v>
      </c>
      <c r="B338" s="8" t="s">
        <v>518</v>
      </c>
      <c r="C338" s="8" t="s">
        <v>2196</v>
      </c>
      <c r="D338" s="8" t="s">
        <v>2353</v>
      </c>
      <c r="E33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8" s="12">
        <v>1999</v>
      </c>
      <c r="G338" s="12">
        <v>7990</v>
      </c>
      <c r="H338" s="12">
        <f>PRODUCT(amazon[[#This Row],[Actual price]],amazon[[#This Row],[Rating count]])</f>
        <v>142469690</v>
      </c>
      <c r="I338" s="9">
        <v>0.75</v>
      </c>
      <c r="J338" s="6">
        <v>3.8</v>
      </c>
      <c r="K338" s="6">
        <v>17831</v>
      </c>
      <c r="L338" s="6" t="str">
        <f>IF(amazon[[#This Row],[Discounted price]]&lt;200, "Very Low",
 IF(amazon[[#This Row],[Discounted price]]&lt;5000, "Medium",
 IF(amazon[[#This Row],[Discounted price]]&lt;10000, "High",
 "Very High")))</f>
        <v>Medium</v>
      </c>
      <c r="M338" s="6">
        <f>COUNTIF(amazon[[#This Row],[Discount percentage]],$T$11)</f>
        <v>0</v>
      </c>
      <c r="N338" s="6">
        <f>COUNTIF(amazon[[#This Row],[Discount percentage]],$T$13)</f>
        <v>0</v>
      </c>
      <c r="O338" s="6">
        <f>COUNTIF(amazon[[#This Row],[Discount percentage]],$T$12)</f>
        <v>1</v>
      </c>
      <c r="P338" s="1" t="s">
        <v>3138</v>
      </c>
    </row>
    <row r="339" spans="1:16" ht="18.75" x14ac:dyDescent="0.3">
      <c r="A339" s="8" t="s">
        <v>519</v>
      </c>
      <c r="B339" s="8" t="s">
        <v>520</v>
      </c>
      <c r="C339" s="8" t="s">
        <v>2196</v>
      </c>
      <c r="D339" s="8" t="s">
        <v>2355</v>
      </c>
      <c r="E33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9" s="12">
        <v>2049</v>
      </c>
      <c r="G339" s="12">
        <v>2199</v>
      </c>
      <c r="H339" s="12">
        <f>PRODUCT(amazon[[#This Row],[Actual price]],amazon[[#This Row],[Rating count]])</f>
        <v>393427488</v>
      </c>
      <c r="I339" s="9">
        <v>7.0000000000000007E-2</v>
      </c>
      <c r="J339" s="6">
        <v>4.3</v>
      </c>
      <c r="K339" s="6">
        <v>178912</v>
      </c>
      <c r="L339" s="6" t="str">
        <f>IF(amazon[[#This Row],[Discounted price]]&lt;200, "Very Low",
 IF(amazon[[#This Row],[Discounted price]]&lt;5000, "Medium",
 IF(amazon[[#This Row],[Discounted price]]&lt;10000, "High",
 "Very High")))</f>
        <v>Medium</v>
      </c>
      <c r="M339" s="6">
        <f>COUNTIF(amazon[[#This Row],[Discount percentage]],$T$11)</f>
        <v>0</v>
      </c>
      <c r="N339" s="6">
        <f>COUNTIF(amazon[[#This Row],[Discount percentage]],$T$13)</f>
        <v>1</v>
      </c>
      <c r="O339" s="6">
        <f>COUNTIF(amazon[[#This Row],[Discount percentage]],$T$12)</f>
        <v>0</v>
      </c>
      <c r="P339" s="1" t="s">
        <v>3139</v>
      </c>
    </row>
    <row r="340" spans="1:16" ht="18.75" x14ac:dyDescent="0.3">
      <c r="A340" s="8" t="s">
        <v>521</v>
      </c>
      <c r="B340" s="8" t="s">
        <v>522</v>
      </c>
      <c r="C340" s="8" t="s">
        <v>2196</v>
      </c>
      <c r="D340" s="8" t="s">
        <v>2356</v>
      </c>
      <c r="E3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0" s="12">
        <v>6499</v>
      </c>
      <c r="G340" s="12">
        <v>8999</v>
      </c>
      <c r="H340" s="12">
        <f>PRODUCT(amazon[[#This Row],[Actual price]],amazon[[#This Row],[Rating count]])</f>
        <v>70255193</v>
      </c>
      <c r="I340" s="9">
        <v>0.28000000000000003</v>
      </c>
      <c r="J340" s="6">
        <v>4</v>
      </c>
      <c r="K340" s="6">
        <v>7807</v>
      </c>
      <c r="L340" s="6" t="str">
        <f>IF(amazon[[#This Row],[Discounted price]]&lt;200, "Very Low",
 IF(amazon[[#This Row],[Discounted price]]&lt;5000, "Medium",
 IF(amazon[[#This Row],[Discounted price]]&lt;10000, "High",
 "Very High")))</f>
        <v>High</v>
      </c>
      <c r="M340" s="6">
        <f>COUNTIF(amazon[[#This Row],[Discount percentage]],$T$11)</f>
        <v>0</v>
      </c>
      <c r="N340" s="6">
        <f>COUNTIF(amazon[[#This Row],[Discount percentage]],$T$13)</f>
        <v>1</v>
      </c>
      <c r="O340" s="6">
        <f>COUNTIF(amazon[[#This Row],[Discount percentage]],$T$12)</f>
        <v>0</v>
      </c>
      <c r="P340" s="1" t="s">
        <v>3140</v>
      </c>
    </row>
    <row r="341" spans="1:16" ht="18.75" x14ac:dyDescent="0.3">
      <c r="A341" s="8" t="s">
        <v>523</v>
      </c>
      <c r="B341" s="8" t="s">
        <v>524</v>
      </c>
      <c r="C341" s="8" t="s">
        <v>2196</v>
      </c>
      <c r="D341" s="8" t="s">
        <v>2356</v>
      </c>
      <c r="E34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1" s="12">
        <v>28999</v>
      </c>
      <c r="G341" s="12">
        <v>28999</v>
      </c>
      <c r="H341" s="12">
        <f>PRODUCT(amazon[[#This Row],[Actual price]],amazon[[#This Row],[Rating count]])</f>
        <v>505017585</v>
      </c>
      <c r="I341" s="9">
        <v>0</v>
      </c>
      <c r="J341" s="6">
        <v>4.3</v>
      </c>
      <c r="K341" s="6">
        <v>17415</v>
      </c>
      <c r="L341" s="6" t="str">
        <f>IF(amazon[[#This Row],[Discounted price]]&lt;200, "Very Low",
 IF(amazon[[#This Row],[Discounted price]]&lt;5000, "Medium",
 IF(amazon[[#This Row],[Discounted price]]&lt;10000, "High",
 "Very High")))</f>
        <v>Very High</v>
      </c>
      <c r="M341" s="6">
        <f>COUNTIF(amazon[[#This Row],[Discount percentage]],$T$11)</f>
        <v>0</v>
      </c>
      <c r="N341" s="6">
        <f>COUNTIF(amazon[[#This Row],[Discount percentage]],$T$13)</f>
        <v>1</v>
      </c>
      <c r="O341" s="6">
        <f>COUNTIF(amazon[[#This Row],[Discount percentage]],$T$12)</f>
        <v>0</v>
      </c>
      <c r="P341" s="1" t="s">
        <v>3141</v>
      </c>
    </row>
    <row r="342" spans="1:16" ht="18.75" x14ac:dyDescent="0.3">
      <c r="A342" s="8" t="s">
        <v>525</v>
      </c>
      <c r="B342" s="8" t="s">
        <v>526</v>
      </c>
      <c r="C342" s="8" t="s">
        <v>2196</v>
      </c>
      <c r="D342" s="8" t="s">
        <v>2356</v>
      </c>
      <c r="E34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2" s="12">
        <v>28999</v>
      </c>
      <c r="G342" s="12">
        <v>28999</v>
      </c>
      <c r="H342" s="12">
        <f>PRODUCT(amazon[[#This Row],[Actual price]],amazon[[#This Row],[Rating count]])</f>
        <v>505017585</v>
      </c>
      <c r="I342" s="9">
        <v>0</v>
      </c>
      <c r="J342" s="6">
        <v>4.3</v>
      </c>
      <c r="K342" s="6">
        <v>17415</v>
      </c>
      <c r="L342" s="6" t="str">
        <f>IF(amazon[[#This Row],[Discounted price]]&lt;200, "Very Low",
 IF(amazon[[#This Row],[Discounted price]]&lt;5000, "Medium",
 IF(amazon[[#This Row],[Discounted price]]&lt;10000, "High",
 "Very High")))</f>
        <v>Very High</v>
      </c>
      <c r="M342" s="6">
        <f>COUNTIF(amazon[[#This Row],[Discount percentage]],$T$11)</f>
        <v>0</v>
      </c>
      <c r="N342" s="6">
        <f>COUNTIF(amazon[[#This Row],[Discount percentage]],$T$13)</f>
        <v>1</v>
      </c>
      <c r="O342" s="6">
        <f>COUNTIF(amazon[[#This Row],[Discount percentage]],$T$12)</f>
        <v>0</v>
      </c>
      <c r="P342" s="1" t="s">
        <v>3141</v>
      </c>
    </row>
    <row r="343" spans="1:16" ht="18.75" x14ac:dyDescent="0.3">
      <c r="A343" s="8" t="s">
        <v>527</v>
      </c>
      <c r="B343" s="8" t="s">
        <v>528</v>
      </c>
      <c r="C343" s="8" t="s">
        <v>2196</v>
      </c>
      <c r="D343" s="8" t="s">
        <v>2356</v>
      </c>
      <c r="E34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3" s="12">
        <v>6499</v>
      </c>
      <c r="G343" s="12">
        <v>8999</v>
      </c>
      <c r="H343" s="12">
        <f>PRODUCT(amazon[[#This Row],[Actual price]],amazon[[#This Row],[Rating count]])</f>
        <v>70255193</v>
      </c>
      <c r="I343" s="9">
        <v>0.28000000000000003</v>
      </c>
      <c r="J343" s="6">
        <v>4</v>
      </c>
      <c r="K343" s="6">
        <v>7807</v>
      </c>
      <c r="L343" s="6" t="str">
        <f>IF(amazon[[#This Row],[Discounted price]]&lt;200, "Very Low",
 IF(amazon[[#This Row],[Discounted price]]&lt;5000, "Medium",
 IF(amazon[[#This Row],[Discounted price]]&lt;10000, "High",
 "Very High")))</f>
        <v>High</v>
      </c>
      <c r="M343" s="6">
        <f>COUNTIF(amazon[[#This Row],[Discount percentage]],$T$11)</f>
        <v>0</v>
      </c>
      <c r="N343" s="6">
        <f>COUNTIF(amazon[[#This Row],[Discount percentage]],$T$13)</f>
        <v>1</v>
      </c>
      <c r="O343" s="6">
        <f>COUNTIF(amazon[[#This Row],[Discount percentage]],$T$12)</f>
        <v>0</v>
      </c>
      <c r="P343" s="1" t="s">
        <v>3140</v>
      </c>
    </row>
    <row r="344" spans="1:16" ht="18.75" x14ac:dyDescent="0.3">
      <c r="A344" s="8" t="s">
        <v>529</v>
      </c>
      <c r="B344" s="8" t="s">
        <v>530</v>
      </c>
      <c r="C344" s="8" t="s">
        <v>2196</v>
      </c>
      <c r="D344" s="8" t="s">
        <v>2356</v>
      </c>
      <c r="E34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4" s="12">
        <v>6499</v>
      </c>
      <c r="G344" s="12">
        <v>8999</v>
      </c>
      <c r="H344" s="12">
        <f>PRODUCT(amazon[[#This Row],[Actual price]],amazon[[#This Row],[Rating count]])</f>
        <v>70255193</v>
      </c>
      <c r="I344" s="9">
        <v>0.28000000000000003</v>
      </c>
      <c r="J344" s="6">
        <v>4</v>
      </c>
      <c r="K344" s="6">
        <v>7807</v>
      </c>
      <c r="L344" s="6" t="str">
        <f>IF(amazon[[#This Row],[Discounted price]]&lt;200, "Very Low",
 IF(amazon[[#This Row],[Discounted price]]&lt;5000, "Medium",
 IF(amazon[[#This Row],[Discounted price]]&lt;10000, "High",
 "Very High")))</f>
        <v>High</v>
      </c>
      <c r="M344" s="6">
        <f>COUNTIF(amazon[[#This Row],[Discount percentage]],$T$11)</f>
        <v>0</v>
      </c>
      <c r="N344" s="6">
        <f>COUNTIF(amazon[[#This Row],[Discount percentage]],$T$13)</f>
        <v>1</v>
      </c>
      <c r="O344" s="6">
        <f>COUNTIF(amazon[[#This Row],[Discount percentage]],$T$12)</f>
        <v>0</v>
      </c>
      <c r="P344" s="1" t="s">
        <v>3140</v>
      </c>
    </row>
    <row r="345" spans="1:16" ht="18.75" x14ac:dyDescent="0.3">
      <c r="A345" s="8" t="s">
        <v>531</v>
      </c>
      <c r="B345" s="8" t="s">
        <v>2357</v>
      </c>
      <c r="C345" s="8" t="s">
        <v>2196</v>
      </c>
      <c r="D345" s="8" t="s">
        <v>2358</v>
      </c>
      <c r="E34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5" s="12">
        <v>569</v>
      </c>
      <c r="G345" s="12">
        <v>1000</v>
      </c>
      <c r="H345" s="12">
        <f>PRODUCT(amazon[[#This Row],[Actual price]],amazon[[#This Row],[Rating count]])</f>
        <v>67259000</v>
      </c>
      <c r="I345" s="9">
        <v>0.43</v>
      </c>
      <c r="J345" s="6">
        <v>4.4000000000000004</v>
      </c>
      <c r="K345" s="6">
        <v>67259</v>
      </c>
      <c r="L345" s="6" t="str">
        <f>IF(amazon[[#This Row],[Discounted price]]&lt;200, "Very Low",
 IF(amazon[[#This Row],[Discounted price]]&lt;5000, "Medium",
 IF(amazon[[#This Row],[Discounted price]]&lt;10000, "High",
 "Very High")))</f>
        <v>Medium</v>
      </c>
      <c r="M345" s="6">
        <f>COUNTIF(amazon[[#This Row],[Discount percentage]],$T$11)</f>
        <v>0</v>
      </c>
      <c r="N345" s="6">
        <f>COUNTIF(amazon[[#This Row],[Discount percentage]],$T$13)</f>
        <v>1</v>
      </c>
      <c r="O345" s="6">
        <f>COUNTIF(amazon[[#This Row],[Discount percentage]],$T$12)</f>
        <v>0</v>
      </c>
      <c r="P345" s="1" t="s">
        <v>3142</v>
      </c>
    </row>
    <row r="346" spans="1:16" ht="18.75" x14ac:dyDescent="0.3">
      <c r="A346" s="8" t="s">
        <v>532</v>
      </c>
      <c r="B346" s="8" t="s">
        <v>2359</v>
      </c>
      <c r="C346" s="8" t="s">
        <v>2196</v>
      </c>
      <c r="D346" s="8" t="s">
        <v>2353</v>
      </c>
      <c r="E34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6" s="12">
        <v>1898</v>
      </c>
      <c r="G346" s="12">
        <v>4999</v>
      </c>
      <c r="H346" s="12">
        <f>PRODUCT(amazon[[#This Row],[Actual price]],amazon[[#This Row],[Rating count]])</f>
        <v>53434311</v>
      </c>
      <c r="I346" s="9">
        <v>0.62</v>
      </c>
      <c r="J346" s="6">
        <v>4.0999999999999996</v>
      </c>
      <c r="K346" s="6">
        <v>10689</v>
      </c>
      <c r="L346" s="6" t="str">
        <f>IF(amazon[[#This Row],[Discounted price]]&lt;200, "Very Low",
 IF(amazon[[#This Row],[Discounted price]]&lt;5000, "Medium",
 IF(amazon[[#This Row],[Discounted price]]&lt;10000, "High",
 "Very High")))</f>
        <v>Medium</v>
      </c>
      <c r="M346" s="6">
        <f>COUNTIF(amazon[[#This Row],[Discount percentage]],$T$11)</f>
        <v>0</v>
      </c>
      <c r="N346" s="6">
        <f>COUNTIF(amazon[[#This Row],[Discount percentage]],$T$13)</f>
        <v>0</v>
      </c>
      <c r="O346" s="6">
        <f>COUNTIF(amazon[[#This Row],[Discount percentage]],$T$12)</f>
        <v>1</v>
      </c>
      <c r="P346" s="1" t="s">
        <v>3143</v>
      </c>
    </row>
    <row r="347" spans="1:16" ht="18.75" x14ac:dyDescent="0.3">
      <c r="A347" s="8" t="s">
        <v>533</v>
      </c>
      <c r="B347" s="8" t="s">
        <v>534</v>
      </c>
      <c r="C347" s="8" t="s">
        <v>2196</v>
      </c>
      <c r="D347" s="8" t="s">
        <v>2360</v>
      </c>
      <c r="E3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7" s="12">
        <v>1299</v>
      </c>
      <c r="G347" s="12">
        <v>1599</v>
      </c>
      <c r="H347" s="12">
        <f>PRODUCT(amazon[[#This Row],[Actual price]],amazon[[#This Row],[Rating count]])</f>
        <v>205169289</v>
      </c>
      <c r="I347" s="9">
        <v>0.19</v>
      </c>
      <c r="J347" s="6">
        <v>4</v>
      </c>
      <c r="K347" s="6">
        <v>128311</v>
      </c>
      <c r="L347" s="6" t="str">
        <f>IF(amazon[[#This Row],[Discounted price]]&lt;200, "Very Low",
 IF(amazon[[#This Row],[Discounted price]]&lt;5000, "Medium",
 IF(amazon[[#This Row],[Discounted price]]&lt;10000, "High",
 "Very High")))</f>
        <v>Medium</v>
      </c>
      <c r="M347" s="6">
        <f>COUNTIF(amazon[[#This Row],[Discount percentage]],$T$11)</f>
        <v>0</v>
      </c>
      <c r="N347" s="6">
        <f>COUNTIF(amazon[[#This Row],[Discount percentage]],$T$13)</f>
        <v>1</v>
      </c>
      <c r="O347" s="6">
        <f>COUNTIF(amazon[[#This Row],[Discount percentage]],$T$12)</f>
        <v>0</v>
      </c>
      <c r="P347" s="1" t="s">
        <v>3144</v>
      </c>
    </row>
    <row r="348" spans="1:16" ht="18.75" x14ac:dyDescent="0.3">
      <c r="A348" s="8" t="s">
        <v>535</v>
      </c>
      <c r="B348" s="8" t="s">
        <v>2361</v>
      </c>
      <c r="C348" s="8" t="s">
        <v>2196</v>
      </c>
      <c r="D348" s="8" t="s">
        <v>2353</v>
      </c>
      <c r="E34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8" s="12">
        <v>1499</v>
      </c>
      <c r="G348" s="12">
        <v>6990</v>
      </c>
      <c r="H348" s="12">
        <f>PRODUCT(amazon[[#This Row],[Actual price]],amazon[[#This Row],[Rating count]])</f>
        <v>152354040</v>
      </c>
      <c r="I348" s="9">
        <v>0.79</v>
      </c>
      <c r="J348" s="6">
        <v>3.9</v>
      </c>
      <c r="K348" s="6">
        <v>21796</v>
      </c>
      <c r="L348" s="6" t="str">
        <f>IF(amazon[[#This Row],[Discounted price]]&lt;200, "Very Low",
 IF(amazon[[#This Row],[Discounted price]]&lt;5000, "Medium",
 IF(amazon[[#This Row],[Discounted price]]&lt;10000, "High",
 "Very High")))</f>
        <v>Medium</v>
      </c>
      <c r="M348" s="6">
        <f>COUNTIF(amazon[[#This Row],[Discount percentage]],$T$11)</f>
        <v>0</v>
      </c>
      <c r="N348" s="6">
        <f>COUNTIF(amazon[[#This Row],[Discount percentage]],$T$13)</f>
        <v>0</v>
      </c>
      <c r="O348" s="6">
        <f>COUNTIF(amazon[[#This Row],[Discount percentage]],$T$12)</f>
        <v>1</v>
      </c>
      <c r="P348" s="1" t="s">
        <v>3145</v>
      </c>
    </row>
    <row r="349" spans="1:16" ht="18.75" x14ac:dyDescent="0.3">
      <c r="A349" s="8" t="s">
        <v>536</v>
      </c>
      <c r="B349" s="8" t="s">
        <v>2362</v>
      </c>
      <c r="C349" s="8" t="s">
        <v>2196</v>
      </c>
      <c r="D349" s="8" t="s">
        <v>2363</v>
      </c>
      <c r="E3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9" s="12">
        <v>599</v>
      </c>
      <c r="G349" s="12">
        <v>999</v>
      </c>
      <c r="H349" s="12">
        <f>PRODUCT(amazon[[#This Row],[Actual price]],amazon[[#This Row],[Rating count]])</f>
        <v>192397410</v>
      </c>
      <c r="I349" s="9">
        <v>0.4</v>
      </c>
      <c r="J349" s="6">
        <v>4.0999999999999996</v>
      </c>
      <c r="K349" s="6">
        <v>192590</v>
      </c>
      <c r="L349" s="6" t="str">
        <f>IF(amazon[[#This Row],[Discounted price]]&lt;200, "Very Low",
 IF(amazon[[#This Row],[Discounted price]]&lt;5000, "Medium",
 IF(amazon[[#This Row],[Discounted price]]&lt;10000, "High",
 "Very High")))</f>
        <v>Medium</v>
      </c>
      <c r="M349" s="6">
        <f>COUNTIF(amazon[[#This Row],[Discount percentage]],$T$11)</f>
        <v>0</v>
      </c>
      <c r="N349" s="6">
        <f>COUNTIF(amazon[[#This Row],[Discount percentage]],$T$13)</f>
        <v>1</v>
      </c>
      <c r="O349" s="6">
        <f>COUNTIF(amazon[[#This Row],[Discount percentage]],$T$12)</f>
        <v>0</v>
      </c>
      <c r="P349" s="1" t="s">
        <v>3146</v>
      </c>
    </row>
    <row r="350" spans="1:16" ht="18.75" x14ac:dyDescent="0.3">
      <c r="A350" s="8" t="s">
        <v>537</v>
      </c>
      <c r="B350" s="8" t="s">
        <v>538</v>
      </c>
      <c r="C350" s="8" t="s">
        <v>2196</v>
      </c>
      <c r="D350" s="8" t="s">
        <v>2356</v>
      </c>
      <c r="E35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0" s="12">
        <v>9499</v>
      </c>
      <c r="G350" s="12">
        <v>11999</v>
      </c>
      <c r="H350" s="12">
        <f>PRODUCT(amazon[[#This Row],[Actual price]],amazon[[#This Row],[Rating count]])</f>
        <v>3407716</v>
      </c>
      <c r="I350" s="9">
        <v>0.21</v>
      </c>
      <c r="J350" s="6">
        <v>4.2</v>
      </c>
      <c r="K350" s="6">
        <v>284</v>
      </c>
      <c r="L350" s="6" t="str">
        <f>IF(amazon[[#This Row],[Discounted price]]&lt;200, "Very Low",
 IF(amazon[[#This Row],[Discounted price]]&lt;5000, "Medium",
 IF(amazon[[#This Row],[Discounted price]]&lt;10000, "High",
 "Very High")))</f>
        <v>High</v>
      </c>
      <c r="M350" s="6">
        <f>COUNTIF(amazon[[#This Row],[Discount percentage]],$T$11)</f>
        <v>0</v>
      </c>
      <c r="N350" s="6">
        <f>COUNTIF(amazon[[#This Row],[Discount percentage]],$T$13)</f>
        <v>1</v>
      </c>
      <c r="O350" s="6">
        <f>COUNTIF(amazon[[#This Row],[Discount percentage]],$T$12)</f>
        <v>0</v>
      </c>
      <c r="P350" s="1" t="s">
        <v>3147</v>
      </c>
    </row>
    <row r="351" spans="1:16" ht="18.75" x14ac:dyDescent="0.3">
      <c r="A351" s="8" t="s">
        <v>539</v>
      </c>
      <c r="B351" s="8" t="s">
        <v>540</v>
      </c>
      <c r="C351" s="8" t="s">
        <v>2196</v>
      </c>
      <c r="D351" s="8" t="s">
        <v>2363</v>
      </c>
      <c r="E3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1" s="12">
        <v>599</v>
      </c>
      <c r="G351" s="12">
        <v>2499</v>
      </c>
      <c r="H351" s="12">
        <f>PRODUCT(amazon[[#This Row],[Actual price]],amazon[[#This Row],[Rating count]])</f>
        <v>145346838</v>
      </c>
      <c r="I351" s="9">
        <v>0.76</v>
      </c>
      <c r="J351" s="6">
        <v>3.9</v>
      </c>
      <c r="K351" s="6">
        <v>58162</v>
      </c>
      <c r="L351" s="6" t="str">
        <f>IF(amazon[[#This Row],[Discounted price]]&lt;200, "Very Low",
 IF(amazon[[#This Row],[Discounted price]]&lt;5000, "Medium",
 IF(amazon[[#This Row],[Discounted price]]&lt;10000, "High",
 "Very High")))</f>
        <v>Medium</v>
      </c>
      <c r="M351" s="6">
        <f>COUNTIF(amazon[[#This Row],[Discount percentage]],$T$11)</f>
        <v>0</v>
      </c>
      <c r="N351" s="6">
        <f>COUNTIF(amazon[[#This Row],[Discount percentage]],$T$13)</f>
        <v>0</v>
      </c>
      <c r="O351" s="6">
        <f>COUNTIF(amazon[[#This Row],[Discount percentage]],$T$12)</f>
        <v>1</v>
      </c>
      <c r="P351" s="1" t="s">
        <v>3148</v>
      </c>
    </row>
    <row r="352" spans="1:16" ht="18.75" x14ac:dyDescent="0.3">
      <c r="A352" s="8" t="s">
        <v>541</v>
      </c>
      <c r="B352" s="8" t="s">
        <v>542</v>
      </c>
      <c r="C352" s="8" t="s">
        <v>2196</v>
      </c>
      <c r="D352" s="8" t="s">
        <v>2356</v>
      </c>
      <c r="E3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2" s="12">
        <v>8999</v>
      </c>
      <c r="G352" s="12">
        <v>11999</v>
      </c>
      <c r="H352" s="12">
        <f>PRODUCT(amazon[[#This Row],[Actual price]],amazon[[#This Row],[Rating count]])</f>
        <v>153539204</v>
      </c>
      <c r="I352" s="9">
        <v>0.25</v>
      </c>
      <c r="J352" s="6">
        <v>4</v>
      </c>
      <c r="K352" s="6">
        <v>12796</v>
      </c>
      <c r="L352" s="6" t="str">
        <f>IF(amazon[[#This Row],[Discounted price]]&lt;200, "Very Low",
 IF(amazon[[#This Row],[Discounted price]]&lt;5000, "Medium",
 IF(amazon[[#This Row],[Discounted price]]&lt;10000, "High",
 "Very High")))</f>
        <v>High</v>
      </c>
      <c r="M352" s="6">
        <f>COUNTIF(amazon[[#This Row],[Discount percentage]],$T$11)</f>
        <v>0</v>
      </c>
      <c r="N352" s="6">
        <f>COUNTIF(amazon[[#This Row],[Discount percentage]],$T$13)</f>
        <v>1</v>
      </c>
      <c r="O352" s="6">
        <f>COUNTIF(amazon[[#This Row],[Discount percentage]],$T$12)</f>
        <v>0</v>
      </c>
      <c r="P352" s="1" t="s">
        <v>2981</v>
      </c>
    </row>
    <row r="353" spans="1:16" ht="18.75" x14ac:dyDescent="0.3">
      <c r="A353" s="8" t="s">
        <v>543</v>
      </c>
      <c r="B353" s="8" t="s">
        <v>544</v>
      </c>
      <c r="C353" s="8" t="s">
        <v>2196</v>
      </c>
      <c r="D353" s="8" t="s">
        <v>2364</v>
      </c>
      <c r="E35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3" s="12">
        <v>349</v>
      </c>
      <c r="G353" s="12">
        <v>1299</v>
      </c>
      <c r="H353" s="12">
        <f>PRODUCT(amazon[[#This Row],[Actual price]],amazon[[#This Row],[Rating count]])</f>
        <v>18552318</v>
      </c>
      <c r="I353" s="9">
        <v>0.73</v>
      </c>
      <c r="J353" s="6">
        <v>4</v>
      </c>
      <c r="K353" s="6">
        <v>14282</v>
      </c>
      <c r="L353" s="6" t="str">
        <f>IF(amazon[[#This Row],[Discounted price]]&lt;200, "Very Low",
 IF(amazon[[#This Row],[Discounted price]]&lt;5000, "Medium",
 IF(amazon[[#This Row],[Discounted price]]&lt;10000, "High",
 "Very High")))</f>
        <v>Medium</v>
      </c>
      <c r="M353" s="6">
        <f>COUNTIF(amazon[[#This Row],[Discount percentage]],$T$11)</f>
        <v>0</v>
      </c>
      <c r="N353" s="6">
        <f>COUNTIF(amazon[[#This Row],[Discount percentage]],$T$13)</f>
        <v>0</v>
      </c>
      <c r="O353" s="6">
        <f>COUNTIF(amazon[[#This Row],[Discount percentage]],$T$12)</f>
        <v>1</v>
      </c>
      <c r="P353" s="1" t="s">
        <v>2945</v>
      </c>
    </row>
    <row r="354" spans="1:16" ht="18.75" x14ac:dyDescent="0.3">
      <c r="A354" s="8" t="s">
        <v>545</v>
      </c>
      <c r="B354" s="8" t="s">
        <v>546</v>
      </c>
      <c r="C354" s="8" t="s">
        <v>2196</v>
      </c>
      <c r="D354" s="8" t="s">
        <v>2363</v>
      </c>
      <c r="E35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4" s="12">
        <v>349</v>
      </c>
      <c r="G354" s="12">
        <v>999</v>
      </c>
      <c r="H354" s="12">
        <f>PRODUCT(amazon[[#This Row],[Actual price]],amazon[[#This Row],[Rating count]])</f>
        <v>363349287</v>
      </c>
      <c r="I354" s="9">
        <v>0.65</v>
      </c>
      <c r="J354" s="6">
        <v>4.0999999999999996</v>
      </c>
      <c r="K354" s="6">
        <v>363713</v>
      </c>
      <c r="L354" s="6" t="str">
        <f>IF(amazon[[#This Row],[Discounted price]]&lt;200, "Very Low",
 IF(amazon[[#This Row],[Discounted price]]&lt;5000, "Medium",
 IF(amazon[[#This Row],[Discounted price]]&lt;10000, "High",
 "Very High")))</f>
        <v>Medium</v>
      </c>
      <c r="M354" s="6">
        <f>COUNTIF(amazon[[#This Row],[Discount percentage]],$T$11)</f>
        <v>0</v>
      </c>
      <c r="N354" s="6">
        <f>COUNTIF(amazon[[#This Row],[Discount percentage]],$T$13)</f>
        <v>0</v>
      </c>
      <c r="O354" s="6">
        <f>COUNTIF(amazon[[#This Row],[Discount percentage]],$T$12)</f>
        <v>1</v>
      </c>
      <c r="P354" s="1" t="s">
        <v>3149</v>
      </c>
    </row>
    <row r="355" spans="1:16" ht="18.75" x14ac:dyDescent="0.3">
      <c r="A355" s="8" t="s">
        <v>547</v>
      </c>
      <c r="B355" s="8" t="s">
        <v>2365</v>
      </c>
      <c r="C355" s="8" t="s">
        <v>2196</v>
      </c>
      <c r="D355" s="8" t="s">
        <v>2358</v>
      </c>
      <c r="E3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5" s="12">
        <v>959</v>
      </c>
      <c r="G355" s="12">
        <v>1800</v>
      </c>
      <c r="H355" s="12">
        <f>PRODUCT(amazon[[#This Row],[Actual price]],amazon[[#This Row],[Rating count]])</f>
        <v>121066200</v>
      </c>
      <c r="I355" s="9">
        <v>0.47</v>
      </c>
      <c r="J355" s="6">
        <v>4.4000000000000004</v>
      </c>
      <c r="K355" s="6">
        <v>67259</v>
      </c>
      <c r="L355" s="6" t="str">
        <f>IF(amazon[[#This Row],[Discounted price]]&lt;200, "Very Low",
 IF(amazon[[#This Row],[Discounted price]]&lt;5000, "Medium",
 IF(amazon[[#This Row],[Discounted price]]&lt;10000, "High",
 "Very High")))</f>
        <v>Medium</v>
      </c>
      <c r="M355" s="6">
        <f>COUNTIF(amazon[[#This Row],[Discount percentage]],$T$11)</f>
        <v>0</v>
      </c>
      <c r="N355" s="6">
        <f>COUNTIF(amazon[[#This Row],[Discount percentage]],$T$13)</f>
        <v>1</v>
      </c>
      <c r="O355" s="6">
        <f>COUNTIF(amazon[[#This Row],[Discount percentage]],$T$12)</f>
        <v>0</v>
      </c>
      <c r="P355" s="1" t="s">
        <v>3142</v>
      </c>
    </row>
    <row r="356" spans="1:16" ht="18.75" x14ac:dyDescent="0.3">
      <c r="A356" s="8" t="s">
        <v>548</v>
      </c>
      <c r="B356" s="8" t="s">
        <v>549</v>
      </c>
      <c r="C356" s="8" t="s">
        <v>2196</v>
      </c>
      <c r="D356" s="8" t="s">
        <v>2356</v>
      </c>
      <c r="E35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6" s="12">
        <v>9499</v>
      </c>
      <c r="G356" s="12">
        <v>11999</v>
      </c>
      <c r="H356" s="12">
        <f>PRODUCT(amazon[[#This Row],[Actual price]],amazon[[#This Row],[Rating count]])</f>
        <v>3407716</v>
      </c>
      <c r="I356" s="9">
        <v>0.21</v>
      </c>
      <c r="J356" s="6">
        <v>4.2</v>
      </c>
      <c r="K356" s="6">
        <v>284</v>
      </c>
      <c r="L356" s="6" t="str">
        <f>IF(amazon[[#This Row],[Discounted price]]&lt;200, "Very Low",
 IF(amazon[[#This Row],[Discounted price]]&lt;5000, "Medium",
 IF(amazon[[#This Row],[Discounted price]]&lt;10000, "High",
 "Very High")))</f>
        <v>High</v>
      </c>
      <c r="M356" s="6">
        <f>COUNTIF(amazon[[#This Row],[Discount percentage]],$T$11)</f>
        <v>0</v>
      </c>
      <c r="N356" s="6">
        <f>COUNTIF(amazon[[#This Row],[Discount percentage]],$T$13)</f>
        <v>1</v>
      </c>
      <c r="O356" s="6">
        <f>COUNTIF(amazon[[#This Row],[Discount percentage]],$T$12)</f>
        <v>0</v>
      </c>
      <c r="P356" s="1" t="s">
        <v>3147</v>
      </c>
    </row>
    <row r="357" spans="1:16" ht="18.75" x14ac:dyDescent="0.3">
      <c r="A357" s="8" t="s">
        <v>550</v>
      </c>
      <c r="B357" s="8" t="s">
        <v>551</v>
      </c>
      <c r="C357" s="8" t="s">
        <v>2196</v>
      </c>
      <c r="D357" s="8" t="s">
        <v>2355</v>
      </c>
      <c r="E3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7" s="12">
        <v>1499</v>
      </c>
      <c r="G357" s="12">
        <v>2499</v>
      </c>
      <c r="H357" s="12">
        <f>PRODUCT(amazon[[#This Row],[Actual price]],amazon[[#This Row],[Rating count]])</f>
        <v>39909030</v>
      </c>
      <c r="I357" s="9">
        <v>0.4</v>
      </c>
      <c r="J357" s="6">
        <v>4.3</v>
      </c>
      <c r="K357" s="6">
        <v>15970</v>
      </c>
      <c r="L357" s="6" t="str">
        <f>IF(amazon[[#This Row],[Discounted price]]&lt;200, "Very Low",
 IF(amazon[[#This Row],[Discounted price]]&lt;5000, "Medium",
 IF(amazon[[#This Row],[Discounted price]]&lt;10000, "High",
 "Very High")))</f>
        <v>Medium</v>
      </c>
      <c r="M357" s="6">
        <f>COUNTIF(amazon[[#This Row],[Discount percentage]],$T$11)</f>
        <v>0</v>
      </c>
      <c r="N357" s="6">
        <f>COUNTIF(amazon[[#This Row],[Discount percentage]],$T$13)</f>
        <v>1</v>
      </c>
      <c r="O357" s="6">
        <f>COUNTIF(amazon[[#This Row],[Discount percentage]],$T$12)</f>
        <v>0</v>
      </c>
      <c r="P357" s="1" t="s">
        <v>3150</v>
      </c>
    </row>
    <row r="358" spans="1:16" ht="18.75" x14ac:dyDescent="0.3">
      <c r="A358" s="8" t="s">
        <v>552</v>
      </c>
      <c r="B358" s="8" t="s">
        <v>553</v>
      </c>
      <c r="C358" s="8" t="s">
        <v>2196</v>
      </c>
      <c r="D358" s="8" t="s">
        <v>2355</v>
      </c>
      <c r="E35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8" s="12">
        <v>1149</v>
      </c>
      <c r="G358" s="12">
        <v>2199</v>
      </c>
      <c r="H358" s="12">
        <f>PRODUCT(amazon[[#This Row],[Actual price]],amazon[[#This Row],[Rating count]])</f>
        <v>393427488</v>
      </c>
      <c r="I358" s="9">
        <v>0.48</v>
      </c>
      <c r="J358" s="6">
        <v>4.3</v>
      </c>
      <c r="K358" s="6">
        <v>178912</v>
      </c>
      <c r="L358" s="6" t="str">
        <f>IF(amazon[[#This Row],[Discounted price]]&lt;200, "Very Low",
 IF(amazon[[#This Row],[Discounted price]]&lt;5000, "Medium",
 IF(amazon[[#This Row],[Discounted price]]&lt;10000, "High",
 "Very High")))</f>
        <v>Medium</v>
      </c>
      <c r="M358" s="6">
        <f>COUNTIF(amazon[[#This Row],[Discount percentage]],$T$11)</f>
        <v>0</v>
      </c>
      <c r="N358" s="6">
        <f>COUNTIF(amazon[[#This Row],[Discount percentage]],$T$13)</f>
        <v>1</v>
      </c>
      <c r="O358" s="6">
        <f>COUNTIF(amazon[[#This Row],[Discount percentage]],$T$12)</f>
        <v>0</v>
      </c>
      <c r="P358" s="1" t="s">
        <v>3139</v>
      </c>
    </row>
    <row r="359" spans="1:16" ht="18.75" x14ac:dyDescent="0.3">
      <c r="A359" s="8" t="s">
        <v>554</v>
      </c>
      <c r="B359" s="8" t="s">
        <v>2366</v>
      </c>
      <c r="C359" s="8" t="s">
        <v>2196</v>
      </c>
      <c r="D359" s="8" t="s">
        <v>2367</v>
      </c>
      <c r="E3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9" s="12">
        <v>349</v>
      </c>
      <c r="G359" s="12">
        <v>999</v>
      </c>
      <c r="H359" s="12">
        <f>PRODUCT(amazon[[#This Row],[Actual price]],amazon[[#This Row],[Rating count]])</f>
        <v>46352601</v>
      </c>
      <c r="I359" s="9">
        <v>0.65</v>
      </c>
      <c r="J359" s="6">
        <v>3.9</v>
      </c>
      <c r="K359" s="6">
        <v>46399</v>
      </c>
      <c r="L359" s="6" t="str">
        <f>IF(amazon[[#This Row],[Discounted price]]&lt;200, "Very Low",
 IF(amazon[[#This Row],[Discounted price]]&lt;5000, "Medium",
 IF(amazon[[#This Row],[Discounted price]]&lt;10000, "High",
 "Very High")))</f>
        <v>Medium</v>
      </c>
      <c r="M359" s="6">
        <f>COUNTIF(amazon[[#This Row],[Discount percentage]],$T$11)</f>
        <v>0</v>
      </c>
      <c r="N359" s="6">
        <f>COUNTIF(amazon[[#This Row],[Discount percentage]],$T$13)</f>
        <v>0</v>
      </c>
      <c r="O359" s="6">
        <f>COUNTIF(amazon[[#This Row],[Discount percentage]],$T$12)</f>
        <v>1</v>
      </c>
      <c r="P359" s="1" t="s">
        <v>3151</v>
      </c>
    </row>
    <row r="360" spans="1:16" ht="18.75" x14ac:dyDescent="0.3">
      <c r="A360" s="8" t="s">
        <v>555</v>
      </c>
      <c r="B360" s="8" t="s">
        <v>2368</v>
      </c>
      <c r="C360" s="8" t="s">
        <v>2196</v>
      </c>
      <c r="D360" s="8" t="s">
        <v>2369</v>
      </c>
      <c r="E36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0" s="12">
        <v>1219</v>
      </c>
      <c r="G360" s="12">
        <v>1699</v>
      </c>
      <c r="H360" s="12">
        <f>PRODUCT(amazon[[#This Row],[Actual price]],amazon[[#This Row],[Rating count]])</f>
        <v>15105809</v>
      </c>
      <c r="I360" s="9">
        <v>0.28000000000000003</v>
      </c>
      <c r="J360" s="6">
        <v>4.4000000000000004</v>
      </c>
      <c r="K360" s="6">
        <v>8891</v>
      </c>
      <c r="L360" s="6" t="str">
        <f>IF(amazon[[#This Row],[Discounted price]]&lt;200, "Very Low",
 IF(amazon[[#This Row],[Discounted price]]&lt;5000, "Medium",
 IF(amazon[[#This Row],[Discounted price]]&lt;10000, "High",
 "Very High")))</f>
        <v>Medium</v>
      </c>
      <c r="M360" s="6">
        <f>COUNTIF(amazon[[#This Row],[Discount percentage]],$T$11)</f>
        <v>0</v>
      </c>
      <c r="N360" s="6">
        <f>COUNTIF(amazon[[#This Row],[Discount percentage]],$T$13)</f>
        <v>1</v>
      </c>
      <c r="O360" s="6">
        <f>COUNTIF(amazon[[#This Row],[Discount percentage]],$T$12)</f>
        <v>0</v>
      </c>
      <c r="P360" s="1" t="s">
        <v>3152</v>
      </c>
    </row>
    <row r="361" spans="1:16" ht="18.75" x14ac:dyDescent="0.3">
      <c r="A361" s="8" t="s">
        <v>556</v>
      </c>
      <c r="B361" s="8" t="s">
        <v>2370</v>
      </c>
      <c r="C361" s="8" t="s">
        <v>2196</v>
      </c>
      <c r="D361" s="8" t="s">
        <v>2353</v>
      </c>
      <c r="E3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1" s="12">
        <v>1599</v>
      </c>
      <c r="G361" s="12">
        <v>3999</v>
      </c>
      <c r="H361" s="12">
        <f>PRODUCT(amazon[[#This Row],[Actual price]],amazon[[#This Row],[Rating count]])</f>
        <v>120985746</v>
      </c>
      <c r="I361" s="9">
        <v>0.6</v>
      </c>
      <c r="J361" s="6">
        <v>4</v>
      </c>
      <c r="K361" s="6">
        <v>30254</v>
      </c>
      <c r="L361" s="6" t="str">
        <f>IF(amazon[[#This Row],[Discounted price]]&lt;200, "Very Low",
 IF(amazon[[#This Row],[Discounted price]]&lt;5000, "Medium",
 IF(amazon[[#This Row],[Discounted price]]&lt;10000, "High",
 "Very High")))</f>
        <v>Medium</v>
      </c>
      <c r="M361" s="6">
        <f>COUNTIF(amazon[[#This Row],[Discount percentage]],$T$11)</f>
        <v>0</v>
      </c>
      <c r="N361" s="6">
        <f>COUNTIF(amazon[[#This Row],[Discount percentage]],$T$13)</f>
        <v>0</v>
      </c>
      <c r="O361" s="6">
        <f>COUNTIF(amazon[[#This Row],[Discount percentage]],$T$12)</f>
        <v>1</v>
      </c>
      <c r="P361" s="1" t="s">
        <v>3153</v>
      </c>
    </row>
    <row r="362" spans="1:16" ht="18.75" x14ac:dyDescent="0.3">
      <c r="A362" s="8" t="s">
        <v>557</v>
      </c>
      <c r="B362" s="8" t="s">
        <v>558</v>
      </c>
      <c r="C362" s="8" t="s">
        <v>2196</v>
      </c>
      <c r="D362" s="8" t="s">
        <v>2353</v>
      </c>
      <c r="E3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2" s="12">
        <v>1499</v>
      </c>
      <c r="G362" s="12">
        <v>7999</v>
      </c>
      <c r="H362" s="12">
        <f>PRODUCT(amazon[[#This Row],[Actual price]],amazon[[#This Row],[Rating count]])</f>
        <v>181065364</v>
      </c>
      <c r="I362" s="9">
        <v>0.81</v>
      </c>
      <c r="J362" s="6">
        <v>4.2</v>
      </c>
      <c r="K362" s="6">
        <v>22636</v>
      </c>
      <c r="L362" s="6" t="str">
        <f>IF(amazon[[#This Row],[Discounted price]]&lt;200, "Very Low",
 IF(amazon[[#This Row],[Discounted price]]&lt;5000, "Medium",
 IF(amazon[[#This Row],[Discounted price]]&lt;10000, "High",
 "Very High")))</f>
        <v>Medium</v>
      </c>
      <c r="M362" s="6">
        <f>COUNTIF(amazon[[#This Row],[Discount percentage]],$T$11)</f>
        <v>0</v>
      </c>
      <c r="N362" s="6">
        <f>COUNTIF(amazon[[#This Row],[Discount percentage]],$T$13)</f>
        <v>0</v>
      </c>
      <c r="O362" s="6">
        <f>COUNTIF(amazon[[#This Row],[Discount percentage]],$T$12)</f>
        <v>1</v>
      </c>
      <c r="P362" s="1" t="s">
        <v>3154</v>
      </c>
    </row>
    <row r="363" spans="1:16" ht="18.75" x14ac:dyDescent="0.3">
      <c r="A363" s="8" t="s">
        <v>559</v>
      </c>
      <c r="B363" s="8" t="s">
        <v>560</v>
      </c>
      <c r="C363" s="8" t="s">
        <v>2196</v>
      </c>
      <c r="D363" s="8" t="s">
        <v>2356</v>
      </c>
      <c r="E36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3" s="12">
        <v>18499</v>
      </c>
      <c r="G363" s="12">
        <v>25999</v>
      </c>
      <c r="H363" s="12">
        <f>PRODUCT(amazon[[#This Row],[Actual price]],amazon[[#This Row],[Rating count]])</f>
        <v>580245682</v>
      </c>
      <c r="I363" s="9">
        <v>0.28999999999999998</v>
      </c>
      <c r="J363" s="6">
        <v>4.0999999999999996</v>
      </c>
      <c r="K363" s="6">
        <v>22318</v>
      </c>
      <c r="L363" s="6" t="str">
        <f>IF(amazon[[#This Row],[Discounted price]]&lt;200, "Very Low",
 IF(amazon[[#This Row],[Discounted price]]&lt;5000, "Medium",
 IF(amazon[[#This Row],[Discounted price]]&lt;10000, "High",
 "Very High")))</f>
        <v>Very High</v>
      </c>
      <c r="M363" s="6">
        <f>COUNTIF(amazon[[#This Row],[Discount percentage]],$T$11)</f>
        <v>0</v>
      </c>
      <c r="N363" s="6">
        <f>COUNTIF(amazon[[#This Row],[Discount percentage]],$T$13)</f>
        <v>1</v>
      </c>
      <c r="O363" s="6">
        <f>COUNTIF(amazon[[#This Row],[Discount percentage]],$T$12)</f>
        <v>0</v>
      </c>
      <c r="P363" s="1" t="s">
        <v>3155</v>
      </c>
    </row>
    <row r="364" spans="1:16" ht="18.75" x14ac:dyDescent="0.3">
      <c r="A364" s="8" t="s">
        <v>561</v>
      </c>
      <c r="B364" s="8" t="s">
        <v>562</v>
      </c>
      <c r="C364" s="8" t="s">
        <v>2196</v>
      </c>
      <c r="D364" s="8" t="s">
        <v>2358</v>
      </c>
      <c r="E36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4" s="12">
        <v>369</v>
      </c>
      <c r="G364" s="12">
        <v>700</v>
      </c>
      <c r="H364" s="12">
        <f>PRODUCT(amazon[[#This Row],[Actual price]],amazon[[#This Row],[Rating count]])</f>
        <v>47081300</v>
      </c>
      <c r="I364" s="9">
        <v>0.47</v>
      </c>
      <c r="J364" s="6">
        <v>4.4000000000000004</v>
      </c>
      <c r="K364" s="6">
        <v>67259</v>
      </c>
      <c r="L364" s="6" t="str">
        <f>IF(amazon[[#This Row],[Discounted price]]&lt;200, "Very Low",
 IF(amazon[[#This Row],[Discounted price]]&lt;5000, "Medium",
 IF(amazon[[#This Row],[Discounted price]]&lt;10000, "High",
 "Very High")))</f>
        <v>Medium</v>
      </c>
      <c r="M364" s="6">
        <f>COUNTIF(amazon[[#This Row],[Discount percentage]],$T$11)</f>
        <v>0</v>
      </c>
      <c r="N364" s="6">
        <f>COUNTIF(amazon[[#This Row],[Discount percentage]],$T$13)</f>
        <v>1</v>
      </c>
      <c r="O364" s="6">
        <f>COUNTIF(amazon[[#This Row],[Discount percentage]],$T$12)</f>
        <v>0</v>
      </c>
      <c r="P364" s="1" t="s">
        <v>3142</v>
      </c>
    </row>
    <row r="365" spans="1:16" ht="18.75" x14ac:dyDescent="0.3">
      <c r="A365" s="8" t="s">
        <v>563</v>
      </c>
      <c r="B365" s="8" t="s">
        <v>564</v>
      </c>
      <c r="C365" s="8" t="s">
        <v>2196</v>
      </c>
      <c r="D365" s="8" t="s">
        <v>2356</v>
      </c>
      <c r="E36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5" s="12">
        <v>12999</v>
      </c>
      <c r="G365" s="12">
        <v>17999</v>
      </c>
      <c r="H365" s="12">
        <f>PRODUCT(amazon[[#This Row],[Actual price]],amazon[[#This Row],[Rating count]])</f>
        <v>341945002</v>
      </c>
      <c r="I365" s="9">
        <v>0.28000000000000003</v>
      </c>
      <c r="J365" s="6">
        <v>4.0999999999999996</v>
      </c>
      <c r="K365" s="6">
        <v>18998</v>
      </c>
      <c r="L365" s="6" t="str">
        <f>IF(amazon[[#This Row],[Discounted price]]&lt;200, "Very Low",
 IF(amazon[[#This Row],[Discounted price]]&lt;5000, "Medium",
 IF(amazon[[#This Row],[Discounted price]]&lt;10000, "High",
 "Very High")))</f>
        <v>Very High</v>
      </c>
      <c r="M365" s="6">
        <f>COUNTIF(amazon[[#This Row],[Discount percentage]],$T$11)</f>
        <v>0</v>
      </c>
      <c r="N365" s="6">
        <f>COUNTIF(amazon[[#This Row],[Discount percentage]],$T$13)</f>
        <v>1</v>
      </c>
      <c r="O365" s="6">
        <f>COUNTIF(amazon[[#This Row],[Discount percentage]],$T$12)</f>
        <v>0</v>
      </c>
      <c r="P365" s="1" t="s">
        <v>3156</v>
      </c>
    </row>
    <row r="366" spans="1:16" ht="18.75" x14ac:dyDescent="0.3">
      <c r="A366" s="8" t="s">
        <v>565</v>
      </c>
      <c r="B366" s="8" t="s">
        <v>2352</v>
      </c>
      <c r="C366" s="8" t="s">
        <v>2196</v>
      </c>
      <c r="D366" s="8" t="s">
        <v>2353</v>
      </c>
      <c r="E36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6" s="12">
        <v>1799</v>
      </c>
      <c r="G366" s="12">
        <v>19999</v>
      </c>
      <c r="H366" s="12">
        <f>PRODUCT(amazon[[#This Row],[Actual price]],amazon[[#This Row],[Rating count]])</f>
        <v>278726063</v>
      </c>
      <c r="I366" s="9">
        <v>0.91</v>
      </c>
      <c r="J366" s="6">
        <v>4.2</v>
      </c>
      <c r="K366" s="6">
        <v>13937</v>
      </c>
      <c r="L366" s="6" t="str">
        <f>IF(amazon[[#This Row],[Discounted price]]&lt;200, "Very Low",
 IF(amazon[[#This Row],[Discounted price]]&lt;5000, "Medium",
 IF(amazon[[#This Row],[Discounted price]]&lt;10000, "High",
 "Very High")))</f>
        <v>Medium</v>
      </c>
      <c r="M366" s="6">
        <f>COUNTIF(amazon[[#This Row],[Discount percentage]],$T$11)</f>
        <v>0</v>
      </c>
      <c r="N366" s="6">
        <f>COUNTIF(amazon[[#This Row],[Discount percentage]],$T$13)</f>
        <v>0</v>
      </c>
      <c r="O366" s="6">
        <f>COUNTIF(amazon[[#This Row],[Discount percentage]],$T$12)</f>
        <v>1</v>
      </c>
      <c r="P366" s="1" t="s">
        <v>3136</v>
      </c>
    </row>
    <row r="367" spans="1:16" ht="18.75" x14ac:dyDescent="0.3">
      <c r="A367" s="8" t="s">
        <v>566</v>
      </c>
      <c r="B367" s="8" t="s">
        <v>567</v>
      </c>
      <c r="C367" s="8" t="s">
        <v>2196</v>
      </c>
      <c r="D367" s="8" t="s">
        <v>2353</v>
      </c>
      <c r="E3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7" s="12">
        <v>2199</v>
      </c>
      <c r="G367" s="12">
        <v>9999</v>
      </c>
      <c r="H367" s="12">
        <f>PRODUCT(amazon[[#This Row],[Actual price]],amazon[[#This Row],[Rating count]])</f>
        <v>294680529</v>
      </c>
      <c r="I367" s="9">
        <v>0.78</v>
      </c>
      <c r="J367" s="6">
        <v>4.2</v>
      </c>
      <c r="K367" s="6">
        <v>29471</v>
      </c>
      <c r="L367" s="6" t="str">
        <f>IF(amazon[[#This Row],[Discounted price]]&lt;200, "Very Low",
 IF(amazon[[#This Row],[Discounted price]]&lt;5000, "Medium",
 IF(amazon[[#This Row],[Discounted price]]&lt;10000, "High",
 "Very High")))</f>
        <v>Medium</v>
      </c>
      <c r="M367" s="6">
        <f>COUNTIF(amazon[[#This Row],[Discount percentage]],$T$11)</f>
        <v>0</v>
      </c>
      <c r="N367" s="6">
        <f>COUNTIF(amazon[[#This Row],[Discount percentage]],$T$13)</f>
        <v>0</v>
      </c>
      <c r="O367" s="6">
        <f>COUNTIF(amazon[[#This Row],[Discount percentage]],$T$12)</f>
        <v>1</v>
      </c>
      <c r="P367" s="1" t="s">
        <v>2975</v>
      </c>
    </row>
    <row r="368" spans="1:16" ht="18.75" x14ac:dyDescent="0.3">
      <c r="A368" s="8" t="s">
        <v>568</v>
      </c>
      <c r="B368" s="8" t="s">
        <v>569</v>
      </c>
      <c r="C368" s="8" t="s">
        <v>2196</v>
      </c>
      <c r="D368" s="8" t="s">
        <v>2356</v>
      </c>
      <c r="E36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8" s="12">
        <v>16999</v>
      </c>
      <c r="G368" s="12">
        <v>24999</v>
      </c>
      <c r="H368" s="12">
        <f>PRODUCT(amazon[[#This Row],[Actual price]],amazon[[#This Row],[Rating count]])</f>
        <v>557927682</v>
      </c>
      <c r="I368" s="9">
        <v>0.32</v>
      </c>
      <c r="J368" s="6">
        <v>4.0999999999999996</v>
      </c>
      <c r="K368" s="6">
        <v>22318</v>
      </c>
      <c r="L368" s="6" t="str">
        <f>IF(amazon[[#This Row],[Discounted price]]&lt;200, "Very Low",
 IF(amazon[[#This Row],[Discounted price]]&lt;5000, "Medium",
 IF(amazon[[#This Row],[Discounted price]]&lt;10000, "High",
 "Very High")))</f>
        <v>Very High</v>
      </c>
      <c r="M368" s="6">
        <f>COUNTIF(amazon[[#This Row],[Discount percentage]],$T$11)</f>
        <v>0</v>
      </c>
      <c r="N368" s="6">
        <f>COUNTIF(amazon[[#This Row],[Discount percentage]],$T$13)</f>
        <v>1</v>
      </c>
      <c r="O368" s="6">
        <f>COUNTIF(amazon[[#This Row],[Discount percentage]],$T$12)</f>
        <v>0</v>
      </c>
      <c r="P368" s="1" t="s">
        <v>3155</v>
      </c>
    </row>
    <row r="369" spans="1:16" ht="18.75" x14ac:dyDescent="0.3">
      <c r="A369" s="8" t="s">
        <v>570</v>
      </c>
      <c r="B369" s="8" t="s">
        <v>571</v>
      </c>
      <c r="C369" s="8" t="s">
        <v>2196</v>
      </c>
      <c r="D369" s="8" t="s">
        <v>2356</v>
      </c>
      <c r="E3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9" s="12">
        <v>16499</v>
      </c>
      <c r="G369" s="12">
        <v>20999</v>
      </c>
      <c r="H369" s="12">
        <f>PRODUCT(amazon[[#This Row],[Actual price]],amazon[[#This Row],[Rating count]])</f>
        <v>448328650</v>
      </c>
      <c r="I369" s="9">
        <v>0.21</v>
      </c>
      <c r="J369" s="6">
        <v>4</v>
      </c>
      <c r="K369" s="6">
        <v>21350</v>
      </c>
      <c r="L369" s="6" t="str">
        <f>IF(amazon[[#This Row],[Discounted price]]&lt;200, "Very Low",
 IF(amazon[[#This Row],[Discounted price]]&lt;5000, "Medium",
 IF(amazon[[#This Row],[Discounted price]]&lt;10000, "High",
 "Very High")))</f>
        <v>Very High</v>
      </c>
      <c r="M369" s="6">
        <f>COUNTIF(amazon[[#This Row],[Discount percentage]],$T$11)</f>
        <v>0</v>
      </c>
      <c r="N369" s="6">
        <f>COUNTIF(amazon[[#This Row],[Discount percentage]],$T$13)</f>
        <v>1</v>
      </c>
      <c r="O369" s="6">
        <f>COUNTIF(amazon[[#This Row],[Discount percentage]],$T$12)</f>
        <v>0</v>
      </c>
      <c r="P369" s="1" t="s">
        <v>3157</v>
      </c>
    </row>
    <row r="370" spans="1:16" ht="18.75" x14ac:dyDescent="0.3">
      <c r="A370" s="8" t="s">
        <v>572</v>
      </c>
      <c r="B370" s="8" t="s">
        <v>2352</v>
      </c>
      <c r="C370" s="8" t="s">
        <v>2196</v>
      </c>
      <c r="D370" s="8" t="s">
        <v>2353</v>
      </c>
      <c r="E3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0" s="12">
        <v>1799</v>
      </c>
      <c r="G370" s="12">
        <v>19999</v>
      </c>
      <c r="H370" s="12">
        <f>PRODUCT(amazon[[#This Row],[Actual price]],amazon[[#This Row],[Rating count]])</f>
        <v>278726063</v>
      </c>
      <c r="I370" s="9">
        <v>0.91</v>
      </c>
      <c r="J370" s="6">
        <v>4.2</v>
      </c>
      <c r="K370" s="6">
        <v>13937</v>
      </c>
      <c r="L370" s="6" t="str">
        <f>IF(amazon[[#This Row],[Discounted price]]&lt;200, "Very Low",
 IF(amazon[[#This Row],[Discounted price]]&lt;5000, "Medium",
 IF(amazon[[#This Row],[Discounted price]]&lt;10000, "High",
 "Very High")))</f>
        <v>Medium</v>
      </c>
      <c r="M370" s="6">
        <f>COUNTIF(amazon[[#This Row],[Discount percentage]],$T$11)</f>
        <v>0</v>
      </c>
      <c r="N370" s="6">
        <f>COUNTIF(amazon[[#This Row],[Discount percentage]],$T$13)</f>
        <v>0</v>
      </c>
      <c r="O370" s="6">
        <f>COUNTIF(amazon[[#This Row],[Discount percentage]],$T$12)</f>
        <v>1</v>
      </c>
      <c r="P370" s="1" t="s">
        <v>3136</v>
      </c>
    </row>
    <row r="371" spans="1:16" ht="18.75" x14ac:dyDescent="0.3">
      <c r="A371" s="8" t="s">
        <v>0</v>
      </c>
      <c r="B371" s="8" t="s">
        <v>2185</v>
      </c>
      <c r="C371" s="8" t="s">
        <v>2186</v>
      </c>
      <c r="D371" s="8" t="s">
        <v>2187</v>
      </c>
      <c r="E3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71" s="12">
        <v>399</v>
      </c>
      <c r="G371" s="12">
        <v>1099</v>
      </c>
      <c r="H371" s="12">
        <f>PRODUCT(amazon[[#This Row],[Actual price]],amazon[[#This Row],[Rating count]])</f>
        <v>26672730</v>
      </c>
      <c r="I371" s="9">
        <v>0.64</v>
      </c>
      <c r="J371" s="6">
        <v>4.2</v>
      </c>
      <c r="K371" s="6">
        <v>24270</v>
      </c>
      <c r="L371" s="6" t="str">
        <f>IF(amazon[[#This Row],[Discounted price]]&lt;200, "Very Low",
 IF(amazon[[#This Row],[Discounted price]]&lt;5000, "Medium",
 IF(amazon[[#This Row],[Discounted price]]&lt;10000, "High",
 "Very High")))</f>
        <v>Medium</v>
      </c>
      <c r="M371" s="6">
        <f>COUNTIF(amazon[[#This Row],[Discount percentage]],$T$11)</f>
        <v>0</v>
      </c>
      <c r="N371" s="6">
        <f>COUNTIF(amazon[[#This Row],[Discount percentage]],$T$13)</f>
        <v>0</v>
      </c>
      <c r="O371" s="6">
        <f>COUNTIF(amazon[[#This Row],[Discount percentage]],$T$12)</f>
        <v>1</v>
      </c>
      <c r="P371" s="1" t="s">
        <v>2927</v>
      </c>
    </row>
    <row r="372" spans="1:16" ht="18.75" x14ac:dyDescent="0.3">
      <c r="A372" s="8" t="s">
        <v>573</v>
      </c>
      <c r="B372" s="8" t="s">
        <v>574</v>
      </c>
      <c r="C372" s="8" t="s">
        <v>2196</v>
      </c>
      <c r="D372" s="8" t="s">
        <v>2356</v>
      </c>
      <c r="E37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2" s="12">
        <v>8499</v>
      </c>
      <c r="G372" s="12">
        <v>10999</v>
      </c>
      <c r="H372" s="12">
        <f>PRODUCT(amazon[[#This Row],[Actual price]],amazon[[#This Row],[Rating count]])</f>
        <v>3451882164</v>
      </c>
      <c r="I372" s="9">
        <v>0.23</v>
      </c>
      <c r="J372" s="6">
        <v>4.0999999999999996</v>
      </c>
      <c r="K372" s="6">
        <v>313836</v>
      </c>
      <c r="L372" s="6" t="str">
        <f>IF(amazon[[#This Row],[Discounted price]]&lt;200, "Very Low",
 IF(amazon[[#This Row],[Discounted price]]&lt;5000, "Medium",
 IF(amazon[[#This Row],[Discounted price]]&lt;10000, "High",
 "Very High")))</f>
        <v>High</v>
      </c>
      <c r="M372" s="6">
        <f>COUNTIF(amazon[[#This Row],[Discount percentage]],$T$11)</f>
        <v>0</v>
      </c>
      <c r="N372" s="6">
        <f>COUNTIF(amazon[[#This Row],[Discount percentage]],$T$13)</f>
        <v>1</v>
      </c>
      <c r="O372" s="6">
        <f>COUNTIF(amazon[[#This Row],[Discount percentage]],$T$12)</f>
        <v>0</v>
      </c>
      <c r="P372" s="1" t="s">
        <v>3158</v>
      </c>
    </row>
    <row r="373" spans="1:16" ht="18.75" x14ac:dyDescent="0.3">
      <c r="A373" s="8" t="s">
        <v>575</v>
      </c>
      <c r="B373" s="8" t="s">
        <v>576</v>
      </c>
      <c r="C373" s="8" t="s">
        <v>2196</v>
      </c>
      <c r="D373" s="8" t="s">
        <v>2356</v>
      </c>
      <c r="E3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3" s="12">
        <v>6499</v>
      </c>
      <c r="G373" s="12">
        <v>8499</v>
      </c>
      <c r="H373" s="12">
        <f>PRODUCT(amazon[[#This Row],[Actual price]],amazon[[#This Row],[Rating count]])</f>
        <v>2667292164</v>
      </c>
      <c r="I373" s="9">
        <v>0.24</v>
      </c>
      <c r="J373" s="6">
        <v>4.0999999999999996</v>
      </c>
      <c r="K373" s="6">
        <v>313836</v>
      </c>
      <c r="L373" s="6" t="str">
        <f>IF(amazon[[#This Row],[Discounted price]]&lt;200, "Very Low",
 IF(amazon[[#This Row],[Discounted price]]&lt;5000, "Medium",
 IF(amazon[[#This Row],[Discounted price]]&lt;10000, "High",
 "Very High")))</f>
        <v>High</v>
      </c>
      <c r="M373" s="6">
        <f>COUNTIF(amazon[[#This Row],[Discount percentage]],$T$11)</f>
        <v>0</v>
      </c>
      <c r="N373" s="6">
        <f>COUNTIF(amazon[[#This Row],[Discount percentage]],$T$13)</f>
        <v>1</v>
      </c>
      <c r="O373" s="6">
        <f>COUNTIF(amazon[[#This Row],[Discount percentage]],$T$12)</f>
        <v>0</v>
      </c>
      <c r="P373" s="1" t="s">
        <v>3158</v>
      </c>
    </row>
    <row r="374" spans="1:16" ht="18.75" x14ac:dyDescent="0.3">
      <c r="A374" s="8" t="s">
        <v>577</v>
      </c>
      <c r="B374" s="8" t="s">
        <v>2352</v>
      </c>
      <c r="C374" s="8" t="s">
        <v>2196</v>
      </c>
      <c r="D374" s="8" t="s">
        <v>2353</v>
      </c>
      <c r="E37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4" s="12">
        <v>1799</v>
      </c>
      <c r="G374" s="12">
        <v>19999</v>
      </c>
      <c r="H374" s="12">
        <f>PRODUCT(amazon[[#This Row],[Actual price]],amazon[[#This Row],[Rating count]])</f>
        <v>278726063</v>
      </c>
      <c r="I374" s="9">
        <v>0.91</v>
      </c>
      <c r="J374" s="6">
        <v>4.2</v>
      </c>
      <c r="K374" s="6">
        <v>13937</v>
      </c>
      <c r="L374" s="6" t="str">
        <f>IF(amazon[[#This Row],[Discounted price]]&lt;200, "Very Low",
 IF(amazon[[#This Row],[Discounted price]]&lt;5000, "Medium",
 IF(amazon[[#This Row],[Discounted price]]&lt;10000, "High",
 "Very High")))</f>
        <v>Medium</v>
      </c>
      <c r="M374" s="6">
        <f>COUNTIF(amazon[[#This Row],[Discount percentage]],$T$11)</f>
        <v>0</v>
      </c>
      <c r="N374" s="6">
        <f>COUNTIF(amazon[[#This Row],[Discount percentage]],$T$13)</f>
        <v>0</v>
      </c>
      <c r="O374" s="6">
        <f>COUNTIF(amazon[[#This Row],[Discount percentage]],$T$12)</f>
        <v>1</v>
      </c>
      <c r="P374" s="1" t="s">
        <v>3136</v>
      </c>
    </row>
    <row r="375" spans="1:16" ht="18.75" x14ac:dyDescent="0.3">
      <c r="A375" s="8" t="s">
        <v>578</v>
      </c>
      <c r="B375" s="8" t="s">
        <v>579</v>
      </c>
      <c r="C375" s="8" t="s">
        <v>2196</v>
      </c>
      <c r="D375" s="8" t="s">
        <v>2356</v>
      </c>
      <c r="E3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5" s="12">
        <v>8999</v>
      </c>
      <c r="G375" s="12">
        <v>11999</v>
      </c>
      <c r="H375" s="12">
        <f>PRODUCT(amazon[[#This Row],[Actual price]],amazon[[#This Row],[Rating count]])</f>
        <v>153539204</v>
      </c>
      <c r="I375" s="9">
        <v>0.25</v>
      </c>
      <c r="J375" s="6">
        <v>4</v>
      </c>
      <c r="K375" s="6">
        <v>12796</v>
      </c>
      <c r="L375" s="6" t="str">
        <f>IF(amazon[[#This Row],[Discounted price]]&lt;200, "Very Low",
 IF(amazon[[#This Row],[Discounted price]]&lt;5000, "Medium",
 IF(amazon[[#This Row],[Discounted price]]&lt;10000, "High",
 "Very High")))</f>
        <v>High</v>
      </c>
      <c r="M375" s="6">
        <f>COUNTIF(amazon[[#This Row],[Discount percentage]],$T$11)</f>
        <v>0</v>
      </c>
      <c r="N375" s="6">
        <f>COUNTIF(amazon[[#This Row],[Discount percentage]],$T$13)</f>
        <v>1</v>
      </c>
      <c r="O375" s="6">
        <f>COUNTIF(amazon[[#This Row],[Discount percentage]],$T$12)</f>
        <v>0</v>
      </c>
      <c r="P375" s="1" t="s">
        <v>2981</v>
      </c>
    </row>
    <row r="376" spans="1:16" ht="18.75" x14ac:dyDescent="0.3">
      <c r="A376" s="8" t="s">
        <v>580</v>
      </c>
      <c r="B376" s="8" t="s">
        <v>581</v>
      </c>
      <c r="C376" s="8" t="s">
        <v>2196</v>
      </c>
      <c r="D376" s="8" t="s">
        <v>2371</v>
      </c>
      <c r="E3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6" s="12">
        <v>139</v>
      </c>
      <c r="G376" s="12">
        <v>495</v>
      </c>
      <c r="H376" s="12">
        <f>PRODUCT(amazon[[#This Row],[Actual price]],amazon[[#This Row],[Rating count]])</f>
        <v>7021575</v>
      </c>
      <c r="I376" s="9">
        <v>0.72</v>
      </c>
      <c r="J376" s="6">
        <v>4.3</v>
      </c>
      <c r="K376" s="6">
        <v>14185</v>
      </c>
      <c r="L376" s="6" t="str">
        <f>IF(amazon[[#This Row],[Discounted price]]&lt;200, "Very Low",
 IF(amazon[[#This Row],[Discounted price]]&lt;5000, "Medium",
 IF(amazon[[#This Row],[Discounted price]]&lt;10000, "High",
 "Very High")))</f>
        <v>Very Low</v>
      </c>
      <c r="M376" s="6">
        <f>COUNTIF(amazon[[#This Row],[Discount percentage]],$T$11)</f>
        <v>0</v>
      </c>
      <c r="N376" s="6">
        <f>COUNTIF(amazon[[#This Row],[Discount percentage]],$T$13)</f>
        <v>0</v>
      </c>
      <c r="O376" s="6">
        <f>COUNTIF(amazon[[#This Row],[Discount percentage]],$T$12)</f>
        <v>1</v>
      </c>
      <c r="P376" s="1" t="s">
        <v>3074</v>
      </c>
    </row>
    <row r="377" spans="1:16" ht="18.75" x14ac:dyDescent="0.3">
      <c r="A377" s="8" t="s">
        <v>582</v>
      </c>
      <c r="B377" s="8" t="s">
        <v>2372</v>
      </c>
      <c r="C377" s="8" t="s">
        <v>2196</v>
      </c>
      <c r="D377" s="8" t="s">
        <v>2353</v>
      </c>
      <c r="E37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7" s="12">
        <v>3999</v>
      </c>
      <c r="G377" s="12">
        <v>16999</v>
      </c>
      <c r="H377" s="12">
        <f>PRODUCT(amazon[[#This Row],[Actual price]],amazon[[#This Row],[Rating count]])</f>
        <v>291685841</v>
      </c>
      <c r="I377" s="9">
        <v>0.76</v>
      </c>
      <c r="J377" s="6">
        <v>4.3</v>
      </c>
      <c r="K377" s="6">
        <v>17159</v>
      </c>
      <c r="L377" s="6" t="str">
        <f>IF(amazon[[#This Row],[Discounted price]]&lt;200, "Very Low",
 IF(amazon[[#This Row],[Discounted price]]&lt;5000, "Medium",
 IF(amazon[[#This Row],[Discounted price]]&lt;10000, "High",
 "Very High")))</f>
        <v>Medium</v>
      </c>
      <c r="M377" s="6">
        <f>COUNTIF(amazon[[#This Row],[Discount percentage]],$T$11)</f>
        <v>0</v>
      </c>
      <c r="N377" s="6">
        <f>COUNTIF(amazon[[#This Row],[Discount percentage]],$T$13)</f>
        <v>0</v>
      </c>
      <c r="O377" s="6">
        <f>COUNTIF(amazon[[#This Row],[Discount percentage]],$T$12)</f>
        <v>1</v>
      </c>
      <c r="P377" s="1" t="s">
        <v>3159</v>
      </c>
    </row>
    <row r="378" spans="1:16" ht="18.75" x14ac:dyDescent="0.3">
      <c r="A378" s="8" t="s">
        <v>583</v>
      </c>
      <c r="B378" s="8" t="s">
        <v>2373</v>
      </c>
      <c r="C378" s="8" t="s">
        <v>2196</v>
      </c>
      <c r="D378" s="8" t="s">
        <v>2353</v>
      </c>
      <c r="E37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8" s="12">
        <v>2998</v>
      </c>
      <c r="G378" s="12">
        <v>5999</v>
      </c>
      <c r="H378" s="12">
        <f>PRODUCT(amazon[[#This Row],[Actual price]],amazon[[#This Row],[Rating count]])</f>
        <v>31068821</v>
      </c>
      <c r="I378" s="9">
        <v>0.5</v>
      </c>
      <c r="J378" s="6">
        <v>4.0999999999999996</v>
      </c>
      <c r="K378" s="6">
        <v>5179</v>
      </c>
      <c r="L378" s="6" t="str">
        <f>IF(amazon[[#This Row],[Discounted price]]&lt;200, "Very Low",
 IF(amazon[[#This Row],[Discounted price]]&lt;5000, "Medium",
 IF(amazon[[#This Row],[Discounted price]]&lt;10000, "High",
 "Very High")))</f>
        <v>Medium</v>
      </c>
      <c r="M378" s="6">
        <f>COUNTIF(amazon[[#This Row],[Discount percentage]],$T$11)</f>
        <v>1</v>
      </c>
      <c r="N378" s="6">
        <f>COUNTIF(amazon[[#This Row],[Discount percentage]],$T$13)</f>
        <v>0</v>
      </c>
      <c r="O378" s="6">
        <f>COUNTIF(amazon[[#This Row],[Discount percentage]],$T$12)</f>
        <v>0</v>
      </c>
      <c r="P378" s="1" t="s">
        <v>3160</v>
      </c>
    </row>
    <row r="379" spans="1:16" ht="18.75" x14ac:dyDescent="0.3">
      <c r="A379" s="8" t="s">
        <v>1</v>
      </c>
      <c r="B379" s="8" t="s">
        <v>2188</v>
      </c>
      <c r="C379" s="8" t="s">
        <v>2186</v>
      </c>
      <c r="D379" s="8" t="s">
        <v>2187</v>
      </c>
      <c r="E37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79" s="12">
        <v>199</v>
      </c>
      <c r="G379" s="12">
        <v>349</v>
      </c>
      <c r="H379" s="12">
        <f>PRODUCT(amazon[[#This Row],[Actual price]],amazon[[#This Row],[Rating count]])</f>
        <v>15353557</v>
      </c>
      <c r="I379" s="9">
        <v>0.43</v>
      </c>
      <c r="J379" s="6">
        <v>4</v>
      </c>
      <c r="K379" s="6">
        <v>43993</v>
      </c>
      <c r="L379" s="6" t="str">
        <f>IF(amazon[[#This Row],[Discounted price]]&lt;200, "Very Low",
 IF(amazon[[#This Row],[Discounted price]]&lt;5000, "Medium",
 IF(amazon[[#This Row],[Discounted price]]&lt;10000, "High",
 "Very High")))</f>
        <v>Very Low</v>
      </c>
      <c r="M379" s="6">
        <f>COUNTIF(amazon[[#This Row],[Discount percentage]],$T$11)</f>
        <v>0</v>
      </c>
      <c r="N379" s="6">
        <f>COUNTIF(amazon[[#This Row],[Discount percentage]],$T$13)</f>
        <v>1</v>
      </c>
      <c r="O379" s="6">
        <f>COUNTIF(amazon[[#This Row],[Discount percentage]],$T$12)</f>
        <v>0</v>
      </c>
      <c r="P379" s="1" t="s">
        <v>2928</v>
      </c>
    </row>
    <row r="380" spans="1:16" ht="18.75" x14ac:dyDescent="0.3">
      <c r="A380" s="8" t="s">
        <v>584</v>
      </c>
      <c r="B380" s="8" t="s">
        <v>585</v>
      </c>
      <c r="C380" s="8" t="s">
        <v>2196</v>
      </c>
      <c r="D380" s="8" t="s">
        <v>2356</v>
      </c>
      <c r="E38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0" s="12">
        <v>15499</v>
      </c>
      <c r="G380" s="12">
        <v>18999</v>
      </c>
      <c r="H380" s="12">
        <f>PRODUCT(amazon[[#This Row],[Actual price]],amazon[[#This Row],[Rating count]])</f>
        <v>365768748</v>
      </c>
      <c r="I380" s="9">
        <v>0.18</v>
      </c>
      <c r="J380" s="6">
        <v>4.0999999999999996</v>
      </c>
      <c r="K380" s="6">
        <v>19252</v>
      </c>
      <c r="L380" s="6" t="str">
        <f>IF(amazon[[#This Row],[Discounted price]]&lt;200, "Very Low",
 IF(amazon[[#This Row],[Discounted price]]&lt;5000, "Medium",
 IF(amazon[[#This Row],[Discounted price]]&lt;10000, "High",
 "Very High")))</f>
        <v>Very High</v>
      </c>
      <c r="M380" s="6">
        <f>COUNTIF(amazon[[#This Row],[Discount percentage]],$T$11)</f>
        <v>0</v>
      </c>
      <c r="N380" s="6">
        <f>COUNTIF(amazon[[#This Row],[Discount percentage]],$T$13)</f>
        <v>1</v>
      </c>
      <c r="O380" s="6">
        <f>COUNTIF(amazon[[#This Row],[Discount percentage]],$T$12)</f>
        <v>0</v>
      </c>
      <c r="P380" s="1" t="s">
        <v>3161</v>
      </c>
    </row>
    <row r="381" spans="1:16" ht="18.75" x14ac:dyDescent="0.3">
      <c r="A381" s="8" t="s">
        <v>2</v>
      </c>
      <c r="B381" s="8" t="s">
        <v>2189</v>
      </c>
      <c r="C381" s="8" t="s">
        <v>2186</v>
      </c>
      <c r="D381" s="8" t="s">
        <v>2187</v>
      </c>
      <c r="E38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81" s="12">
        <v>199</v>
      </c>
      <c r="G381" s="12">
        <v>999</v>
      </c>
      <c r="H381" s="12">
        <f>PRODUCT(amazon[[#This Row],[Actual price]],amazon[[#This Row],[Rating count]])</f>
        <v>7920072</v>
      </c>
      <c r="I381" s="9">
        <v>0.8</v>
      </c>
      <c r="J381" s="6">
        <v>3.9</v>
      </c>
      <c r="K381" s="6">
        <v>7928</v>
      </c>
      <c r="L381" s="6" t="str">
        <f>IF(amazon[[#This Row],[Discounted price]]&lt;200, "Very Low",
 IF(amazon[[#This Row],[Discounted price]]&lt;5000, "Medium",
 IF(amazon[[#This Row],[Discounted price]]&lt;10000, "High",
 "Very High")))</f>
        <v>Very Low</v>
      </c>
      <c r="M381" s="6">
        <f>COUNTIF(amazon[[#This Row],[Discount percentage]],$T$11)</f>
        <v>0</v>
      </c>
      <c r="N381" s="6">
        <f>COUNTIF(amazon[[#This Row],[Discount percentage]],$T$13)</f>
        <v>0</v>
      </c>
      <c r="O381" s="6">
        <f>COUNTIF(amazon[[#This Row],[Discount percentage]],$T$12)</f>
        <v>1</v>
      </c>
      <c r="P381" s="1" t="s">
        <v>2929</v>
      </c>
    </row>
    <row r="382" spans="1:16" ht="18.75" x14ac:dyDescent="0.3">
      <c r="A382" s="8" t="s">
        <v>586</v>
      </c>
      <c r="B382" s="8" t="s">
        <v>2352</v>
      </c>
      <c r="C382" s="8" t="s">
        <v>2196</v>
      </c>
      <c r="D382" s="8" t="s">
        <v>2353</v>
      </c>
      <c r="E3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2" s="12">
        <v>1799</v>
      </c>
      <c r="G382" s="12">
        <v>19999</v>
      </c>
      <c r="H382" s="12">
        <f>PRODUCT(amazon[[#This Row],[Actual price]],amazon[[#This Row],[Rating count]])</f>
        <v>278726063</v>
      </c>
      <c r="I382" s="9">
        <v>0.91</v>
      </c>
      <c r="J382" s="6">
        <v>4.2</v>
      </c>
      <c r="K382" s="6">
        <v>13937</v>
      </c>
      <c r="L382" s="6" t="str">
        <f>IF(amazon[[#This Row],[Discounted price]]&lt;200, "Very Low",
 IF(amazon[[#This Row],[Discounted price]]&lt;5000, "Medium",
 IF(amazon[[#This Row],[Discounted price]]&lt;10000, "High",
 "Very High")))</f>
        <v>Medium</v>
      </c>
      <c r="M382" s="6">
        <f>COUNTIF(amazon[[#This Row],[Discount percentage]],$T$11)</f>
        <v>0</v>
      </c>
      <c r="N382" s="6">
        <f>COUNTIF(amazon[[#This Row],[Discount percentage]],$T$13)</f>
        <v>0</v>
      </c>
      <c r="O382" s="6">
        <f>COUNTIF(amazon[[#This Row],[Discount percentage]],$T$12)</f>
        <v>1</v>
      </c>
      <c r="P382" s="1" t="s">
        <v>3136</v>
      </c>
    </row>
    <row r="383" spans="1:16" ht="18.75" x14ac:dyDescent="0.3">
      <c r="A383" s="8" t="s">
        <v>587</v>
      </c>
      <c r="B383" s="8" t="s">
        <v>588</v>
      </c>
      <c r="C383" s="8" t="s">
        <v>2196</v>
      </c>
      <c r="D383" s="8" t="s">
        <v>2356</v>
      </c>
      <c r="E38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3" s="12">
        <v>8999</v>
      </c>
      <c r="G383" s="12">
        <v>11999</v>
      </c>
      <c r="H383" s="12">
        <f>PRODUCT(amazon[[#This Row],[Actual price]],amazon[[#This Row],[Rating count]])</f>
        <v>153539204</v>
      </c>
      <c r="I383" s="9">
        <v>0.25</v>
      </c>
      <c r="J383" s="6">
        <v>4</v>
      </c>
      <c r="K383" s="6">
        <v>12796</v>
      </c>
      <c r="L383" s="6" t="str">
        <f>IF(amazon[[#This Row],[Discounted price]]&lt;200, "Very Low",
 IF(amazon[[#This Row],[Discounted price]]&lt;5000, "Medium",
 IF(amazon[[#This Row],[Discounted price]]&lt;10000, "High",
 "Very High")))</f>
        <v>High</v>
      </c>
      <c r="M383" s="6">
        <f>COUNTIF(amazon[[#This Row],[Discount percentage]],$T$11)</f>
        <v>0</v>
      </c>
      <c r="N383" s="6">
        <f>COUNTIF(amazon[[#This Row],[Discount percentage]],$T$13)</f>
        <v>1</v>
      </c>
      <c r="O383" s="6">
        <f>COUNTIF(amazon[[#This Row],[Discount percentage]],$T$12)</f>
        <v>0</v>
      </c>
      <c r="P383" s="1" t="s">
        <v>2981</v>
      </c>
    </row>
    <row r="384" spans="1:16" ht="18.75" x14ac:dyDescent="0.3">
      <c r="A384" s="8" t="s">
        <v>589</v>
      </c>
      <c r="B384" s="8" t="s">
        <v>2374</v>
      </c>
      <c r="C384" s="8" t="s">
        <v>2196</v>
      </c>
      <c r="D384" s="8" t="s">
        <v>2364</v>
      </c>
      <c r="E38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4" s="12">
        <v>873</v>
      </c>
      <c r="G384" s="12">
        <v>1699</v>
      </c>
      <c r="H384" s="12">
        <f>PRODUCT(amazon[[#This Row],[Actual price]],amazon[[#This Row],[Rating count]])</f>
        <v>2854320</v>
      </c>
      <c r="I384" s="9">
        <v>0.49</v>
      </c>
      <c r="J384" s="6">
        <v>4.4000000000000004</v>
      </c>
      <c r="K384" s="6">
        <v>1680</v>
      </c>
      <c r="L384" s="6" t="str">
        <f>IF(amazon[[#This Row],[Discounted price]]&lt;200, "Very Low",
 IF(amazon[[#This Row],[Discounted price]]&lt;5000, "Medium",
 IF(amazon[[#This Row],[Discounted price]]&lt;10000, "High",
 "Very High")))</f>
        <v>Medium</v>
      </c>
      <c r="M384" s="6">
        <f>COUNTIF(amazon[[#This Row],[Discount percentage]],$T$11)</f>
        <v>0</v>
      </c>
      <c r="N384" s="6">
        <f>COUNTIF(amazon[[#This Row],[Discount percentage]],$T$13)</f>
        <v>1</v>
      </c>
      <c r="O384" s="6">
        <f>COUNTIF(amazon[[#This Row],[Discount percentage]],$T$12)</f>
        <v>0</v>
      </c>
      <c r="P384" s="1" t="s">
        <v>3162</v>
      </c>
    </row>
    <row r="385" spans="1:16" ht="18.75" x14ac:dyDescent="0.3">
      <c r="A385" s="8" t="s">
        <v>590</v>
      </c>
      <c r="B385" s="8" t="s">
        <v>591</v>
      </c>
      <c r="C385" s="8" t="s">
        <v>2196</v>
      </c>
      <c r="D385" s="8" t="s">
        <v>2356</v>
      </c>
      <c r="E38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5" s="12">
        <v>12999</v>
      </c>
      <c r="G385" s="12">
        <v>15999</v>
      </c>
      <c r="H385" s="12">
        <f>PRODUCT(amazon[[#This Row],[Actual price]],amazon[[#This Row],[Rating count]])</f>
        <v>211922754</v>
      </c>
      <c r="I385" s="9">
        <v>0.19</v>
      </c>
      <c r="J385" s="6">
        <v>4.2</v>
      </c>
      <c r="K385" s="6">
        <v>13246</v>
      </c>
      <c r="L385" s="6" t="str">
        <f>IF(amazon[[#This Row],[Discounted price]]&lt;200, "Very Low",
 IF(amazon[[#This Row],[Discounted price]]&lt;5000, "Medium",
 IF(amazon[[#This Row],[Discounted price]]&lt;10000, "High",
 "Very High")))</f>
        <v>Very High</v>
      </c>
      <c r="M385" s="6">
        <f>COUNTIF(amazon[[#This Row],[Discount percentage]],$T$11)</f>
        <v>0</v>
      </c>
      <c r="N385" s="6">
        <f>COUNTIF(amazon[[#This Row],[Discount percentage]],$T$13)</f>
        <v>1</v>
      </c>
      <c r="O385" s="6">
        <f>COUNTIF(amazon[[#This Row],[Discount percentage]],$T$12)</f>
        <v>0</v>
      </c>
      <c r="P385" s="1" t="s">
        <v>3163</v>
      </c>
    </row>
    <row r="386" spans="1:16" ht="18.75" x14ac:dyDescent="0.3">
      <c r="A386" s="8" t="s">
        <v>592</v>
      </c>
      <c r="B386" s="8" t="s">
        <v>593</v>
      </c>
      <c r="C386" s="8" t="s">
        <v>2196</v>
      </c>
      <c r="D386" s="8" t="s">
        <v>2375</v>
      </c>
      <c r="E38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6" s="12">
        <v>539</v>
      </c>
      <c r="G386" s="12">
        <v>1599</v>
      </c>
      <c r="H386" s="12">
        <f>PRODUCT(amazon[[#This Row],[Actual price]],amazon[[#This Row],[Rating count]])</f>
        <v>23422152</v>
      </c>
      <c r="I386" s="9">
        <v>0.66</v>
      </c>
      <c r="J386" s="6">
        <v>3.8</v>
      </c>
      <c r="K386" s="6">
        <v>14648</v>
      </c>
      <c r="L386" s="6" t="str">
        <f>IF(amazon[[#This Row],[Discounted price]]&lt;200, "Very Low",
 IF(amazon[[#This Row],[Discounted price]]&lt;5000, "Medium",
 IF(amazon[[#This Row],[Discounted price]]&lt;10000, "High",
 "Very High")))</f>
        <v>Medium</v>
      </c>
      <c r="M386" s="6">
        <f>COUNTIF(amazon[[#This Row],[Discount percentage]],$T$11)</f>
        <v>0</v>
      </c>
      <c r="N386" s="6">
        <f>COUNTIF(amazon[[#This Row],[Discount percentage]],$T$13)</f>
        <v>0</v>
      </c>
      <c r="O386" s="6">
        <f>COUNTIF(amazon[[#This Row],[Discount percentage]],$T$12)</f>
        <v>1</v>
      </c>
      <c r="P386" s="1" t="s">
        <v>3164</v>
      </c>
    </row>
    <row r="387" spans="1:16" ht="18.75" x14ac:dyDescent="0.3">
      <c r="A387" s="8" t="s">
        <v>594</v>
      </c>
      <c r="B387" s="8" t="s">
        <v>2354</v>
      </c>
      <c r="C387" s="8" t="s">
        <v>2196</v>
      </c>
      <c r="D387" s="8" t="s">
        <v>2353</v>
      </c>
      <c r="E38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7" s="12">
        <v>1999</v>
      </c>
      <c r="G387" s="12">
        <v>9999</v>
      </c>
      <c r="H387" s="12">
        <f>PRODUCT(amazon[[#This Row],[Actual price]],amazon[[#This Row],[Rating count]])</f>
        <v>276932304</v>
      </c>
      <c r="I387" s="9">
        <v>0.8</v>
      </c>
      <c r="J387" s="6">
        <v>4.3</v>
      </c>
      <c r="K387" s="6">
        <v>27696</v>
      </c>
      <c r="L387" s="6" t="str">
        <f>IF(amazon[[#This Row],[Discounted price]]&lt;200, "Very Low",
 IF(amazon[[#This Row],[Discounted price]]&lt;5000, "Medium",
 IF(amazon[[#This Row],[Discounted price]]&lt;10000, "High",
 "Very High")))</f>
        <v>Medium</v>
      </c>
      <c r="M387" s="6">
        <f>COUNTIF(amazon[[#This Row],[Discount percentage]],$T$11)</f>
        <v>0</v>
      </c>
      <c r="N387" s="6">
        <f>COUNTIF(amazon[[#This Row],[Discount percentage]],$T$13)</f>
        <v>0</v>
      </c>
      <c r="O387" s="6">
        <f>COUNTIF(amazon[[#This Row],[Discount percentage]],$T$12)</f>
        <v>1</v>
      </c>
      <c r="P387" s="1" t="s">
        <v>3137</v>
      </c>
    </row>
    <row r="388" spans="1:16" ht="18.75" x14ac:dyDescent="0.3">
      <c r="A388" s="8" t="s">
        <v>595</v>
      </c>
      <c r="B388" s="8" t="s">
        <v>596</v>
      </c>
      <c r="C388" s="8" t="s">
        <v>2196</v>
      </c>
      <c r="D388" s="8" t="s">
        <v>2356</v>
      </c>
      <c r="E38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8" s="12">
        <v>15490</v>
      </c>
      <c r="G388" s="12">
        <v>20990</v>
      </c>
      <c r="H388" s="12">
        <f>PRODUCT(amazon[[#This Row],[Actual price]],amazon[[#This Row],[Rating count]])</f>
        <v>690906840</v>
      </c>
      <c r="I388" s="9">
        <v>0.26</v>
      </c>
      <c r="J388" s="6">
        <v>4.2</v>
      </c>
      <c r="K388" s="6">
        <v>32916</v>
      </c>
      <c r="L388" s="6" t="str">
        <f>IF(amazon[[#This Row],[Discounted price]]&lt;200, "Very Low",
 IF(amazon[[#This Row],[Discounted price]]&lt;5000, "Medium",
 IF(amazon[[#This Row],[Discounted price]]&lt;10000, "High",
 "Very High")))</f>
        <v>Very High</v>
      </c>
      <c r="M388" s="6">
        <f>COUNTIF(amazon[[#This Row],[Discount percentage]],$T$11)</f>
        <v>0</v>
      </c>
      <c r="N388" s="6">
        <f>COUNTIF(amazon[[#This Row],[Discount percentage]],$T$13)</f>
        <v>1</v>
      </c>
      <c r="O388" s="6">
        <f>COUNTIF(amazon[[#This Row],[Discount percentage]],$T$12)</f>
        <v>0</v>
      </c>
      <c r="P388" s="1" t="s">
        <v>2945</v>
      </c>
    </row>
    <row r="389" spans="1:16" ht="18.75" x14ac:dyDescent="0.3">
      <c r="A389" s="8" t="s">
        <v>597</v>
      </c>
      <c r="B389" s="8" t="s">
        <v>598</v>
      </c>
      <c r="C389" s="8" t="s">
        <v>2196</v>
      </c>
      <c r="D389" s="8" t="s">
        <v>2356</v>
      </c>
      <c r="E38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9" s="12">
        <v>19999</v>
      </c>
      <c r="G389" s="12">
        <v>24999</v>
      </c>
      <c r="H389" s="12">
        <f>PRODUCT(amazon[[#This Row],[Actual price]],amazon[[#This Row],[Rating count]])</f>
        <v>645574176</v>
      </c>
      <c r="I389" s="9">
        <v>0.2</v>
      </c>
      <c r="J389" s="6">
        <v>3.9</v>
      </c>
      <c r="K389" s="6">
        <v>25824</v>
      </c>
      <c r="L389" s="6" t="str">
        <f>IF(amazon[[#This Row],[Discounted price]]&lt;200, "Very Low",
 IF(amazon[[#This Row],[Discounted price]]&lt;5000, "Medium",
 IF(amazon[[#This Row],[Discounted price]]&lt;10000, "High",
 "Very High")))</f>
        <v>Very High</v>
      </c>
      <c r="M389" s="6">
        <f>COUNTIF(amazon[[#This Row],[Discount percentage]],$T$11)</f>
        <v>0</v>
      </c>
      <c r="N389" s="6">
        <f>COUNTIF(amazon[[#This Row],[Discount percentage]],$T$13)</f>
        <v>1</v>
      </c>
      <c r="O389" s="6">
        <f>COUNTIF(amazon[[#This Row],[Discount percentage]],$T$12)</f>
        <v>0</v>
      </c>
      <c r="P389" s="1" t="s">
        <v>3165</v>
      </c>
    </row>
    <row r="390" spans="1:16" ht="18.75" x14ac:dyDescent="0.3">
      <c r="A390" s="8" t="s">
        <v>599</v>
      </c>
      <c r="B390" s="8" t="s">
        <v>2376</v>
      </c>
      <c r="C390" s="8" t="s">
        <v>2196</v>
      </c>
      <c r="D390" s="8" t="s">
        <v>2369</v>
      </c>
      <c r="E3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0" s="12">
        <v>1075</v>
      </c>
      <c r="G390" s="12">
        <v>1699</v>
      </c>
      <c r="H390" s="12">
        <f>PRODUCT(amazon[[#This Row],[Actual price]],amazon[[#This Row],[Rating count]])</f>
        <v>12677938</v>
      </c>
      <c r="I390" s="9">
        <v>0.37</v>
      </c>
      <c r="J390" s="6">
        <v>4.4000000000000004</v>
      </c>
      <c r="K390" s="6">
        <v>7462</v>
      </c>
      <c r="L390" s="6" t="str">
        <f>IF(amazon[[#This Row],[Discounted price]]&lt;200, "Very Low",
 IF(amazon[[#This Row],[Discounted price]]&lt;5000, "Medium",
 IF(amazon[[#This Row],[Discounted price]]&lt;10000, "High",
 "Very High")))</f>
        <v>Medium</v>
      </c>
      <c r="M390" s="6">
        <f>COUNTIF(amazon[[#This Row],[Discount percentage]],$T$11)</f>
        <v>0</v>
      </c>
      <c r="N390" s="6">
        <f>COUNTIF(amazon[[#This Row],[Discount percentage]],$T$13)</f>
        <v>1</v>
      </c>
      <c r="O390" s="6">
        <f>COUNTIF(amazon[[#This Row],[Discount percentage]],$T$12)</f>
        <v>0</v>
      </c>
      <c r="P390" s="1" t="s">
        <v>3166</v>
      </c>
    </row>
    <row r="391" spans="1:16" ht="18.75" x14ac:dyDescent="0.3">
      <c r="A391" s="8" t="s">
        <v>600</v>
      </c>
      <c r="B391" s="8" t="s">
        <v>601</v>
      </c>
      <c r="C391" s="8" t="s">
        <v>2196</v>
      </c>
      <c r="D391" s="8" t="s">
        <v>2363</v>
      </c>
      <c r="E39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1" s="12">
        <v>399</v>
      </c>
      <c r="G391" s="12">
        <v>699</v>
      </c>
      <c r="H391" s="12">
        <f>PRODUCT(amazon[[#This Row],[Actual price]],amazon[[#This Row],[Rating count]])</f>
        <v>26434083</v>
      </c>
      <c r="I391" s="9">
        <v>0.43</v>
      </c>
      <c r="J391" s="6">
        <v>4</v>
      </c>
      <c r="K391" s="6">
        <v>37817</v>
      </c>
      <c r="L391" s="6" t="str">
        <f>IF(amazon[[#This Row],[Discounted price]]&lt;200, "Very Low",
 IF(amazon[[#This Row],[Discounted price]]&lt;5000, "Medium",
 IF(amazon[[#This Row],[Discounted price]]&lt;10000, "High",
 "Very High")))</f>
        <v>Medium</v>
      </c>
      <c r="M391" s="6">
        <f>COUNTIF(amazon[[#This Row],[Discount percentage]],$T$11)</f>
        <v>0</v>
      </c>
      <c r="N391" s="6">
        <f>COUNTIF(amazon[[#This Row],[Discount percentage]],$T$13)</f>
        <v>1</v>
      </c>
      <c r="O391" s="6">
        <f>COUNTIF(amazon[[#This Row],[Discount percentage]],$T$12)</f>
        <v>0</v>
      </c>
      <c r="P391" s="1" t="s">
        <v>3167</v>
      </c>
    </row>
    <row r="392" spans="1:16" ht="18.75" x14ac:dyDescent="0.3">
      <c r="A392" s="8" t="s">
        <v>602</v>
      </c>
      <c r="B392" s="8" t="s">
        <v>2377</v>
      </c>
      <c r="C392" s="8" t="s">
        <v>2196</v>
      </c>
      <c r="D392" s="8" t="s">
        <v>2353</v>
      </c>
      <c r="E39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2" s="12">
        <v>1999</v>
      </c>
      <c r="G392" s="12">
        <v>3990</v>
      </c>
      <c r="H392" s="12">
        <f>PRODUCT(amazon[[#This Row],[Actual price]],amazon[[#This Row],[Rating count]])</f>
        <v>120713460</v>
      </c>
      <c r="I392" s="9">
        <v>0.5</v>
      </c>
      <c r="J392" s="6">
        <v>4</v>
      </c>
      <c r="K392" s="6">
        <v>30254</v>
      </c>
      <c r="L392" s="6" t="str">
        <f>IF(amazon[[#This Row],[Discounted price]]&lt;200, "Very Low",
 IF(amazon[[#This Row],[Discounted price]]&lt;5000, "Medium",
 IF(amazon[[#This Row],[Discounted price]]&lt;10000, "High",
 "Very High")))</f>
        <v>Medium</v>
      </c>
      <c r="M392" s="6">
        <f>COUNTIF(amazon[[#This Row],[Discount percentage]],$T$11)</f>
        <v>1</v>
      </c>
      <c r="N392" s="6">
        <f>COUNTIF(amazon[[#This Row],[Discount percentage]],$T$13)</f>
        <v>0</v>
      </c>
      <c r="O392" s="6">
        <f>COUNTIF(amazon[[#This Row],[Discount percentage]],$T$12)</f>
        <v>0</v>
      </c>
      <c r="P392" s="1" t="s">
        <v>3153</v>
      </c>
    </row>
    <row r="393" spans="1:16" ht="18.75" x14ac:dyDescent="0.3">
      <c r="A393" s="8" t="s">
        <v>603</v>
      </c>
      <c r="B393" s="8" t="s">
        <v>604</v>
      </c>
      <c r="C393" s="8" t="s">
        <v>2196</v>
      </c>
      <c r="D393" s="8" t="s">
        <v>2353</v>
      </c>
      <c r="E3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3" s="12">
        <v>1999</v>
      </c>
      <c r="G393" s="12">
        <v>7990</v>
      </c>
      <c r="H393" s="12">
        <f>PRODUCT(amazon[[#This Row],[Actual price]],amazon[[#This Row],[Rating count]])</f>
        <v>142469690</v>
      </c>
      <c r="I393" s="9">
        <v>0.75</v>
      </c>
      <c r="J393" s="6">
        <v>3.8</v>
      </c>
      <c r="K393" s="6">
        <v>17831</v>
      </c>
      <c r="L393" s="6" t="str">
        <f>IF(amazon[[#This Row],[Discounted price]]&lt;200, "Very Low",
 IF(amazon[[#This Row],[Discounted price]]&lt;5000, "Medium",
 IF(amazon[[#This Row],[Discounted price]]&lt;10000, "High",
 "Very High")))</f>
        <v>Medium</v>
      </c>
      <c r="M393" s="6">
        <f>COUNTIF(amazon[[#This Row],[Discount percentage]],$T$11)</f>
        <v>0</v>
      </c>
      <c r="N393" s="6">
        <f>COUNTIF(amazon[[#This Row],[Discount percentage]],$T$13)</f>
        <v>0</v>
      </c>
      <c r="O393" s="6">
        <f>COUNTIF(amazon[[#This Row],[Discount percentage]],$T$12)</f>
        <v>1</v>
      </c>
      <c r="P393" s="1" t="s">
        <v>3138</v>
      </c>
    </row>
    <row r="394" spans="1:16" ht="18.75" x14ac:dyDescent="0.3">
      <c r="A394" s="8" t="s">
        <v>3</v>
      </c>
      <c r="B394" s="8" t="s">
        <v>4</v>
      </c>
      <c r="C394" s="8" t="s">
        <v>2186</v>
      </c>
      <c r="D394" s="8" t="s">
        <v>2187</v>
      </c>
      <c r="E3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94" s="12">
        <v>329</v>
      </c>
      <c r="G394" s="12">
        <v>699</v>
      </c>
      <c r="H394" s="12">
        <f>PRODUCT(amazon[[#This Row],[Actual price]],amazon[[#This Row],[Rating count]])</f>
        <v>65960436</v>
      </c>
      <c r="I394" s="9">
        <v>0.53</v>
      </c>
      <c r="J394" s="6">
        <v>4.2</v>
      </c>
      <c r="K394" s="6">
        <v>94364</v>
      </c>
      <c r="L394" s="6" t="str">
        <f>IF(amazon[[#This Row],[Discounted price]]&lt;200, "Very Low",
 IF(amazon[[#This Row],[Discounted price]]&lt;5000, "Medium",
 IF(amazon[[#This Row],[Discounted price]]&lt;10000, "High",
 "Very High")))</f>
        <v>Medium</v>
      </c>
      <c r="M394" s="6">
        <f>COUNTIF(amazon[[#This Row],[Discount percentage]],$T$11)</f>
        <v>0</v>
      </c>
      <c r="N394" s="6">
        <f>COUNTIF(amazon[[#This Row],[Discount percentage]],$T$13)</f>
        <v>0</v>
      </c>
      <c r="O394" s="6">
        <f>COUNTIF(amazon[[#This Row],[Discount percentage]],$T$12)</f>
        <v>1</v>
      </c>
      <c r="P394" s="1" t="s">
        <v>2930</v>
      </c>
    </row>
    <row r="395" spans="1:16" ht="18.75" x14ac:dyDescent="0.3">
      <c r="A395" s="8" t="s">
        <v>5</v>
      </c>
      <c r="B395" s="8" t="s">
        <v>2190</v>
      </c>
      <c r="C395" s="8" t="s">
        <v>2186</v>
      </c>
      <c r="D395" s="8" t="s">
        <v>2187</v>
      </c>
      <c r="E39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95" s="12">
        <v>154</v>
      </c>
      <c r="G395" s="12">
        <v>399</v>
      </c>
      <c r="H395" s="12">
        <f>PRODUCT(amazon[[#This Row],[Actual price]],amazon[[#This Row],[Rating count]])</f>
        <v>6745095</v>
      </c>
      <c r="I395" s="9">
        <v>0.61</v>
      </c>
      <c r="J395" s="6">
        <v>4.2</v>
      </c>
      <c r="K395" s="6">
        <v>16905</v>
      </c>
      <c r="L395" s="6" t="str">
        <f>IF(amazon[[#This Row],[Discounted price]]&lt;200, "Very Low",
 IF(amazon[[#This Row],[Discounted price]]&lt;5000, "Medium",
 IF(amazon[[#This Row],[Discounted price]]&lt;10000, "High",
 "Very High")))</f>
        <v>Very Low</v>
      </c>
      <c r="M395" s="6">
        <f>COUNTIF(amazon[[#This Row],[Discount percentage]],$T$11)</f>
        <v>0</v>
      </c>
      <c r="N395" s="6">
        <f>COUNTIF(amazon[[#This Row],[Discount percentage]],$T$13)</f>
        <v>0</v>
      </c>
      <c r="O395" s="6">
        <f>COUNTIF(amazon[[#This Row],[Discount percentage]],$T$12)</f>
        <v>1</v>
      </c>
      <c r="P395" s="1" t="s">
        <v>2931</v>
      </c>
    </row>
    <row r="396" spans="1:16" ht="18.75" x14ac:dyDescent="0.3">
      <c r="A396" s="8" t="s">
        <v>605</v>
      </c>
      <c r="B396" s="8" t="s">
        <v>606</v>
      </c>
      <c r="C396" s="8" t="s">
        <v>2196</v>
      </c>
      <c r="D396" s="8" t="s">
        <v>2356</v>
      </c>
      <c r="E39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6" s="12">
        <v>28999</v>
      </c>
      <c r="G396" s="12">
        <v>34999</v>
      </c>
      <c r="H396" s="12">
        <f>PRODUCT(amazon[[#This Row],[Actual price]],amazon[[#This Row],[Rating count]])</f>
        <v>710864689</v>
      </c>
      <c r="I396" s="9">
        <v>0.17</v>
      </c>
      <c r="J396" s="6">
        <v>4.4000000000000004</v>
      </c>
      <c r="K396" s="6">
        <v>20311</v>
      </c>
      <c r="L396" s="6" t="str">
        <f>IF(amazon[[#This Row],[Discounted price]]&lt;200, "Very Low",
 IF(amazon[[#This Row],[Discounted price]]&lt;5000, "Medium",
 IF(amazon[[#This Row],[Discounted price]]&lt;10000, "High",
 "Very High")))</f>
        <v>Very High</v>
      </c>
      <c r="M396" s="6">
        <f>COUNTIF(amazon[[#This Row],[Discount percentage]],$T$11)</f>
        <v>0</v>
      </c>
      <c r="N396" s="6">
        <f>COUNTIF(amazon[[#This Row],[Discount percentage]],$T$13)</f>
        <v>1</v>
      </c>
      <c r="O396" s="6">
        <f>COUNTIF(amazon[[#This Row],[Discount percentage]],$T$12)</f>
        <v>0</v>
      </c>
      <c r="P396" s="1" t="s">
        <v>3168</v>
      </c>
    </row>
    <row r="397" spans="1:16" ht="18.75" x14ac:dyDescent="0.3">
      <c r="A397" s="8" t="s">
        <v>607</v>
      </c>
      <c r="B397" s="8" t="s">
        <v>608</v>
      </c>
      <c r="C397" s="8" t="s">
        <v>2196</v>
      </c>
      <c r="D397" s="8" t="s">
        <v>2353</v>
      </c>
      <c r="E39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7" s="12">
        <v>2299</v>
      </c>
      <c r="G397" s="12">
        <v>7990</v>
      </c>
      <c r="H397" s="12">
        <f>PRODUCT(amazon[[#This Row],[Actual price]],amazon[[#This Row],[Rating count]])</f>
        <v>556279780</v>
      </c>
      <c r="I397" s="9">
        <v>0.71</v>
      </c>
      <c r="J397" s="6">
        <v>4.2</v>
      </c>
      <c r="K397" s="6">
        <v>69622</v>
      </c>
      <c r="L397" s="6" t="str">
        <f>IF(amazon[[#This Row],[Discounted price]]&lt;200, "Very Low",
 IF(amazon[[#This Row],[Discounted price]]&lt;5000, "Medium",
 IF(amazon[[#This Row],[Discounted price]]&lt;10000, "High",
 "Very High")))</f>
        <v>Medium</v>
      </c>
      <c r="M397" s="6">
        <f>COUNTIF(amazon[[#This Row],[Discount percentage]],$T$11)</f>
        <v>0</v>
      </c>
      <c r="N397" s="6">
        <f>COUNTIF(amazon[[#This Row],[Discount percentage]],$T$13)</f>
        <v>0</v>
      </c>
      <c r="O397" s="6">
        <f>COUNTIF(amazon[[#This Row],[Discount percentage]],$T$12)</f>
        <v>1</v>
      </c>
      <c r="P397" s="1" t="s">
        <v>3169</v>
      </c>
    </row>
    <row r="398" spans="1:16" ht="18.75" x14ac:dyDescent="0.3">
      <c r="A398" s="8" t="s">
        <v>609</v>
      </c>
      <c r="B398" s="8" t="s">
        <v>610</v>
      </c>
      <c r="C398" s="8" t="s">
        <v>2196</v>
      </c>
      <c r="D398" s="8" t="s">
        <v>2378</v>
      </c>
      <c r="E39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8" s="12">
        <v>399</v>
      </c>
      <c r="G398" s="12">
        <v>1999</v>
      </c>
      <c r="H398" s="12">
        <f>PRODUCT(amazon[[#This Row],[Actual price]],amazon[[#This Row],[Rating count]])</f>
        <v>6760618</v>
      </c>
      <c r="I398" s="9">
        <v>0.8</v>
      </c>
      <c r="J398" s="6">
        <v>4</v>
      </c>
      <c r="K398" s="6">
        <v>3382</v>
      </c>
      <c r="L398" s="6" t="str">
        <f>IF(amazon[[#This Row],[Discounted price]]&lt;200, "Very Low",
 IF(amazon[[#This Row],[Discounted price]]&lt;5000, "Medium",
 IF(amazon[[#This Row],[Discounted price]]&lt;10000, "High",
 "Very High")))</f>
        <v>Medium</v>
      </c>
      <c r="M398" s="6">
        <f>COUNTIF(amazon[[#This Row],[Discount percentage]],$T$11)</f>
        <v>0</v>
      </c>
      <c r="N398" s="6">
        <f>COUNTIF(amazon[[#This Row],[Discount percentage]],$T$13)</f>
        <v>0</v>
      </c>
      <c r="O398" s="6">
        <f>COUNTIF(amazon[[#This Row],[Discount percentage]],$T$12)</f>
        <v>1</v>
      </c>
      <c r="P398" s="1" t="s">
        <v>2977</v>
      </c>
    </row>
    <row r="399" spans="1:16" ht="18.75" x14ac:dyDescent="0.3">
      <c r="A399" s="8" t="s">
        <v>611</v>
      </c>
      <c r="B399" s="8" t="s">
        <v>612</v>
      </c>
      <c r="C399" s="8" t="s">
        <v>2196</v>
      </c>
      <c r="D399" s="8" t="s">
        <v>2358</v>
      </c>
      <c r="E3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9" s="12">
        <v>1149</v>
      </c>
      <c r="G399" s="12">
        <v>3999</v>
      </c>
      <c r="H399" s="12">
        <f>PRODUCT(amazon[[#This Row],[Actual price]],amazon[[#This Row],[Rating count]])</f>
        <v>560003964</v>
      </c>
      <c r="I399" s="9">
        <v>0.71</v>
      </c>
      <c r="J399" s="6">
        <v>4.3</v>
      </c>
      <c r="K399" s="6">
        <v>140036</v>
      </c>
      <c r="L399" s="6" t="str">
        <f>IF(amazon[[#This Row],[Discounted price]]&lt;200, "Very Low",
 IF(amazon[[#This Row],[Discounted price]]&lt;5000, "Medium",
 IF(amazon[[#This Row],[Discounted price]]&lt;10000, "High",
 "Very High")))</f>
        <v>Medium</v>
      </c>
      <c r="M399" s="6">
        <f>COUNTIF(amazon[[#This Row],[Discount percentage]],$T$11)</f>
        <v>0</v>
      </c>
      <c r="N399" s="6">
        <f>COUNTIF(amazon[[#This Row],[Discount percentage]],$T$13)</f>
        <v>0</v>
      </c>
      <c r="O399" s="6">
        <f>COUNTIF(amazon[[#This Row],[Discount percentage]],$T$12)</f>
        <v>1</v>
      </c>
      <c r="P399" s="1" t="s">
        <v>3170</v>
      </c>
    </row>
    <row r="400" spans="1:16" ht="18.75" x14ac:dyDescent="0.3">
      <c r="A400" s="8" t="s">
        <v>613</v>
      </c>
      <c r="B400" s="8" t="s">
        <v>2379</v>
      </c>
      <c r="C400" s="8" t="s">
        <v>2196</v>
      </c>
      <c r="D400" s="8" t="s">
        <v>2369</v>
      </c>
      <c r="E40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0" s="12">
        <v>529</v>
      </c>
      <c r="G400" s="12">
        <v>1499</v>
      </c>
      <c r="H400" s="12">
        <f>PRODUCT(amazon[[#This Row],[Actual price]],amazon[[#This Row],[Rating count]])</f>
        <v>12889901</v>
      </c>
      <c r="I400" s="9">
        <v>0.65</v>
      </c>
      <c r="J400" s="6">
        <v>4.0999999999999996</v>
      </c>
      <c r="K400" s="6">
        <v>8599</v>
      </c>
      <c r="L400" s="6" t="str">
        <f>IF(amazon[[#This Row],[Discounted price]]&lt;200, "Very Low",
 IF(amazon[[#This Row],[Discounted price]]&lt;5000, "Medium",
 IF(amazon[[#This Row],[Discounted price]]&lt;10000, "High",
 "Very High")))</f>
        <v>Medium</v>
      </c>
      <c r="M400" s="6">
        <f>COUNTIF(amazon[[#This Row],[Discount percentage]],$T$11)</f>
        <v>0</v>
      </c>
      <c r="N400" s="6">
        <f>COUNTIF(amazon[[#This Row],[Discount percentage]],$T$13)</f>
        <v>0</v>
      </c>
      <c r="O400" s="6">
        <f>COUNTIF(amazon[[#This Row],[Discount percentage]],$T$12)</f>
        <v>1</v>
      </c>
      <c r="P400" s="1" t="s">
        <v>3171</v>
      </c>
    </row>
    <row r="401" spans="1:16" ht="18.75" x14ac:dyDescent="0.3">
      <c r="A401" s="8" t="s">
        <v>614</v>
      </c>
      <c r="B401" s="8" t="s">
        <v>615</v>
      </c>
      <c r="C401" s="8" t="s">
        <v>2196</v>
      </c>
      <c r="D401" s="8" t="s">
        <v>2356</v>
      </c>
      <c r="E4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1" s="12">
        <v>13999</v>
      </c>
      <c r="G401" s="12">
        <v>19499</v>
      </c>
      <c r="H401" s="12">
        <f>PRODUCT(amazon[[#This Row],[Actual price]],amazon[[#This Row],[Rating count]])</f>
        <v>370442002</v>
      </c>
      <c r="I401" s="9">
        <v>0.28000000000000003</v>
      </c>
      <c r="J401" s="6">
        <v>4.0999999999999996</v>
      </c>
      <c r="K401" s="6">
        <v>18998</v>
      </c>
      <c r="L401" s="6" t="str">
        <f>IF(amazon[[#This Row],[Discounted price]]&lt;200, "Very Low",
 IF(amazon[[#This Row],[Discounted price]]&lt;5000, "Medium",
 IF(amazon[[#This Row],[Discounted price]]&lt;10000, "High",
 "Very High")))</f>
        <v>Very High</v>
      </c>
      <c r="M401" s="6">
        <f>COUNTIF(amazon[[#This Row],[Discount percentage]],$T$11)</f>
        <v>0</v>
      </c>
      <c r="N401" s="6">
        <f>COUNTIF(amazon[[#This Row],[Discount percentage]],$T$13)</f>
        <v>1</v>
      </c>
      <c r="O401" s="6">
        <f>COUNTIF(amazon[[#This Row],[Discount percentage]],$T$12)</f>
        <v>0</v>
      </c>
      <c r="P401" s="1" t="s">
        <v>3156</v>
      </c>
    </row>
    <row r="402" spans="1:16" ht="18.75" x14ac:dyDescent="0.3">
      <c r="A402" s="8" t="s">
        <v>616</v>
      </c>
      <c r="B402" s="8" t="s">
        <v>617</v>
      </c>
      <c r="C402" s="8" t="s">
        <v>2196</v>
      </c>
      <c r="D402" s="8" t="s">
        <v>2363</v>
      </c>
      <c r="E40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2" s="12">
        <v>379</v>
      </c>
      <c r="G402" s="12">
        <v>999</v>
      </c>
      <c r="H402" s="12">
        <f>PRODUCT(amazon[[#This Row],[Actual price]],amazon[[#This Row],[Rating count]])</f>
        <v>363349287</v>
      </c>
      <c r="I402" s="9">
        <v>0.62</v>
      </c>
      <c r="J402" s="6">
        <v>4.0999999999999996</v>
      </c>
      <c r="K402" s="6">
        <v>363713</v>
      </c>
      <c r="L402" s="6" t="str">
        <f>IF(amazon[[#This Row],[Discounted price]]&lt;200, "Very Low",
 IF(amazon[[#This Row],[Discounted price]]&lt;5000, "Medium",
 IF(amazon[[#This Row],[Discounted price]]&lt;10000, "High",
 "Very High")))</f>
        <v>Medium</v>
      </c>
      <c r="M402" s="6">
        <f>COUNTIF(amazon[[#This Row],[Discount percentage]],$T$11)</f>
        <v>0</v>
      </c>
      <c r="N402" s="6">
        <f>COUNTIF(amazon[[#This Row],[Discount percentage]],$T$13)</f>
        <v>0</v>
      </c>
      <c r="O402" s="6">
        <f>COUNTIF(amazon[[#This Row],[Discount percentage]],$T$12)</f>
        <v>1</v>
      </c>
      <c r="P402" s="1" t="s">
        <v>3149</v>
      </c>
    </row>
    <row r="403" spans="1:16" ht="18.75" x14ac:dyDescent="0.3">
      <c r="A403" s="8" t="s">
        <v>618</v>
      </c>
      <c r="B403" s="8" t="s">
        <v>2380</v>
      </c>
      <c r="C403" s="8" t="s">
        <v>2196</v>
      </c>
      <c r="D403" s="8" t="s">
        <v>2356</v>
      </c>
      <c r="E40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3" s="12">
        <v>13999</v>
      </c>
      <c r="G403" s="12">
        <v>19999</v>
      </c>
      <c r="H403" s="12">
        <f>PRODUCT(amazon[[#This Row],[Actual price]],amazon[[#This Row],[Rating count]])</f>
        <v>385020748</v>
      </c>
      <c r="I403" s="9">
        <v>0.3</v>
      </c>
      <c r="J403" s="6">
        <v>4.0999999999999996</v>
      </c>
      <c r="K403" s="6">
        <v>19252</v>
      </c>
      <c r="L403" s="6" t="str">
        <f>IF(amazon[[#This Row],[Discounted price]]&lt;200, "Very Low",
 IF(amazon[[#This Row],[Discounted price]]&lt;5000, "Medium",
 IF(amazon[[#This Row],[Discounted price]]&lt;10000, "High",
 "Very High")))</f>
        <v>Very High</v>
      </c>
      <c r="M403" s="6">
        <f>COUNTIF(amazon[[#This Row],[Discount percentage]],$T$11)</f>
        <v>0</v>
      </c>
      <c r="N403" s="6">
        <f>COUNTIF(amazon[[#This Row],[Discount percentage]],$T$13)</f>
        <v>1</v>
      </c>
      <c r="O403" s="6">
        <f>COUNTIF(amazon[[#This Row],[Discount percentage]],$T$12)</f>
        <v>0</v>
      </c>
      <c r="P403" s="1" t="s">
        <v>3161</v>
      </c>
    </row>
    <row r="404" spans="1:16" ht="18.75" x14ac:dyDescent="0.3">
      <c r="A404" s="8" t="s">
        <v>619</v>
      </c>
      <c r="B404" s="8" t="s">
        <v>2381</v>
      </c>
      <c r="C404" s="8" t="s">
        <v>2196</v>
      </c>
      <c r="D404" s="8" t="s">
        <v>2353</v>
      </c>
      <c r="E4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4" s="12">
        <v>3999</v>
      </c>
      <c r="G404" s="12">
        <v>9999</v>
      </c>
      <c r="H404" s="12">
        <f>PRODUCT(amazon[[#This Row],[Actual price]],amazon[[#This Row],[Rating count]])</f>
        <v>729927</v>
      </c>
      <c r="I404" s="9">
        <v>0.6</v>
      </c>
      <c r="J404" s="6">
        <v>4.4000000000000004</v>
      </c>
      <c r="K404" s="6">
        <v>73</v>
      </c>
      <c r="L404" s="6" t="str">
        <f>IF(amazon[[#This Row],[Discounted price]]&lt;200, "Very Low",
 IF(amazon[[#This Row],[Discounted price]]&lt;5000, "Medium",
 IF(amazon[[#This Row],[Discounted price]]&lt;10000, "High",
 "Very High")))</f>
        <v>Medium</v>
      </c>
      <c r="M404" s="6">
        <f>COUNTIF(amazon[[#This Row],[Discount percentage]],$T$11)</f>
        <v>0</v>
      </c>
      <c r="N404" s="6">
        <f>COUNTIF(amazon[[#This Row],[Discount percentage]],$T$13)</f>
        <v>0</v>
      </c>
      <c r="O404" s="6">
        <f>COUNTIF(amazon[[#This Row],[Discount percentage]],$T$12)</f>
        <v>1</v>
      </c>
      <c r="P404" s="1" t="s">
        <v>3172</v>
      </c>
    </row>
    <row r="405" spans="1:16" ht="18.75" x14ac:dyDescent="0.3">
      <c r="A405" s="8" t="s">
        <v>6</v>
      </c>
      <c r="B405" s="8" t="s">
        <v>2191</v>
      </c>
      <c r="C405" s="8" t="s">
        <v>2186</v>
      </c>
      <c r="D405" s="8" t="s">
        <v>2187</v>
      </c>
      <c r="E40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05" s="12">
        <v>149</v>
      </c>
      <c r="G405" s="12">
        <v>1000</v>
      </c>
      <c r="H405" s="12">
        <f>PRODUCT(amazon[[#This Row],[Actual price]],amazon[[#This Row],[Rating count]])</f>
        <v>24870000</v>
      </c>
      <c r="I405" s="9">
        <v>0.85</v>
      </c>
      <c r="J405" s="6">
        <v>3.9</v>
      </c>
      <c r="K405" s="6">
        <v>24870</v>
      </c>
      <c r="L405" s="6" t="str">
        <f>IF(amazon[[#This Row],[Discounted price]]&lt;200, "Very Low",
 IF(amazon[[#This Row],[Discounted price]]&lt;5000, "Medium",
 IF(amazon[[#This Row],[Discounted price]]&lt;10000, "High",
 "Very High")))</f>
        <v>Very Low</v>
      </c>
      <c r="M405" s="6">
        <f>COUNTIF(amazon[[#This Row],[Discount percentage]],$T$11)</f>
        <v>0</v>
      </c>
      <c r="N405" s="6">
        <f>COUNTIF(amazon[[#This Row],[Discount percentage]],$T$13)</f>
        <v>0</v>
      </c>
      <c r="O405" s="6">
        <f>COUNTIF(amazon[[#This Row],[Discount percentage]],$T$12)</f>
        <v>1</v>
      </c>
      <c r="P405" s="1" t="s">
        <v>2932</v>
      </c>
    </row>
    <row r="406" spans="1:16" ht="18.75" x14ac:dyDescent="0.3">
      <c r="A406" s="8" t="s">
        <v>620</v>
      </c>
      <c r="B406" s="8" t="s">
        <v>2382</v>
      </c>
      <c r="C406" s="8" t="s">
        <v>2196</v>
      </c>
      <c r="D406" s="8" t="s">
        <v>2383</v>
      </c>
      <c r="E40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6" s="12">
        <v>99</v>
      </c>
      <c r="G406" s="12">
        <v>499</v>
      </c>
      <c r="H406" s="12">
        <f>PRODUCT(amazon[[#This Row],[Actual price]],amazon[[#This Row],[Rating count]])</f>
        <v>21277859</v>
      </c>
      <c r="I406" s="9">
        <v>0.8</v>
      </c>
      <c r="J406" s="6">
        <v>4.3</v>
      </c>
      <c r="K406" s="6">
        <v>42641</v>
      </c>
      <c r="L406" s="6" t="str">
        <f>IF(amazon[[#This Row],[Discounted price]]&lt;200, "Very Low",
 IF(amazon[[#This Row],[Discounted price]]&lt;5000, "Medium",
 IF(amazon[[#This Row],[Discounted price]]&lt;10000, "High",
 "Very High")))</f>
        <v>Very Low</v>
      </c>
      <c r="M406" s="6">
        <f>COUNTIF(amazon[[#This Row],[Discount percentage]],$T$11)</f>
        <v>0</v>
      </c>
      <c r="N406" s="6">
        <f>COUNTIF(amazon[[#This Row],[Discount percentage]],$T$13)</f>
        <v>0</v>
      </c>
      <c r="O406" s="6">
        <f>COUNTIF(amazon[[#This Row],[Discount percentage]],$T$12)</f>
        <v>1</v>
      </c>
      <c r="P406" s="1" t="s">
        <v>3173</v>
      </c>
    </row>
    <row r="407" spans="1:16" ht="18.75" x14ac:dyDescent="0.3">
      <c r="A407" s="8" t="s">
        <v>621</v>
      </c>
      <c r="B407" s="8" t="s">
        <v>622</v>
      </c>
      <c r="C407" s="8" t="s">
        <v>2196</v>
      </c>
      <c r="D407" s="8" t="s">
        <v>2363</v>
      </c>
      <c r="E40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7" s="12">
        <v>4790</v>
      </c>
      <c r="G407" s="12">
        <v>15990</v>
      </c>
      <c r="H407" s="12">
        <f>PRODUCT(amazon[[#This Row],[Actual price]],amazon[[#This Row],[Rating count]])</f>
        <v>70196100</v>
      </c>
      <c r="I407" s="9">
        <v>0.7</v>
      </c>
      <c r="J407" s="6">
        <v>4</v>
      </c>
      <c r="K407" s="6">
        <v>4390</v>
      </c>
      <c r="L407" s="6" t="str">
        <f>IF(amazon[[#This Row],[Discounted price]]&lt;200, "Very Low",
 IF(amazon[[#This Row],[Discounted price]]&lt;5000, "Medium",
 IF(amazon[[#This Row],[Discounted price]]&lt;10000, "High",
 "Very High")))</f>
        <v>Medium</v>
      </c>
      <c r="M407" s="6">
        <f>COUNTIF(amazon[[#This Row],[Discount percentage]],$T$11)</f>
        <v>0</v>
      </c>
      <c r="N407" s="6">
        <f>COUNTIF(amazon[[#This Row],[Discount percentage]],$T$13)</f>
        <v>0</v>
      </c>
      <c r="O407" s="6">
        <f>COUNTIF(amazon[[#This Row],[Discount percentage]],$T$12)</f>
        <v>1</v>
      </c>
      <c r="P407" s="1" t="s">
        <v>3174</v>
      </c>
    </row>
    <row r="408" spans="1:16" ht="18.75" x14ac:dyDescent="0.3">
      <c r="A408" s="8" t="s">
        <v>623</v>
      </c>
      <c r="B408" s="8" t="s">
        <v>624</v>
      </c>
      <c r="C408" s="8" t="s">
        <v>2196</v>
      </c>
      <c r="D408" s="8" t="s">
        <v>2356</v>
      </c>
      <c r="E4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8" s="12">
        <v>33999</v>
      </c>
      <c r="G408" s="12">
        <v>33999</v>
      </c>
      <c r="H408" s="12">
        <f>PRODUCT(amazon[[#This Row],[Actual price]],amazon[[#This Row],[Rating count]])</f>
        <v>592092585</v>
      </c>
      <c r="I408" s="9">
        <v>0</v>
      </c>
      <c r="J408" s="6">
        <v>4.3</v>
      </c>
      <c r="K408" s="6">
        <v>17415</v>
      </c>
      <c r="L408" s="6" t="str">
        <f>IF(amazon[[#This Row],[Discounted price]]&lt;200, "Very Low",
 IF(amazon[[#This Row],[Discounted price]]&lt;5000, "Medium",
 IF(amazon[[#This Row],[Discounted price]]&lt;10000, "High",
 "Very High")))</f>
        <v>Very High</v>
      </c>
      <c r="M408" s="6">
        <f>COUNTIF(amazon[[#This Row],[Discount percentage]],$T$11)</f>
        <v>0</v>
      </c>
      <c r="N408" s="6">
        <f>COUNTIF(amazon[[#This Row],[Discount percentage]],$T$13)</f>
        <v>1</v>
      </c>
      <c r="O408" s="6">
        <f>COUNTIF(amazon[[#This Row],[Discount percentage]],$T$12)</f>
        <v>0</v>
      </c>
      <c r="P408" s="1" t="s">
        <v>3141</v>
      </c>
    </row>
    <row r="409" spans="1:16" ht="18.75" x14ac:dyDescent="0.3">
      <c r="A409" s="8" t="s">
        <v>625</v>
      </c>
      <c r="B409" s="8" t="s">
        <v>626</v>
      </c>
      <c r="C409" s="8" t="s">
        <v>2186</v>
      </c>
      <c r="D409" s="8" t="s">
        <v>2384</v>
      </c>
      <c r="E40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09" s="12">
        <v>99</v>
      </c>
      <c r="G409" s="12">
        <v>999</v>
      </c>
      <c r="H409" s="12">
        <f>PRODUCT(amazon[[#This Row],[Actual price]],amazon[[#This Row],[Rating count]])</f>
        <v>1394604</v>
      </c>
      <c r="I409" s="9">
        <v>0.9</v>
      </c>
      <c r="J409" s="6">
        <v>4</v>
      </c>
      <c r="K409" s="6">
        <v>1396</v>
      </c>
      <c r="L409" s="6" t="str">
        <f>IF(amazon[[#This Row],[Discounted price]]&lt;200, "Very Low",
 IF(amazon[[#This Row],[Discounted price]]&lt;5000, "Medium",
 IF(amazon[[#This Row],[Discounted price]]&lt;10000, "High",
 "Very High")))</f>
        <v>Very Low</v>
      </c>
      <c r="M409" s="6">
        <f>COUNTIF(amazon[[#This Row],[Discount percentage]],$T$11)</f>
        <v>0</v>
      </c>
      <c r="N409" s="6">
        <f>COUNTIF(amazon[[#This Row],[Discount percentage]],$T$13)</f>
        <v>0</v>
      </c>
      <c r="O409" s="6">
        <f>COUNTIF(amazon[[#This Row],[Discount percentage]],$T$12)</f>
        <v>1</v>
      </c>
      <c r="P409" s="1" t="s">
        <v>3175</v>
      </c>
    </row>
    <row r="410" spans="1:16" ht="18.75" x14ac:dyDescent="0.3">
      <c r="A410" s="8" t="s">
        <v>627</v>
      </c>
      <c r="B410" s="8" t="s">
        <v>628</v>
      </c>
      <c r="C410" s="8" t="s">
        <v>2196</v>
      </c>
      <c r="D410" s="8" t="s">
        <v>2363</v>
      </c>
      <c r="E4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0" s="12">
        <v>299</v>
      </c>
      <c r="G410" s="12">
        <v>1900</v>
      </c>
      <c r="H410" s="12">
        <f>PRODUCT(amazon[[#This Row],[Actual price]],amazon[[#This Row],[Rating count]])</f>
        <v>34583800</v>
      </c>
      <c r="I410" s="9">
        <v>0.84</v>
      </c>
      <c r="J410" s="6">
        <v>3.6</v>
      </c>
      <c r="K410" s="6">
        <v>18202</v>
      </c>
      <c r="L410" s="6" t="str">
        <f>IF(amazon[[#This Row],[Discounted price]]&lt;200, "Very Low",
 IF(amazon[[#This Row],[Discounted price]]&lt;5000, "Medium",
 IF(amazon[[#This Row],[Discounted price]]&lt;10000, "High",
 "Very High")))</f>
        <v>Medium</v>
      </c>
      <c r="M410" s="6">
        <f>COUNTIF(amazon[[#This Row],[Discount percentage]],$T$11)</f>
        <v>0</v>
      </c>
      <c r="N410" s="6">
        <f>COUNTIF(amazon[[#This Row],[Discount percentage]],$T$13)</f>
        <v>0</v>
      </c>
      <c r="O410" s="6">
        <f>COUNTIF(amazon[[#This Row],[Discount percentage]],$T$12)</f>
        <v>1</v>
      </c>
      <c r="P410" s="1" t="s">
        <v>3176</v>
      </c>
    </row>
    <row r="411" spans="1:16" ht="18.75" x14ac:dyDescent="0.3">
      <c r="A411" s="8" t="s">
        <v>629</v>
      </c>
      <c r="B411" s="8" t="s">
        <v>630</v>
      </c>
      <c r="C411" s="8" t="s">
        <v>2196</v>
      </c>
      <c r="D411" s="8" t="s">
        <v>2356</v>
      </c>
      <c r="E41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1" s="12">
        <v>10999</v>
      </c>
      <c r="G411" s="12">
        <v>14999</v>
      </c>
      <c r="H411" s="12">
        <f>PRODUCT(amazon[[#This Row],[Actual price]],amazon[[#This Row],[Rating count]])</f>
        <v>284951002</v>
      </c>
      <c r="I411" s="9">
        <v>0.27</v>
      </c>
      <c r="J411" s="6">
        <v>4.0999999999999996</v>
      </c>
      <c r="K411" s="6">
        <v>18998</v>
      </c>
      <c r="L411" s="6" t="str">
        <f>IF(amazon[[#This Row],[Discounted price]]&lt;200, "Very Low",
 IF(amazon[[#This Row],[Discounted price]]&lt;5000, "Medium",
 IF(amazon[[#This Row],[Discounted price]]&lt;10000, "High",
 "Very High")))</f>
        <v>Very High</v>
      </c>
      <c r="M411" s="6">
        <f>COUNTIF(amazon[[#This Row],[Discount percentage]],$T$11)</f>
        <v>0</v>
      </c>
      <c r="N411" s="6">
        <f>COUNTIF(amazon[[#This Row],[Discount percentage]],$T$13)</f>
        <v>1</v>
      </c>
      <c r="O411" s="6">
        <f>COUNTIF(amazon[[#This Row],[Discount percentage]],$T$12)</f>
        <v>0</v>
      </c>
      <c r="P411" s="1" t="s">
        <v>3156</v>
      </c>
    </row>
    <row r="412" spans="1:16" ht="18.75" x14ac:dyDescent="0.3">
      <c r="A412" s="8" t="s">
        <v>631</v>
      </c>
      <c r="B412" s="8" t="s">
        <v>632</v>
      </c>
      <c r="C412" s="8" t="s">
        <v>2196</v>
      </c>
      <c r="D412" s="8" t="s">
        <v>2356</v>
      </c>
      <c r="E4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2" s="12">
        <v>34999</v>
      </c>
      <c r="G412" s="12">
        <v>38999</v>
      </c>
      <c r="H412" s="12">
        <f>PRODUCT(amazon[[#This Row],[Actual price]],amazon[[#This Row],[Rating count]])</f>
        <v>430119971</v>
      </c>
      <c r="I412" s="9">
        <v>0.1</v>
      </c>
      <c r="J412" s="6">
        <v>4.2</v>
      </c>
      <c r="K412" s="6">
        <v>11029</v>
      </c>
      <c r="L412" s="6" t="str">
        <f>IF(amazon[[#This Row],[Discounted price]]&lt;200, "Very Low",
 IF(amazon[[#This Row],[Discounted price]]&lt;5000, "Medium",
 IF(amazon[[#This Row],[Discounted price]]&lt;10000, "High",
 "Very High")))</f>
        <v>Very High</v>
      </c>
      <c r="M412" s="6">
        <f>COUNTIF(amazon[[#This Row],[Discount percentage]],$T$11)</f>
        <v>0</v>
      </c>
      <c r="N412" s="6">
        <f>COUNTIF(amazon[[#This Row],[Discount percentage]],$T$13)</f>
        <v>1</v>
      </c>
      <c r="O412" s="6">
        <f>COUNTIF(amazon[[#This Row],[Discount percentage]],$T$12)</f>
        <v>0</v>
      </c>
      <c r="P412" s="1" t="s">
        <v>3177</v>
      </c>
    </row>
    <row r="413" spans="1:16" ht="18.75" x14ac:dyDescent="0.3">
      <c r="A413" s="8" t="s">
        <v>633</v>
      </c>
      <c r="B413" s="8" t="s">
        <v>569</v>
      </c>
      <c r="C413" s="8" t="s">
        <v>2196</v>
      </c>
      <c r="D413" s="8" t="s">
        <v>2356</v>
      </c>
      <c r="E4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3" s="12">
        <v>16999</v>
      </c>
      <c r="G413" s="12">
        <v>24999</v>
      </c>
      <c r="H413" s="12">
        <f>PRODUCT(amazon[[#This Row],[Actual price]],amazon[[#This Row],[Rating count]])</f>
        <v>557927682</v>
      </c>
      <c r="I413" s="9">
        <v>0.32</v>
      </c>
      <c r="J413" s="6">
        <v>4.0999999999999996</v>
      </c>
      <c r="K413" s="6">
        <v>22318</v>
      </c>
      <c r="L413" s="6" t="str">
        <f>IF(amazon[[#This Row],[Discounted price]]&lt;200, "Very Low",
 IF(amazon[[#This Row],[Discounted price]]&lt;5000, "Medium",
 IF(amazon[[#This Row],[Discounted price]]&lt;10000, "High",
 "Very High")))</f>
        <v>Very High</v>
      </c>
      <c r="M413" s="6">
        <f>COUNTIF(amazon[[#This Row],[Discount percentage]],$T$11)</f>
        <v>0</v>
      </c>
      <c r="N413" s="6">
        <f>COUNTIF(amazon[[#This Row],[Discount percentage]],$T$13)</f>
        <v>1</v>
      </c>
      <c r="O413" s="6">
        <f>COUNTIF(amazon[[#This Row],[Discount percentage]],$T$12)</f>
        <v>0</v>
      </c>
      <c r="P413" s="1" t="s">
        <v>3155</v>
      </c>
    </row>
    <row r="414" spans="1:16" ht="18.75" x14ac:dyDescent="0.3">
      <c r="A414" s="8" t="s">
        <v>634</v>
      </c>
      <c r="B414" s="8" t="s">
        <v>635</v>
      </c>
      <c r="C414" s="8" t="s">
        <v>2196</v>
      </c>
      <c r="D414" s="8" t="s">
        <v>2383</v>
      </c>
      <c r="E4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4" s="12">
        <v>199</v>
      </c>
      <c r="G414" s="12">
        <v>499</v>
      </c>
      <c r="H414" s="12">
        <f>PRODUCT(amazon[[#This Row],[Actual price]],amazon[[#This Row],[Rating count]])</f>
        <v>891214</v>
      </c>
      <c r="I414" s="9">
        <v>0.6</v>
      </c>
      <c r="J414" s="6">
        <v>4.0999999999999996</v>
      </c>
      <c r="K414" s="6">
        <v>1786</v>
      </c>
      <c r="L414" s="6" t="str">
        <f>IF(amazon[[#This Row],[Discounted price]]&lt;200, "Very Low",
 IF(amazon[[#This Row],[Discounted price]]&lt;5000, "Medium",
 IF(amazon[[#This Row],[Discounted price]]&lt;10000, "High",
 "Very High")))</f>
        <v>Very Low</v>
      </c>
      <c r="M414" s="6">
        <f>COUNTIF(amazon[[#This Row],[Discount percentage]],$T$11)</f>
        <v>0</v>
      </c>
      <c r="N414" s="6">
        <f>COUNTIF(amazon[[#This Row],[Discount percentage]],$T$13)</f>
        <v>0</v>
      </c>
      <c r="O414" s="6">
        <f>COUNTIF(amazon[[#This Row],[Discount percentage]],$T$12)</f>
        <v>1</v>
      </c>
      <c r="P414" s="1" t="s">
        <v>3178</v>
      </c>
    </row>
    <row r="415" spans="1:16" ht="18.75" x14ac:dyDescent="0.3">
      <c r="A415" s="8" t="s">
        <v>636</v>
      </c>
      <c r="B415" s="8" t="s">
        <v>2385</v>
      </c>
      <c r="C415" s="8" t="s">
        <v>2196</v>
      </c>
      <c r="D415" s="8" t="s">
        <v>2355</v>
      </c>
      <c r="E41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5" s="12">
        <v>999</v>
      </c>
      <c r="G415" s="12">
        <v>1599</v>
      </c>
      <c r="H415" s="12">
        <f>PRODUCT(amazon[[#This Row],[Actual price]],amazon[[#This Row],[Rating count]])</f>
        <v>11547978</v>
      </c>
      <c r="I415" s="9">
        <v>0.38</v>
      </c>
      <c r="J415" s="6">
        <v>4</v>
      </c>
      <c r="K415" s="6">
        <v>7222</v>
      </c>
      <c r="L415" s="6" t="str">
        <f>IF(amazon[[#This Row],[Discounted price]]&lt;200, "Very Low",
 IF(amazon[[#This Row],[Discounted price]]&lt;5000, "Medium",
 IF(amazon[[#This Row],[Discounted price]]&lt;10000, "High",
 "Very High")))</f>
        <v>Medium</v>
      </c>
      <c r="M415" s="6">
        <f>COUNTIF(amazon[[#This Row],[Discount percentage]],$T$11)</f>
        <v>0</v>
      </c>
      <c r="N415" s="6">
        <f>COUNTIF(amazon[[#This Row],[Discount percentage]],$T$13)</f>
        <v>1</v>
      </c>
      <c r="O415" s="6">
        <f>COUNTIF(amazon[[#This Row],[Discount percentage]],$T$12)</f>
        <v>0</v>
      </c>
      <c r="P415" s="1" t="s">
        <v>3179</v>
      </c>
    </row>
    <row r="416" spans="1:16" ht="18.75" x14ac:dyDescent="0.3">
      <c r="A416" s="8" t="s">
        <v>637</v>
      </c>
      <c r="B416" s="8" t="s">
        <v>638</v>
      </c>
      <c r="C416" s="8" t="s">
        <v>2196</v>
      </c>
      <c r="D416" s="8" t="s">
        <v>2360</v>
      </c>
      <c r="E41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6" s="12">
        <v>1299</v>
      </c>
      <c r="G416" s="12">
        <v>1599</v>
      </c>
      <c r="H416" s="12">
        <f>PRODUCT(amazon[[#This Row],[Actual price]],amazon[[#This Row],[Rating count]])</f>
        <v>205169289</v>
      </c>
      <c r="I416" s="9">
        <v>0.19</v>
      </c>
      <c r="J416" s="6">
        <v>4</v>
      </c>
      <c r="K416" s="6">
        <v>128311</v>
      </c>
      <c r="L416" s="6" t="str">
        <f>IF(amazon[[#This Row],[Discounted price]]&lt;200, "Very Low",
 IF(amazon[[#This Row],[Discounted price]]&lt;5000, "Medium",
 IF(amazon[[#This Row],[Discounted price]]&lt;10000, "High",
 "Very High")))</f>
        <v>Medium</v>
      </c>
      <c r="M416" s="6">
        <f>COUNTIF(amazon[[#This Row],[Discount percentage]],$T$11)</f>
        <v>0</v>
      </c>
      <c r="N416" s="6">
        <f>COUNTIF(amazon[[#This Row],[Discount percentage]],$T$13)</f>
        <v>1</v>
      </c>
      <c r="O416" s="6">
        <f>COUNTIF(amazon[[#This Row],[Discount percentage]],$T$12)</f>
        <v>0</v>
      </c>
      <c r="P416" s="1" t="s">
        <v>3144</v>
      </c>
    </row>
    <row r="417" spans="1:16" ht="18.75" x14ac:dyDescent="0.3">
      <c r="A417" s="8" t="s">
        <v>639</v>
      </c>
      <c r="B417" s="8" t="s">
        <v>640</v>
      </c>
      <c r="C417" s="8" t="s">
        <v>2196</v>
      </c>
      <c r="D417" s="8" t="s">
        <v>2363</v>
      </c>
      <c r="E4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7" s="12">
        <v>599</v>
      </c>
      <c r="G417" s="12">
        <v>1800</v>
      </c>
      <c r="H417" s="12">
        <f>PRODUCT(amazon[[#This Row],[Actual price]],amazon[[#This Row],[Rating count]])</f>
        <v>151192800</v>
      </c>
      <c r="I417" s="9">
        <v>0.67</v>
      </c>
      <c r="J417" s="6">
        <v>3.5</v>
      </c>
      <c r="K417" s="6">
        <v>83996</v>
      </c>
      <c r="L417" s="6" t="str">
        <f>IF(amazon[[#This Row],[Discounted price]]&lt;200, "Very Low",
 IF(amazon[[#This Row],[Discounted price]]&lt;5000, "Medium",
 IF(amazon[[#This Row],[Discounted price]]&lt;10000, "High",
 "Very High")))</f>
        <v>Medium</v>
      </c>
      <c r="M417" s="6">
        <f>COUNTIF(amazon[[#This Row],[Discount percentage]],$T$11)</f>
        <v>0</v>
      </c>
      <c r="N417" s="6">
        <f>COUNTIF(amazon[[#This Row],[Discount percentage]],$T$13)</f>
        <v>0</v>
      </c>
      <c r="O417" s="6">
        <f>COUNTIF(amazon[[#This Row],[Discount percentage]],$T$12)</f>
        <v>1</v>
      </c>
      <c r="P417" s="1" t="s">
        <v>3180</v>
      </c>
    </row>
    <row r="418" spans="1:16" ht="18.75" x14ac:dyDescent="0.3">
      <c r="A418" s="8" t="s">
        <v>641</v>
      </c>
      <c r="B418" s="8" t="s">
        <v>642</v>
      </c>
      <c r="C418" s="8" t="s">
        <v>2196</v>
      </c>
      <c r="D418" s="8" t="s">
        <v>2358</v>
      </c>
      <c r="E4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8" s="12">
        <v>599</v>
      </c>
      <c r="G418" s="12">
        <v>1899</v>
      </c>
      <c r="H418" s="12">
        <f>PRODUCT(amazon[[#This Row],[Actual price]],amazon[[#This Row],[Rating count]])</f>
        <v>265928364</v>
      </c>
      <c r="I418" s="9">
        <v>0.68</v>
      </c>
      <c r="J418" s="6">
        <v>4.3</v>
      </c>
      <c r="K418" s="6">
        <v>140036</v>
      </c>
      <c r="L418" s="6" t="str">
        <f>IF(amazon[[#This Row],[Discounted price]]&lt;200, "Very Low",
 IF(amazon[[#This Row],[Discounted price]]&lt;5000, "Medium",
 IF(amazon[[#This Row],[Discounted price]]&lt;10000, "High",
 "Very High")))</f>
        <v>Medium</v>
      </c>
      <c r="M418" s="6">
        <f>COUNTIF(amazon[[#This Row],[Discount percentage]],$T$11)</f>
        <v>0</v>
      </c>
      <c r="N418" s="6">
        <f>COUNTIF(amazon[[#This Row],[Discount percentage]],$T$13)</f>
        <v>0</v>
      </c>
      <c r="O418" s="6">
        <f>COUNTIF(amazon[[#This Row],[Discount percentage]],$T$12)</f>
        <v>1</v>
      </c>
      <c r="P418" s="1" t="s">
        <v>3170</v>
      </c>
    </row>
    <row r="419" spans="1:16" ht="18.75" x14ac:dyDescent="0.3">
      <c r="A419" s="8" t="s">
        <v>643</v>
      </c>
      <c r="B419" s="8" t="s">
        <v>644</v>
      </c>
      <c r="C419" s="8" t="s">
        <v>2196</v>
      </c>
      <c r="D419" s="8" t="s">
        <v>2355</v>
      </c>
      <c r="E4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9" s="12">
        <v>1799</v>
      </c>
      <c r="G419" s="12">
        <v>2499</v>
      </c>
      <c r="H419" s="12">
        <f>PRODUCT(amazon[[#This Row],[Actual price]],amazon[[#This Row],[Rating count]])</f>
        <v>46676322</v>
      </c>
      <c r="I419" s="9">
        <v>0.28000000000000003</v>
      </c>
      <c r="J419" s="6">
        <v>4.0999999999999996</v>
      </c>
      <c r="K419" s="6">
        <v>18678</v>
      </c>
      <c r="L419" s="6" t="str">
        <f>IF(amazon[[#This Row],[Discounted price]]&lt;200, "Very Low",
 IF(amazon[[#This Row],[Discounted price]]&lt;5000, "Medium",
 IF(amazon[[#This Row],[Discounted price]]&lt;10000, "High",
 "Very High")))</f>
        <v>Medium</v>
      </c>
      <c r="M419" s="6">
        <f>COUNTIF(amazon[[#This Row],[Discount percentage]],$T$11)</f>
        <v>0</v>
      </c>
      <c r="N419" s="6">
        <f>COUNTIF(amazon[[#This Row],[Discount percentage]],$T$13)</f>
        <v>1</v>
      </c>
      <c r="O419" s="6">
        <f>COUNTIF(amazon[[#This Row],[Discount percentage]],$T$12)</f>
        <v>0</v>
      </c>
      <c r="P419" s="1" t="s">
        <v>3181</v>
      </c>
    </row>
    <row r="420" spans="1:16" ht="18.75" x14ac:dyDescent="0.3">
      <c r="A420" s="8" t="s">
        <v>7</v>
      </c>
      <c r="B420" s="8" t="s">
        <v>8</v>
      </c>
      <c r="C420" s="8" t="s">
        <v>2186</v>
      </c>
      <c r="D420" s="8" t="s">
        <v>2187</v>
      </c>
      <c r="E4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20" s="12">
        <v>177</v>
      </c>
      <c r="G420" s="12">
        <v>499</v>
      </c>
      <c r="H420" s="12">
        <f>PRODUCT(amazon[[#This Row],[Actual price]],amazon[[#This Row],[Rating count]])</f>
        <v>7579311</v>
      </c>
      <c r="I420" s="9">
        <v>0.65</v>
      </c>
      <c r="J420" s="6">
        <v>4.0999999999999996</v>
      </c>
      <c r="K420" s="6">
        <v>15189</v>
      </c>
      <c r="L420" s="6" t="str">
        <f>IF(amazon[[#This Row],[Discounted price]]&lt;200, "Very Low",
 IF(amazon[[#This Row],[Discounted price]]&lt;5000, "Medium",
 IF(amazon[[#This Row],[Discounted price]]&lt;10000, "High",
 "Very High")))</f>
        <v>Very Low</v>
      </c>
      <c r="M420" s="6">
        <f>COUNTIF(amazon[[#This Row],[Discount percentage]],$T$11)</f>
        <v>0</v>
      </c>
      <c r="N420" s="6">
        <f>COUNTIF(amazon[[#This Row],[Discount percentage]],$T$13)</f>
        <v>0</v>
      </c>
      <c r="O420" s="6">
        <f>COUNTIF(amazon[[#This Row],[Discount percentage]],$T$12)</f>
        <v>1</v>
      </c>
      <c r="P420" s="1" t="s">
        <v>2933</v>
      </c>
    </row>
    <row r="421" spans="1:16" ht="18.75" x14ac:dyDescent="0.3">
      <c r="A421" s="8" t="s">
        <v>645</v>
      </c>
      <c r="B421" s="8" t="s">
        <v>646</v>
      </c>
      <c r="C421" s="8" t="s">
        <v>2196</v>
      </c>
      <c r="D421" s="8" t="s">
        <v>2356</v>
      </c>
      <c r="E4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1" s="12">
        <v>10999</v>
      </c>
      <c r="G421" s="12">
        <v>14999</v>
      </c>
      <c r="H421" s="12">
        <f>PRODUCT(amazon[[#This Row],[Actual price]],amazon[[#This Row],[Rating count]])</f>
        <v>284951002</v>
      </c>
      <c r="I421" s="9">
        <v>0.27</v>
      </c>
      <c r="J421" s="6">
        <v>4.0999999999999996</v>
      </c>
      <c r="K421" s="6">
        <v>18998</v>
      </c>
      <c r="L421" s="6" t="str">
        <f>IF(amazon[[#This Row],[Discounted price]]&lt;200, "Very Low",
 IF(amazon[[#This Row],[Discounted price]]&lt;5000, "Medium",
 IF(amazon[[#This Row],[Discounted price]]&lt;10000, "High",
 "Very High")))</f>
        <v>Very High</v>
      </c>
      <c r="M421" s="6">
        <f>COUNTIF(amazon[[#This Row],[Discount percentage]],$T$11)</f>
        <v>0</v>
      </c>
      <c r="N421" s="6">
        <f>COUNTIF(amazon[[#This Row],[Discount percentage]],$T$13)</f>
        <v>1</v>
      </c>
      <c r="O421" s="6">
        <f>COUNTIF(amazon[[#This Row],[Discount percentage]],$T$12)</f>
        <v>0</v>
      </c>
      <c r="P421" s="1" t="s">
        <v>3156</v>
      </c>
    </row>
    <row r="422" spans="1:16" ht="18.75" x14ac:dyDescent="0.3">
      <c r="A422" s="8" t="s">
        <v>647</v>
      </c>
      <c r="B422" s="8" t="s">
        <v>648</v>
      </c>
      <c r="C422" s="8" t="s">
        <v>2196</v>
      </c>
      <c r="D422" s="8" t="s">
        <v>2353</v>
      </c>
      <c r="E4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2" s="12">
        <v>2999</v>
      </c>
      <c r="G422" s="12">
        <v>7990</v>
      </c>
      <c r="H422" s="12">
        <f>PRODUCT(amazon[[#This Row],[Actual price]],amazon[[#This Row],[Rating count]])</f>
        <v>387107510</v>
      </c>
      <c r="I422" s="9">
        <v>0.62</v>
      </c>
      <c r="J422" s="6">
        <v>4.0999999999999996</v>
      </c>
      <c r="K422" s="6">
        <v>48449</v>
      </c>
      <c r="L422" s="6" t="str">
        <f>IF(amazon[[#This Row],[Discounted price]]&lt;200, "Very Low",
 IF(amazon[[#This Row],[Discounted price]]&lt;5000, "Medium",
 IF(amazon[[#This Row],[Discounted price]]&lt;10000, "High",
 "Very High")))</f>
        <v>Medium</v>
      </c>
      <c r="M422" s="6">
        <f>COUNTIF(amazon[[#This Row],[Discount percentage]],$T$11)</f>
        <v>0</v>
      </c>
      <c r="N422" s="6">
        <f>COUNTIF(amazon[[#This Row],[Discount percentage]],$T$13)</f>
        <v>0</v>
      </c>
      <c r="O422" s="6">
        <f>COUNTIF(amazon[[#This Row],[Discount percentage]],$T$12)</f>
        <v>1</v>
      </c>
      <c r="P422" s="1" t="s">
        <v>3182</v>
      </c>
    </row>
    <row r="423" spans="1:16" ht="18.75" x14ac:dyDescent="0.3">
      <c r="A423" s="8" t="s">
        <v>649</v>
      </c>
      <c r="B423" s="8" t="s">
        <v>650</v>
      </c>
      <c r="C423" s="8" t="s">
        <v>2196</v>
      </c>
      <c r="D423" s="8" t="s">
        <v>2353</v>
      </c>
      <c r="E4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3" s="12">
        <v>1999</v>
      </c>
      <c r="G423" s="12">
        <v>7990</v>
      </c>
      <c r="H423" s="12">
        <f>PRODUCT(amazon[[#This Row],[Actual price]],amazon[[#This Row],[Rating count]])</f>
        <v>142469690</v>
      </c>
      <c r="I423" s="9">
        <v>0.75</v>
      </c>
      <c r="J423" s="6">
        <v>3.8</v>
      </c>
      <c r="K423" s="6">
        <v>17831</v>
      </c>
      <c r="L423" s="6" t="str">
        <f>IF(amazon[[#This Row],[Discounted price]]&lt;200, "Very Low",
 IF(amazon[[#This Row],[Discounted price]]&lt;5000, "Medium",
 IF(amazon[[#This Row],[Discounted price]]&lt;10000, "High",
 "Very High")))</f>
        <v>Medium</v>
      </c>
      <c r="M423" s="6">
        <f>COUNTIF(amazon[[#This Row],[Discount percentage]],$T$11)</f>
        <v>0</v>
      </c>
      <c r="N423" s="6">
        <f>COUNTIF(amazon[[#This Row],[Discount percentage]],$T$13)</f>
        <v>0</v>
      </c>
      <c r="O423" s="6">
        <f>COUNTIF(amazon[[#This Row],[Discount percentage]],$T$12)</f>
        <v>1</v>
      </c>
      <c r="P423" s="1" t="s">
        <v>3138</v>
      </c>
    </row>
    <row r="424" spans="1:16" ht="18.75" x14ac:dyDescent="0.3">
      <c r="A424" s="8" t="s">
        <v>9</v>
      </c>
      <c r="B424" s="8" t="s">
        <v>10</v>
      </c>
      <c r="C424" s="8" t="s">
        <v>2186</v>
      </c>
      <c r="D424" s="8" t="s">
        <v>2187</v>
      </c>
      <c r="E42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24" s="12">
        <v>229</v>
      </c>
      <c r="G424" s="12">
        <v>299</v>
      </c>
      <c r="H424" s="12">
        <f>PRODUCT(amazon[[#This Row],[Actual price]],amazon[[#This Row],[Rating count]])</f>
        <v>9092889</v>
      </c>
      <c r="I424" s="9">
        <v>0.23</v>
      </c>
      <c r="J424" s="6">
        <v>4.3</v>
      </c>
      <c r="K424" s="6">
        <v>30411</v>
      </c>
      <c r="L424" s="6" t="str">
        <f>IF(amazon[[#This Row],[Discounted price]]&lt;200, "Very Low",
 IF(amazon[[#This Row],[Discounted price]]&lt;5000, "Medium",
 IF(amazon[[#This Row],[Discounted price]]&lt;10000, "High",
 "Very High")))</f>
        <v>Medium</v>
      </c>
      <c r="M424" s="6">
        <f>COUNTIF(amazon[[#This Row],[Discount percentage]],$T$11)</f>
        <v>0</v>
      </c>
      <c r="N424" s="6">
        <f>COUNTIF(amazon[[#This Row],[Discount percentage]],$T$13)</f>
        <v>1</v>
      </c>
      <c r="O424" s="6">
        <f>COUNTIF(amazon[[#This Row],[Discount percentage]],$T$12)</f>
        <v>0</v>
      </c>
      <c r="P424" s="1" t="s">
        <v>2934</v>
      </c>
    </row>
    <row r="425" spans="1:16" ht="18.75" x14ac:dyDescent="0.3">
      <c r="A425" s="8" t="s">
        <v>12</v>
      </c>
      <c r="B425" s="8" t="s">
        <v>2194</v>
      </c>
      <c r="C425" s="8" t="s">
        <v>2186</v>
      </c>
      <c r="D425" s="8" t="s">
        <v>2187</v>
      </c>
      <c r="E4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25" s="12">
        <v>199</v>
      </c>
      <c r="G425" s="12">
        <v>299</v>
      </c>
      <c r="H425" s="12">
        <f>PRODUCT(amazon[[#This Row],[Actual price]],amazon[[#This Row],[Rating count]])</f>
        <v>13154206</v>
      </c>
      <c r="I425" s="9">
        <v>0.33</v>
      </c>
      <c r="J425" s="6">
        <v>4</v>
      </c>
      <c r="K425" s="6">
        <v>43994</v>
      </c>
      <c r="L425" s="6" t="str">
        <f>IF(amazon[[#This Row],[Discounted price]]&lt;200, "Very Low",
 IF(amazon[[#This Row],[Discounted price]]&lt;5000, "Medium",
 IF(amazon[[#This Row],[Discounted price]]&lt;10000, "High",
 "Very High")))</f>
        <v>Very Low</v>
      </c>
      <c r="M425" s="6">
        <f>COUNTIF(amazon[[#This Row],[Discount percentage]],$T$11)</f>
        <v>0</v>
      </c>
      <c r="N425" s="6">
        <f>COUNTIF(amazon[[#This Row],[Discount percentage]],$T$13)</f>
        <v>1</v>
      </c>
      <c r="O425" s="6">
        <f>COUNTIF(amazon[[#This Row],[Discount percentage]],$T$12)</f>
        <v>0</v>
      </c>
      <c r="P425" s="1" t="s">
        <v>2928</v>
      </c>
    </row>
    <row r="426" spans="1:16" ht="18.75" x14ac:dyDescent="0.3">
      <c r="A426" s="8" t="s">
        <v>651</v>
      </c>
      <c r="B426" s="8" t="s">
        <v>2386</v>
      </c>
      <c r="C426" s="8" t="s">
        <v>2196</v>
      </c>
      <c r="D426" s="8" t="s">
        <v>2369</v>
      </c>
      <c r="E4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6" s="12">
        <v>649</v>
      </c>
      <c r="G426" s="12">
        <v>999</v>
      </c>
      <c r="H426" s="12">
        <f>PRODUCT(amazon[[#This Row],[Actual price]],amazon[[#This Row],[Rating count]])</f>
        <v>1313685</v>
      </c>
      <c r="I426" s="9">
        <v>0.35</v>
      </c>
      <c r="J426" s="6">
        <v>4.2</v>
      </c>
      <c r="K426" s="6">
        <v>1315</v>
      </c>
      <c r="L426" s="6" t="str">
        <f>IF(amazon[[#This Row],[Discounted price]]&lt;200, "Very Low",
 IF(amazon[[#This Row],[Discounted price]]&lt;5000, "Medium",
 IF(amazon[[#This Row],[Discounted price]]&lt;10000, "High",
 "Very High")))</f>
        <v>Medium</v>
      </c>
      <c r="M426" s="6">
        <f>COUNTIF(amazon[[#This Row],[Discount percentage]],$T$11)</f>
        <v>0</v>
      </c>
      <c r="N426" s="6">
        <f>COUNTIF(amazon[[#This Row],[Discount percentage]],$T$13)</f>
        <v>1</v>
      </c>
      <c r="O426" s="6">
        <f>COUNTIF(amazon[[#This Row],[Discount percentage]],$T$12)</f>
        <v>0</v>
      </c>
      <c r="P426" s="1" t="s">
        <v>3183</v>
      </c>
    </row>
    <row r="427" spans="1:16" ht="18.75" x14ac:dyDescent="0.3">
      <c r="A427" s="8" t="s">
        <v>652</v>
      </c>
      <c r="B427" s="8" t="s">
        <v>615</v>
      </c>
      <c r="C427" s="8" t="s">
        <v>2196</v>
      </c>
      <c r="D427" s="8" t="s">
        <v>2356</v>
      </c>
      <c r="E4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7" s="12">
        <v>13999</v>
      </c>
      <c r="G427" s="12">
        <v>19499</v>
      </c>
      <c r="H427" s="12">
        <f>PRODUCT(amazon[[#This Row],[Actual price]],amazon[[#This Row],[Rating count]])</f>
        <v>370442002</v>
      </c>
      <c r="I427" s="9">
        <v>0.28000000000000003</v>
      </c>
      <c r="J427" s="6">
        <v>4.0999999999999996</v>
      </c>
      <c r="K427" s="6">
        <v>18998</v>
      </c>
      <c r="L427" s="6" t="str">
        <f>IF(amazon[[#This Row],[Discounted price]]&lt;200, "Very Low",
 IF(amazon[[#This Row],[Discounted price]]&lt;5000, "Medium",
 IF(amazon[[#This Row],[Discounted price]]&lt;10000, "High",
 "Very High")))</f>
        <v>Very High</v>
      </c>
      <c r="M427" s="6">
        <f>COUNTIF(amazon[[#This Row],[Discount percentage]],$T$11)</f>
        <v>0</v>
      </c>
      <c r="N427" s="6">
        <f>COUNTIF(amazon[[#This Row],[Discount percentage]],$T$13)</f>
        <v>1</v>
      </c>
      <c r="O427" s="6">
        <f>COUNTIF(amazon[[#This Row],[Discount percentage]],$T$12)</f>
        <v>0</v>
      </c>
      <c r="P427" s="1" t="s">
        <v>3156</v>
      </c>
    </row>
    <row r="428" spans="1:16" ht="18.75" x14ac:dyDescent="0.3">
      <c r="A428" s="8" t="s">
        <v>653</v>
      </c>
      <c r="B428" s="8" t="s">
        <v>2387</v>
      </c>
      <c r="C428" s="8" t="s">
        <v>2196</v>
      </c>
      <c r="D428" s="8" t="s">
        <v>2388</v>
      </c>
      <c r="E4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8" s="12">
        <v>119</v>
      </c>
      <c r="G428" s="12">
        <v>299</v>
      </c>
      <c r="H428" s="12">
        <f>PRODUCT(amazon[[#This Row],[Actual price]],amazon[[#This Row],[Rating count]])</f>
        <v>1793701</v>
      </c>
      <c r="I428" s="9">
        <v>0.6</v>
      </c>
      <c r="J428" s="6">
        <v>4.0999999999999996</v>
      </c>
      <c r="K428" s="6">
        <v>5999</v>
      </c>
      <c r="L428" s="6" t="str">
        <f>IF(amazon[[#This Row],[Discounted price]]&lt;200, "Very Low",
 IF(amazon[[#This Row],[Discounted price]]&lt;5000, "Medium",
 IF(amazon[[#This Row],[Discounted price]]&lt;10000, "High",
 "Very High")))</f>
        <v>Very Low</v>
      </c>
      <c r="M428" s="6">
        <f>COUNTIF(amazon[[#This Row],[Discount percentage]],$T$11)</f>
        <v>0</v>
      </c>
      <c r="N428" s="6">
        <f>COUNTIF(amazon[[#This Row],[Discount percentage]],$T$13)</f>
        <v>0</v>
      </c>
      <c r="O428" s="6">
        <f>COUNTIF(amazon[[#This Row],[Discount percentage]],$T$12)</f>
        <v>1</v>
      </c>
      <c r="P428" s="1" t="s">
        <v>2349</v>
      </c>
    </row>
    <row r="429" spans="1:16" ht="18.75" x14ac:dyDescent="0.3">
      <c r="A429" s="8" t="s">
        <v>654</v>
      </c>
      <c r="B429" s="8" t="s">
        <v>655</v>
      </c>
      <c r="C429" s="8" t="s">
        <v>2196</v>
      </c>
      <c r="D429" s="8" t="s">
        <v>2356</v>
      </c>
      <c r="E4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9" s="12">
        <v>12999</v>
      </c>
      <c r="G429" s="12">
        <v>17999</v>
      </c>
      <c r="H429" s="12">
        <f>PRODUCT(amazon[[#This Row],[Actual price]],amazon[[#This Row],[Rating count]])</f>
        <v>913845228</v>
      </c>
      <c r="I429" s="9">
        <v>0.28000000000000003</v>
      </c>
      <c r="J429" s="6">
        <v>4.0999999999999996</v>
      </c>
      <c r="K429" s="6">
        <v>50772</v>
      </c>
      <c r="L429" s="6" t="str">
        <f>IF(amazon[[#This Row],[Discounted price]]&lt;200, "Very Low",
 IF(amazon[[#This Row],[Discounted price]]&lt;5000, "Medium",
 IF(amazon[[#This Row],[Discounted price]]&lt;10000, "High",
 "Very High")))</f>
        <v>Very High</v>
      </c>
      <c r="M429" s="6">
        <f>COUNTIF(amazon[[#This Row],[Discount percentage]],$T$11)</f>
        <v>0</v>
      </c>
      <c r="N429" s="6">
        <f>COUNTIF(amazon[[#This Row],[Discount percentage]],$T$13)</f>
        <v>1</v>
      </c>
      <c r="O429" s="6">
        <f>COUNTIF(amazon[[#This Row],[Discount percentage]],$T$12)</f>
        <v>0</v>
      </c>
      <c r="P429" s="1" t="s">
        <v>3184</v>
      </c>
    </row>
    <row r="430" spans="1:16" ht="18.75" x14ac:dyDescent="0.3">
      <c r="A430" s="8" t="s">
        <v>13</v>
      </c>
      <c r="B430" s="8" t="s">
        <v>2195</v>
      </c>
      <c r="C430" s="8" t="s">
        <v>2186</v>
      </c>
      <c r="D430" s="8" t="s">
        <v>2187</v>
      </c>
      <c r="E4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30" s="12">
        <v>154</v>
      </c>
      <c r="G430" s="12">
        <v>339</v>
      </c>
      <c r="H430" s="12">
        <f>PRODUCT(amazon[[#This Row],[Actual price]],amazon[[#This Row],[Rating count]])</f>
        <v>4539549</v>
      </c>
      <c r="I430" s="9">
        <v>0.55000000000000004</v>
      </c>
      <c r="J430" s="6">
        <v>4.3</v>
      </c>
      <c r="K430" s="6">
        <v>13391</v>
      </c>
      <c r="L430" s="6" t="str">
        <f>IF(amazon[[#This Row],[Discounted price]]&lt;200, "Very Low",
 IF(amazon[[#This Row],[Discounted price]]&lt;5000, "Medium",
 IF(amazon[[#This Row],[Discounted price]]&lt;10000, "High",
 "Very High")))</f>
        <v>Very Low</v>
      </c>
      <c r="M430" s="6">
        <f>COUNTIF(amazon[[#This Row],[Discount percentage]],$T$11)</f>
        <v>0</v>
      </c>
      <c r="N430" s="6">
        <f>COUNTIF(amazon[[#This Row],[Discount percentage]],$T$13)</f>
        <v>0</v>
      </c>
      <c r="O430" s="6">
        <f>COUNTIF(amazon[[#This Row],[Discount percentage]],$T$12)</f>
        <v>1</v>
      </c>
      <c r="P430" s="1" t="s">
        <v>2936</v>
      </c>
    </row>
    <row r="431" spans="1:16" ht="18.75" x14ac:dyDescent="0.3">
      <c r="A431" s="8" t="s">
        <v>656</v>
      </c>
      <c r="B431" s="8" t="s">
        <v>657</v>
      </c>
      <c r="C431" s="8" t="s">
        <v>2196</v>
      </c>
      <c r="D431" s="8" t="s">
        <v>2356</v>
      </c>
      <c r="E43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1" s="12">
        <v>20999</v>
      </c>
      <c r="G431" s="12">
        <v>26999</v>
      </c>
      <c r="H431" s="12">
        <f>PRODUCT(amazon[[#This Row],[Actual price]],amazon[[#This Row],[Rating count]])</f>
        <v>697222176</v>
      </c>
      <c r="I431" s="9">
        <v>0.22</v>
      </c>
      <c r="J431" s="6">
        <v>3.9</v>
      </c>
      <c r="K431" s="6">
        <v>25824</v>
      </c>
      <c r="L431" s="6" t="str">
        <f>IF(amazon[[#This Row],[Discounted price]]&lt;200, "Very Low",
 IF(amazon[[#This Row],[Discounted price]]&lt;5000, "Medium",
 IF(amazon[[#This Row],[Discounted price]]&lt;10000, "High",
 "Very High")))</f>
        <v>Very High</v>
      </c>
      <c r="M431" s="6">
        <f>COUNTIF(amazon[[#This Row],[Discount percentage]],$T$11)</f>
        <v>0</v>
      </c>
      <c r="N431" s="6">
        <f>COUNTIF(amazon[[#This Row],[Discount percentage]],$T$13)</f>
        <v>1</v>
      </c>
      <c r="O431" s="6">
        <f>COUNTIF(amazon[[#This Row],[Discount percentage]],$T$12)</f>
        <v>0</v>
      </c>
      <c r="P431" s="1" t="s">
        <v>3165</v>
      </c>
    </row>
    <row r="432" spans="1:16" ht="18.75" x14ac:dyDescent="0.3">
      <c r="A432" s="8" t="s">
        <v>658</v>
      </c>
      <c r="B432" s="8" t="s">
        <v>2389</v>
      </c>
      <c r="C432" s="8" t="s">
        <v>2196</v>
      </c>
      <c r="D432" s="8" t="s">
        <v>2369</v>
      </c>
      <c r="E4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2" s="12">
        <v>249</v>
      </c>
      <c r="G432" s="12">
        <v>649</v>
      </c>
      <c r="H432" s="12">
        <f>PRODUCT(amazon[[#This Row],[Actual price]],amazon[[#This Row],[Rating count]])</f>
        <v>9348196</v>
      </c>
      <c r="I432" s="9">
        <v>0.62</v>
      </c>
      <c r="J432" s="6">
        <v>4</v>
      </c>
      <c r="K432" s="6">
        <v>14404</v>
      </c>
      <c r="L432" s="6" t="str">
        <f>IF(amazon[[#This Row],[Discounted price]]&lt;200, "Very Low",
 IF(amazon[[#This Row],[Discounted price]]&lt;5000, "Medium",
 IF(amazon[[#This Row],[Discounted price]]&lt;10000, "High",
 "Very High")))</f>
        <v>Medium</v>
      </c>
      <c r="M432" s="6">
        <f>COUNTIF(amazon[[#This Row],[Discount percentage]],$T$11)</f>
        <v>0</v>
      </c>
      <c r="N432" s="6">
        <f>COUNTIF(amazon[[#This Row],[Discount percentage]],$T$13)</f>
        <v>0</v>
      </c>
      <c r="O432" s="6">
        <f>COUNTIF(amazon[[#This Row],[Discount percentage]],$T$12)</f>
        <v>1</v>
      </c>
      <c r="P432" s="1" t="s">
        <v>2945</v>
      </c>
    </row>
    <row r="433" spans="1:16" ht="18.75" x14ac:dyDescent="0.3">
      <c r="A433" s="8" t="s">
        <v>659</v>
      </c>
      <c r="B433" s="8" t="s">
        <v>660</v>
      </c>
      <c r="C433" s="8" t="s">
        <v>2196</v>
      </c>
      <c r="D433" s="8" t="s">
        <v>2369</v>
      </c>
      <c r="E4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3" s="12">
        <v>99</v>
      </c>
      <c r="G433" s="12">
        <v>171</v>
      </c>
      <c r="H433" s="12">
        <f>PRODUCT(amazon[[#This Row],[Actual price]],amazon[[#This Row],[Rating count]])</f>
        <v>1938969</v>
      </c>
      <c r="I433" s="9">
        <v>0.42</v>
      </c>
      <c r="J433" s="6">
        <v>4.5</v>
      </c>
      <c r="K433" s="6">
        <v>11339</v>
      </c>
      <c r="L433" s="6" t="str">
        <f>IF(amazon[[#This Row],[Discounted price]]&lt;200, "Very Low",
 IF(amazon[[#This Row],[Discounted price]]&lt;5000, "Medium",
 IF(amazon[[#This Row],[Discounted price]]&lt;10000, "High",
 "Very High")))</f>
        <v>Very Low</v>
      </c>
      <c r="M433" s="6">
        <f>COUNTIF(amazon[[#This Row],[Discount percentage]],$T$11)</f>
        <v>0</v>
      </c>
      <c r="N433" s="6">
        <f>COUNTIF(amazon[[#This Row],[Discount percentage]],$T$13)</f>
        <v>1</v>
      </c>
      <c r="O433" s="6">
        <f>COUNTIF(amazon[[#This Row],[Discount percentage]],$T$12)</f>
        <v>0</v>
      </c>
      <c r="P433" s="1" t="s">
        <v>3185</v>
      </c>
    </row>
    <row r="434" spans="1:16" ht="18.75" x14ac:dyDescent="0.3">
      <c r="A434" s="8" t="s">
        <v>661</v>
      </c>
      <c r="B434" s="8" t="s">
        <v>2390</v>
      </c>
      <c r="C434" s="8" t="s">
        <v>2196</v>
      </c>
      <c r="D434" s="8" t="s">
        <v>2367</v>
      </c>
      <c r="E43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4" s="12">
        <v>489</v>
      </c>
      <c r="G434" s="12">
        <v>1999</v>
      </c>
      <c r="H434" s="12">
        <f>PRODUCT(amazon[[#This Row],[Actual price]],amazon[[#This Row],[Rating count]])</f>
        <v>7248374</v>
      </c>
      <c r="I434" s="9">
        <v>0.76</v>
      </c>
      <c r="J434" s="6">
        <v>4</v>
      </c>
      <c r="K434" s="6">
        <v>3626</v>
      </c>
      <c r="L434" s="6" t="str">
        <f>IF(amazon[[#This Row],[Discounted price]]&lt;200, "Very Low",
 IF(amazon[[#This Row],[Discounted price]]&lt;5000, "Medium",
 IF(amazon[[#This Row],[Discounted price]]&lt;10000, "High",
 "Very High")))</f>
        <v>Medium</v>
      </c>
      <c r="M434" s="6">
        <f>COUNTIF(amazon[[#This Row],[Discount percentage]],$T$11)</f>
        <v>0</v>
      </c>
      <c r="N434" s="6">
        <f>COUNTIF(amazon[[#This Row],[Discount percentage]],$T$13)</f>
        <v>0</v>
      </c>
      <c r="O434" s="6">
        <f>COUNTIF(amazon[[#This Row],[Discount percentage]],$T$12)</f>
        <v>1</v>
      </c>
      <c r="P434" s="1" t="s">
        <v>3186</v>
      </c>
    </row>
    <row r="435" spans="1:16" ht="18.75" x14ac:dyDescent="0.3">
      <c r="A435" s="8" t="s">
        <v>662</v>
      </c>
      <c r="B435" s="8" t="s">
        <v>663</v>
      </c>
      <c r="C435" s="8" t="s">
        <v>2196</v>
      </c>
      <c r="D435" s="8" t="s">
        <v>2358</v>
      </c>
      <c r="E43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5" s="12">
        <v>369</v>
      </c>
      <c r="G435" s="12">
        <v>1600</v>
      </c>
      <c r="H435" s="12">
        <f>PRODUCT(amazon[[#This Row],[Actual price]],amazon[[#This Row],[Rating count]])</f>
        <v>52200000</v>
      </c>
      <c r="I435" s="9">
        <v>0.77</v>
      </c>
      <c r="J435" s="6">
        <v>4</v>
      </c>
      <c r="K435" s="6">
        <v>32625</v>
      </c>
      <c r="L435" s="6" t="str">
        <f>IF(amazon[[#This Row],[Discounted price]]&lt;200, "Very Low",
 IF(amazon[[#This Row],[Discounted price]]&lt;5000, "Medium",
 IF(amazon[[#This Row],[Discounted price]]&lt;10000, "High",
 "Very High")))</f>
        <v>Medium</v>
      </c>
      <c r="M435" s="6">
        <f>COUNTIF(amazon[[#This Row],[Discount percentage]],$T$11)</f>
        <v>0</v>
      </c>
      <c r="N435" s="6">
        <f>COUNTIF(amazon[[#This Row],[Discount percentage]],$T$13)</f>
        <v>0</v>
      </c>
      <c r="O435" s="6">
        <f>COUNTIF(amazon[[#This Row],[Discount percentage]],$T$12)</f>
        <v>1</v>
      </c>
      <c r="P435" s="1" t="s">
        <v>3123</v>
      </c>
    </row>
    <row r="436" spans="1:16" ht="18.75" x14ac:dyDescent="0.3">
      <c r="A436" s="8" t="s">
        <v>664</v>
      </c>
      <c r="B436" s="8" t="s">
        <v>2391</v>
      </c>
      <c r="C436" s="8" t="s">
        <v>2196</v>
      </c>
      <c r="D436" s="8" t="s">
        <v>2356</v>
      </c>
      <c r="E43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6" s="12">
        <v>15499</v>
      </c>
      <c r="G436" s="12">
        <v>20999</v>
      </c>
      <c r="H436" s="12">
        <f>PRODUCT(amazon[[#This Row],[Actual price]],amazon[[#This Row],[Rating count]])</f>
        <v>404272748</v>
      </c>
      <c r="I436" s="9">
        <v>0.26</v>
      </c>
      <c r="J436" s="6">
        <v>4.0999999999999996</v>
      </c>
      <c r="K436" s="6">
        <v>19252</v>
      </c>
      <c r="L436" s="6" t="str">
        <f>IF(amazon[[#This Row],[Discounted price]]&lt;200, "Very Low",
 IF(amazon[[#This Row],[Discounted price]]&lt;5000, "Medium",
 IF(amazon[[#This Row],[Discounted price]]&lt;10000, "High",
 "Very High")))</f>
        <v>Very High</v>
      </c>
      <c r="M436" s="6">
        <f>COUNTIF(amazon[[#This Row],[Discount percentage]],$T$11)</f>
        <v>0</v>
      </c>
      <c r="N436" s="6">
        <f>COUNTIF(amazon[[#This Row],[Discount percentage]],$T$13)</f>
        <v>1</v>
      </c>
      <c r="O436" s="6">
        <f>COUNTIF(amazon[[#This Row],[Discount percentage]],$T$12)</f>
        <v>0</v>
      </c>
      <c r="P436" s="1" t="s">
        <v>3161</v>
      </c>
    </row>
    <row r="437" spans="1:16" ht="18.75" x14ac:dyDescent="0.3">
      <c r="A437" s="8" t="s">
        <v>665</v>
      </c>
      <c r="B437" s="8" t="s">
        <v>666</v>
      </c>
      <c r="C437" s="8" t="s">
        <v>2196</v>
      </c>
      <c r="D437" s="8" t="s">
        <v>2356</v>
      </c>
      <c r="E4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7" s="12">
        <v>15499</v>
      </c>
      <c r="G437" s="12">
        <v>18999</v>
      </c>
      <c r="H437" s="12">
        <f>PRODUCT(amazon[[#This Row],[Actual price]],amazon[[#This Row],[Rating count]])</f>
        <v>365768748</v>
      </c>
      <c r="I437" s="9">
        <v>0.18</v>
      </c>
      <c r="J437" s="6">
        <v>4.0999999999999996</v>
      </c>
      <c r="K437" s="6">
        <v>19252</v>
      </c>
      <c r="L437" s="6" t="str">
        <f>IF(amazon[[#This Row],[Discounted price]]&lt;200, "Very Low",
 IF(amazon[[#This Row],[Discounted price]]&lt;5000, "Medium",
 IF(amazon[[#This Row],[Discounted price]]&lt;10000, "High",
 "Very High")))</f>
        <v>Very High</v>
      </c>
      <c r="M437" s="6">
        <f>COUNTIF(amazon[[#This Row],[Discount percentage]],$T$11)</f>
        <v>0</v>
      </c>
      <c r="N437" s="6">
        <f>COUNTIF(amazon[[#This Row],[Discount percentage]],$T$13)</f>
        <v>1</v>
      </c>
      <c r="O437" s="6">
        <f>COUNTIF(amazon[[#This Row],[Discount percentage]],$T$12)</f>
        <v>0</v>
      </c>
      <c r="P437" s="1" t="s">
        <v>3161</v>
      </c>
    </row>
    <row r="438" spans="1:16" ht="18.75" x14ac:dyDescent="0.3">
      <c r="A438" s="8" t="s">
        <v>667</v>
      </c>
      <c r="B438" s="8" t="s">
        <v>668</v>
      </c>
      <c r="C438" s="8" t="s">
        <v>2196</v>
      </c>
      <c r="D438" s="8" t="s">
        <v>2356</v>
      </c>
      <c r="E43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8" s="12">
        <v>22999</v>
      </c>
      <c r="G438" s="12">
        <v>28999</v>
      </c>
      <c r="H438" s="12">
        <f>PRODUCT(amazon[[#This Row],[Actual price]],amazon[[#This Row],[Rating count]])</f>
        <v>748870176</v>
      </c>
      <c r="I438" s="9">
        <v>0.21</v>
      </c>
      <c r="J438" s="6">
        <v>3.9</v>
      </c>
      <c r="K438" s="6">
        <v>25824</v>
      </c>
      <c r="L438" s="6" t="str">
        <f>IF(amazon[[#This Row],[Discounted price]]&lt;200, "Very Low",
 IF(amazon[[#This Row],[Discounted price]]&lt;5000, "Medium",
 IF(amazon[[#This Row],[Discounted price]]&lt;10000, "High",
 "Very High")))</f>
        <v>Very High</v>
      </c>
      <c r="M438" s="6">
        <f>COUNTIF(amazon[[#This Row],[Discount percentage]],$T$11)</f>
        <v>0</v>
      </c>
      <c r="N438" s="6">
        <f>COUNTIF(amazon[[#This Row],[Discount percentage]],$T$13)</f>
        <v>1</v>
      </c>
      <c r="O438" s="6">
        <f>COUNTIF(amazon[[#This Row],[Discount percentage]],$T$12)</f>
        <v>0</v>
      </c>
      <c r="P438" s="1" t="s">
        <v>3165</v>
      </c>
    </row>
    <row r="439" spans="1:16" ht="18.75" x14ac:dyDescent="0.3">
      <c r="A439" s="8" t="s">
        <v>669</v>
      </c>
      <c r="B439" s="8" t="s">
        <v>670</v>
      </c>
      <c r="C439" s="8" t="s">
        <v>2196</v>
      </c>
      <c r="D439" s="8" t="s">
        <v>2363</v>
      </c>
      <c r="E43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9" s="12">
        <v>599</v>
      </c>
      <c r="G439" s="12">
        <v>1490</v>
      </c>
      <c r="H439" s="12">
        <f>PRODUCT(amazon[[#This Row],[Actual price]],amazon[[#This Row],[Rating count]])</f>
        <v>240901710</v>
      </c>
      <c r="I439" s="9">
        <v>0.6</v>
      </c>
      <c r="J439" s="6">
        <v>4.0999999999999996</v>
      </c>
      <c r="K439" s="6">
        <v>161679</v>
      </c>
      <c r="L439" s="6" t="str">
        <f>IF(amazon[[#This Row],[Discounted price]]&lt;200, "Very Low",
 IF(amazon[[#This Row],[Discounted price]]&lt;5000, "Medium",
 IF(amazon[[#This Row],[Discounted price]]&lt;10000, "High",
 "Very High")))</f>
        <v>Medium</v>
      </c>
      <c r="M439" s="6">
        <f>COUNTIF(amazon[[#This Row],[Discount percentage]],$T$11)</f>
        <v>0</v>
      </c>
      <c r="N439" s="6">
        <f>COUNTIF(amazon[[#This Row],[Discount percentage]],$T$13)</f>
        <v>0</v>
      </c>
      <c r="O439" s="6">
        <f>COUNTIF(amazon[[#This Row],[Discount percentage]],$T$12)</f>
        <v>1</v>
      </c>
      <c r="P439" s="1" t="s">
        <v>3187</v>
      </c>
    </row>
    <row r="440" spans="1:16" ht="18.75" x14ac:dyDescent="0.3">
      <c r="A440" s="8" t="s">
        <v>671</v>
      </c>
      <c r="B440" s="8" t="s">
        <v>672</v>
      </c>
      <c r="C440" s="8" t="s">
        <v>2196</v>
      </c>
      <c r="D440" s="8" t="s">
        <v>2383</v>
      </c>
      <c r="E4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0" s="12">
        <v>134</v>
      </c>
      <c r="G440" s="12">
        <v>699</v>
      </c>
      <c r="H440" s="12">
        <f>PRODUCT(amazon[[#This Row],[Actual price]],amazon[[#This Row],[Rating count]])</f>
        <v>11662815</v>
      </c>
      <c r="I440" s="9">
        <v>0.81</v>
      </c>
      <c r="J440" s="6">
        <v>4.0999999999999996</v>
      </c>
      <c r="K440" s="6">
        <v>16685</v>
      </c>
      <c r="L440" s="6" t="str">
        <f>IF(amazon[[#This Row],[Discounted price]]&lt;200, "Very Low",
 IF(amazon[[#This Row],[Discounted price]]&lt;5000, "Medium",
 IF(amazon[[#This Row],[Discounted price]]&lt;10000, "High",
 "Very High")))</f>
        <v>Very Low</v>
      </c>
      <c r="M440" s="6">
        <f>COUNTIF(amazon[[#This Row],[Discount percentage]],$T$11)</f>
        <v>0</v>
      </c>
      <c r="N440" s="6">
        <f>COUNTIF(amazon[[#This Row],[Discount percentage]],$T$13)</f>
        <v>0</v>
      </c>
      <c r="O440" s="6">
        <f>COUNTIF(amazon[[#This Row],[Discount percentage]],$T$12)</f>
        <v>1</v>
      </c>
      <c r="P440" s="1" t="s">
        <v>3188</v>
      </c>
    </row>
    <row r="441" spans="1:16" ht="18.75" x14ac:dyDescent="0.3">
      <c r="A441" s="8" t="s">
        <v>673</v>
      </c>
      <c r="B441" s="8" t="s">
        <v>2392</v>
      </c>
      <c r="C441" s="8" t="s">
        <v>2196</v>
      </c>
      <c r="D441" s="8" t="s">
        <v>2356</v>
      </c>
      <c r="E44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1" s="12">
        <v>7499</v>
      </c>
      <c r="G441" s="12">
        <v>7999</v>
      </c>
      <c r="H441" s="12">
        <f>PRODUCT(amazon[[#This Row],[Actual price]],amazon[[#This Row],[Rating count]])</f>
        <v>247225093</v>
      </c>
      <c r="I441" s="9">
        <v>0.06</v>
      </c>
      <c r="J441" s="6">
        <v>4</v>
      </c>
      <c r="K441" s="6">
        <v>30907</v>
      </c>
      <c r="L441" s="6" t="str">
        <f>IF(amazon[[#This Row],[Discounted price]]&lt;200, "Very Low",
 IF(amazon[[#This Row],[Discounted price]]&lt;5000, "Medium",
 IF(amazon[[#This Row],[Discounted price]]&lt;10000, "High",
 "Very High")))</f>
        <v>High</v>
      </c>
      <c r="M441" s="6">
        <f>COUNTIF(amazon[[#This Row],[Discount percentage]],$T$11)</f>
        <v>0</v>
      </c>
      <c r="N441" s="6">
        <f>COUNTIF(amazon[[#This Row],[Discount percentage]],$T$13)</f>
        <v>1</v>
      </c>
      <c r="O441" s="6">
        <f>COUNTIF(amazon[[#This Row],[Discount percentage]],$T$12)</f>
        <v>0</v>
      </c>
      <c r="P441" s="1" t="s">
        <v>3189</v>
      </c>
    </row>
    <row r="442" spans="1:16" ht="18.75" x14ac:dyDescent="0.3">
      <c r="A442" s="8" t="s">
        <v>674</v>
      </c>
      <c r="B442" s="8" t="s">
        <v>675</v>
      </c>
      <c r="C442" s="8" t="s">
        <v>2196</v>
      </c>
      <c r="D442" s="8" t="s">
        <v>2355</v>
      </c>
      <c r="E44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2" s="12">
        <v>1149</v>
      </c>
      <c r="G442" s="12">
        <v>2199</v>
      </c>
      <c r="H442" s="12">
        <f>PRODUCT(amazon[[#This Row],[Actual price]],amazon[[#This Row],[Rating count]])</f>
        <v>393427488</v>
      </c>
      <c r="I442" s="9">
        <v>0.48</v>
      </c>
      <c r="J442" s="6">
        <v>4.3</v>
      </c>
      <c r="K442" s="6">
        <v>178912</v>
      </c>
      <c r="L442" s="6" t="str">
        <f>IF(amazon[[#This Row],[Discounted price]]&lt;200, "Very Low",
 IF(amazon[[#This Row],[Discounted price]]&lt;5000, "Medium",
 IF(amazon[[#This Row],[Discounted price]]&lt;10000, "High",
 "Very High")))</f>
        <v>Medium</v>
      </c>
      <c r="M442" s="6">
        <f>COUNTIF(amazon[[#This Row],[Discount percentage]],$T$11)</f>
        <v>0</v>
      </c>
      <c r="N442" s="6">
        <f>COUNTIF(amazon[[#This Row],[Discount percentage]],$T$13)</f>
        <v>1</v>
      </c>
      <c r="O442" s="6">
        <f>COUNTIF(amazon[[#This Row],[Discount percentage]],$T$12)</f>
        <v>0</v>
      </c>
      <c r="P442" s="1" t="s">
        <v>3139</v>
      </c>
    </row>
    <row r="443" spans="1:16" ht="18.75" x14ac:dyDescent="0.3">
      <c r="A443" s="8" t="s">
        <v>676</v>
      </c>
      <c r="B443" s="8" t="s">
        <v>677</v>
      </c>
      <c r="C443" s="8" t="s">
        <v>2196</v>
      </c>
      <c r="D443" s="8" t="s">
        <v>2360</v>
      </c>
      <c r="E44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3" s="12">
        <v>1324</v>
      </c>
      <c r="G443" s="12">
        <v>1699</v>
      </c>
      <c r="H443" s="12">
        <f>PRODUCT(amazon[[#This Row],[Actual price]],amazon[[#This Row],[Rating count]])</f>
        <v>218000389</v>
      </c>
      <c r="I443" s="9">
        <v>0.22</v>
      </c>
      <c r="J443" s="6">
        <v>4</v>
      </c>
      <c r="K443" s="6">
        <v>128311</v>
      </c>
      <c r="L443" s="6" t="str">
        <f>IF(amazon[[#This Row],[Discounted price]]&lt;200, "Very Low",
 IF(amazon[[#This Row],[Discounted price]]&lt;5000, "Medium",
 IF(amazon[[#This Row],[Discounted price]]&lt;10000, "High",
 "Very High")))</f>
        <v>Medium</v>
      </c>
      <c r="M443" s="6">
        <f>COUNTIF(amazon[[#This Row],[Discount percentage]],$T$11)</f>
        <v>0</v>
      </c>
      <c r="N443" s="6">
        <f>COUNTIF(amazon[[#This Row],[Discount percentage]],$T$13)</f>
        <v>1</v>
      </c>
      <c r="O443" s="6">
        <f>COUNTIF(amazon[[#This Row],[Discount percentage]],$T$12)</f>
        <v>0</v>
      </c>
      <c r="P443" s="1" t="s">
        <v>3144</v>
      </c>
    </row>
    <row r="444" spans="1:16" ht="18.75" x14ac:dyDescent="0.3">
      <c r="A444" s="8" t="s">
        <v>678</v>
      </c>
      <c r="B444" s="8" t="s">
        <v>2393</v>
      </c>
      <c r="C444" s="8" t="s">
        <v>2196</v>
      </c>
      <c r="D444" s="8" t="s">
        <v>2356</v>
      </c>
      <c r="E44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4" s="12">
        <v>13999</v>
      </c>
      <c r="G444" s="12">
        <v>19999</v>
      </c>
      <c r="H444" s="12">
        <f>PRODUCT(amazon[[#This Row],[Actual price]],amazon[[#This Row],[Rating count]])</f>
        <v>385020748</v>
      </c>
      <c r="I444" s="9">
        <v>0.3</v>
      </c>
      <c r="J444" s="6">
        <v>4.0999999999999996</v>
      </c>
      <c r="K444" s="6">
        <v>19252</v>
      </c>
      <c r="L444" s="6" t="str">
        <f>IF(amazon[[#This Row],[Discounted price]]&lt;200, "Very Low",
 IF(amazon[[#This Row],[Discounted price]]&lt;5000, "Medium",
 IF(amazon[[#This Row],[Discounted price]]&lt;10000, "High",
 "Very High")))</f>
        <v>Very High</v>
      </c>
      <c r="M444" s="6">
        <f>COUNTIF(amazon[[#This Row],[Discount percentage]],$T$11)</f>
        <v>0</v>
      </c>
      <c r="N444" s="6">
        <f>COUNTIF(amazon[[#This Row],[Discount percentage]],$T$13)</f>
        <v>1</v>
      </c>
      <c r="O444" s="6">
        <f>COUNTIF(amazon[[#This Row],[Discount percentage]],$T$12)</f>
        <v>0</v>
      </c>
      <c r="P444" s="1" t="s">
        <v>3161</v>
      </c>
    </row>
    <row r="445" spans="1:16" ht="18.75" x14ac:dyDescent="0.3">
      <c r="A445" s="8" t="s">
        <v>14</v>
      </c>
      <c r="B445" s="8" t="s">
        <v>15</v>
      </c>
      <c r="C445" s="8" t="s">
        <v>2186</v>
      </c>
      <c r="D445" s="8" t="s">
        <v>2187</v>
      </c>
      <c r="E4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45" s="12">
        <v>299</v>
      </c>
      <c r="G445" s="12">
        <v>799</v>
      </c>
      <c r="H445" s="12">
        <f>PRODUCT(amazon[[#This Row],[Actual price]],amazon[[#This Row],[Rating count]])</f>
        <v>75396836</v>
      </c>
      <c r="I445" s="9">
        <v>0.63</v>
      </c>
      <c r="J445" s="6">
        <v>4.2</v>
      </c>
      <c r="K445" s="6">
        <v>94364</v>
      </c>
      <c r="L445" s="6" t="str">
        <f>IF(amazon[[#This Row],[Discounted price]]&lt;200, "Very Low",
 IF(amazon[[#This Row],[Discounted price]]&lt;5000, "Medium",
 IF(amazon[[#This Row],[Discounted price]]&lt;10000, "High",
 "Very High")))</f>
        <v>Medium</v>
      </c>
      <c r="M445" s="6">
        <f>COUNTIF(amazon[[#This Row],[Discount percentage]],$T$11)</f>
        <v>0</v>
      </c>
      <c r="N445" s="6">
        <f>COUNTIF(amazon[[#This Row],[Discount percentage]],$T$13)</f>
        <v>0</v>
      </c>
      <c r="O445" s="6">
        <f>COUNTIF(amazon[[#This Row],[Discount percentage]],$T$12)</f>
        <v>1</v>
      </c>
      <c r="P445" s="1" t="s">
        <v>2930</v>
      </c>
    </row>
    <row r="446" spans="1:16" ht="18.75" x14ac:dyDescent="0.3">
      <c r="A446" s="8" t="s">
        <v>679</v>
      </c>
      <c r="B446" s="8" t="s">
        <v>2385</v>
      </c>
      <c r="C446" s="8" t="s">
        <v>2196</v>
      </c>
      <c r="D446" s="8" t="s">
        <v>2355</v>
      </c>
      <c r="E44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6" s="12">
        <v>999</v>
      </c>
      <c r="G446" s="12">
        <v>1599</v>
      </c>
      <c r="H446" s="12">
        <f>PRODUCT(amazon[[#This Row],[Actual price]],amazon[[#This Row],[Rating count]])</f>
        <v>11547978</v>
      </c>
      <c r="I446" s="9">
        <v>0.38</v>
      </c>
      <c r="J446" s="6">
        <v>4</v>
      </c>
      <c r="K446" s="6">
        <v>7222</v>
      </c>
      <c r="L446" s="6" t="str">
        <f>IF(amazon[[#This Row],[Discounted price]]&lt;200, "Very Low",
 IF(amazon[[#This Row],[Discounted price]]&lt;5000, "Medium",
 IF(amazon[[#This Row],[Discounted price]]&lt;10000, "High",
 "Very High")))</f>
        <v>Medium</v>
      </c>
      <c r="M446" s="6">
        <f>COUNTIF(amazon[[#This Row],[Discount percentage]],$T$11)</f>
        <v>0</v>
      </c>
      <c r="N446" s="6">
        <f>COUNTIF(amazon[[#This Row],[Discount percentage]],$T$13)</f>
        <v>1</v>
      </c>
      <c r="O446" s="6">
        <f>COUNTIF(amazon[[#This Row],[Discount percentage]],$T$12)</f>
        <v>0</v>
      </c>
      <c r="P446" s="1" t="s">
        <v>3179</v>
      </c>
    </row>
    <row r="447" spans="1:16" ht="18.75" x14ac:dyDescent="0.3">
      <c r="A447" s="8" t="s">
        <v>680</v>
      </c>
      <c r="B447" s="8" t="s">
        <v>681</v>
      </c>
      <c r="C447" s="8" t="s">
        <v>2196</v>
      </c>
      <c r="D447" s="8" t="s">
        <v>2356</v>
      </c>
      <c r="E4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7" s="12">
        <v>12999</v>
      </c>
      <c r="G447" s="12">
        <v>17999</v>
      </c>
      <c r="H447" s="12">
        <f>PRODUCT(amazon[[#This Row],[Actual price]],amazon[[#This Row],[Rating count]])</f>
        <v>341945002</v>
      </c>
      <c r="I447" s="9">
        <v>0.28000000000000003</v>
      </c>
      <c r="J447" s="6">
        <v>4.0999999999999996</v>
      </c>
      <c r="K447" s="6">
        <v>18998</v>
      </c>
      <c r="L447" s="6" t="str">
        <f>IF(amazon[[#This Row],[Discounted price]]&lt;200, "Very Low",
 IF(amazon[[#This Row],[Discounted price]]&lt;5000, "Medium",
 IF(amazon[[#This Row],[Discounted price]]&lt;10000, "High",
 "Very High")))</f>
        <v>Very High</v>
      </c>
      <c r="M447" s="6">
        <f>COUNTIF(amazon[[#This Row],[Discount percentage]],$T$11)</f>
        <v>0</v>
      </c>
      <c r="N447" s="6">
        <f>COUNTIF(amazon[[#This Row],[Discount percentage]],$T$13)</f>
        <v>1</v>
      </c>
      <c r="O447" s="6">
        <f>COUNTIF(amazon[[#This Row],[Discount percentage]],$T$12)</f>
        <v>0</v>
      </c>
      <c r="P447" s="1" t="s">
        <v>3156</v>
      </c>
    </row>
    <row r="448" spans="1:16" ht="18.75" x14ac:dyDescent="0.3">
      <c r="A448" s="8" t="s">
        <v>682</v>
      </c>
      <c r="B448" s="8" t="s">
        <v>683</v>
      </c>
      <c r="C448" s="8" t="s">
        <v>2196</v>
      </c>
      <c r="D448" s="8" t="s">
        <v>2356</v>
      </c>
      <c r="E44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8" s="12">
        <v>15490</v>
      </c>
      <c r="G448" s="12">
        <v>20990</v>
      </c>
      <c r="H448" s="12">
        <f>PRODUCT(amazon[[#This Row],[Actual price]],amazon[[#This Row],[Rating count]])</f>
        <v>690906840</v>
      </c>
      <c r="I448" s="9">
        <v>0.26</v>
      </c>
      <c r="J448" s="6">
        <v>4.2</v>
      </c>
      <c r="K448" s="6">
        <v>32916</v>
      </c>
      <c r="L448" s="6" t="str">
        <f>IF(amazon[[#This Row],[Discounted price]]&lt;200, "Very Low",
 IF(amazon[[#This Row],[Discounted price]]&lt;5000, "Medium",
 IF(amazon[[#This Row],[Discounted price]]&lt;10000, "High",
 "Very High")))</f>
        <v>Very High</v>
      </c>
      <c r="M448" s="6">
        <f>COUNTIF(amazon[[#This Row],[Discount percentage]],$T$11)</f>
        <v>0</v>
      </c>
      <c r="N448" s="6">
        <f>COUNTIF(amazon[[#This Row],[Discount percentage]],$T$13)</f>
        <v>1</v>
      </c>
      <c r="O448" s="6">
        <f>COUNTIF(amazon[[#This Row],[Discount percentage]],$T$12)</f>
        <v>0</v>
      </c>
      <c r="P448" s="1" t="s">
        <v>2945</v>
      </c>
    </row>
    <row r="449" spans="1:16" ht="18.75" x14ac:dyDescent="0.3">
      <c r="A449" s="8" t="s">
        <v>684</v>
      </c>
      <c r="B449" s="8" t="s">
        <v>2394</v>
      </c>
      <c r="C449" s="8" t="s">
        <v>2196</v>
      </c>
      <c r="D449" s="8" t="s">
        <v>2395</v>
      </c>
      <c r="E4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9" s="12">
        <v>999</v>
      </c>
      <c r="G449" s="12">
        <v>2899</v>
      </c>
      <c r="H449" s="12">
        <f>PRODUCT(amazon[[#This Row],[Actual price]],amazon[[#This Row],[Rating count]])</f>
        <v>77122097</v>
      </c>
      <c r="I449" s="9">
        <v>0.66</v>
      </c>
      <c r="J449" s="6">
        <v>4.5999999999999996</v>
      </c>
      <c r="K449" s="6">
        <v>26603</v>
      </c>
      <c r="L449" s="6" t="str">
        <f>IF(amazon[[#This Row],[Discounted price]]&lt;200, "Very Low",
 IF(amazon[[#This Row],[Discounted price]]&lt;5000, "Medium",
 IF(amazon[[#This Row],[Discounted price]]&lt;10000, "High",
 "Very High")))</f>
        <v>Medium</v>
      </c>
      <c r="M449" s="6">
        <f>COUNTIF(amazon[[#This Row],[Discount percentage]],$T$11)</f>
        <v>0</v>
      </c>
      <c r="N449" s="6">
        <f>COUNTIF(amazon[[#This Row],[Discount percentage]],$T$13)</f>
        <v>0</v>
      </c>
      <c r="O449" s="6">
        <f>COUNTIF(amazon[[#This Row],[Discount percentage]],$T$12)</f>
        <v>1</v>
      </c>
      <c r="P449" s="1" t="s">
        <v>3190</v>
      </c>
    </row>
    <row r="450" spans="1:16" ht="18.75" x14ac:dyDescent="0.3">
      <c r="A450" s="8" t="s">
        <v>685</v>
      </c>
      <c r="B450" s="8" t="s">
        <v>2396</v>
      </c>
      <c r="C450" s="8" t="s">
        <v>2196</v>
      </c>
      <c r="D450" s="8" t="s">
        <v>2353</v>
      </c>
      <c r="E45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0" s="12">
        <v>1599</v>
      </c>
      <c r="G450" s="12">
        <v>4999</v>
      </c>
      <c r="H450" s="12">
        <f>PRODUCT(amazon[[#This Row],[Actual price]],amazon[[#This Row],[Rating count]])</f>
        <v>339682050</v>
      </c>
      <c r="I450" s="9">
        <v>0.68</v>
      </c>
      <c r="J450" s="6">
        <v>4</v>
      </c>
      <c r="K450" s="6">
        <v>67950</v>
      </c>
      <c r="L450" s="6" t="str">
        <f>IF(amazon[[#This Row],[Discounted price]]&lt;200, "Very Low",
 IF(amazon[[#This Row],[Discounted price]]&lt;5000, "Medium",
 IF(amazon[[#This Row],[Discounted price]]&lt;10000, "High",
 "Very High")))</f>
        <v>Medium</v>
      </c>
      <c r="M450" s="6">
        <f>COUNTIF(amazon[[#This Row],[Discount percentage]],$T$11)</f>
        <v>0</v>
      </c>
      <c r="N450" s="6">
        <f>COUNTIF(amazon[[#This Row],[Discount percentage]],$T$13)</f>
        <v>0</v>
      </c>
      <c r="O450" s="6">
        <f>COUNTIF(amazon[[#This Row],[Discount percentage]],$T$12)</f>
        <v>1</v>
      </c>
      <c r="P450" s="1" t="s">
        <v>3191</v>
      </c>
    </row>
    <row r="451" spans="1:16" ht="18.75" x14ac:dyDescent="0.3">
      <c r="A451" s="8" t="s">
        <v>686</v>
      </c>
      <c r="B451" s="8" t="s">
        <v>687</v>
      </c>
      <c r="C451" s="8" t="s">
        <v>2196</v>
      </c>
      <c r="D451" s="8" t="s">
        <v>2360</v>
      </c>
      <c r="E4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1" s="12">
        <v>1324</v>
      </c>
      <c r="G451" s="12">
        <v>1699</v>
      </c>
      <c r="H451" s="12">
        <f>PRODUCT(amazon[[#This Row],[Actual price]],amazon[[#This Row],[Rating count]])</f>
        <v>218000389</v>
      </c>
      <c r="I451" s="9">
        <v>0.22</v>
      </c>
      <c r="J451" s="6">
        <v>4</v>
      </c>
      <c r="K451" s="6">
        <v>128311</v>
      </c>
      <c r="L451" s="6" t="str">
        <f>IF(amazon[[#This Row],[Discounted price]]&lt;200, "Very Low",
 IF(amazon[[#This Row],[Discounted price]]&lt;5000, "Medium",
 IF(amazon[[#This Row],[Discounted price]]&lt;10000, "High",
 "Very High")))</f>
        <v>Medium</v>
      </c>
      <c r="M451" s="6">
        <f>COUNTIF(amazon[[#This Row],[Discount percentage]],$T$11)</f>
        <v>0</v>
      </c>
      <c r="N451" s="6">
        <f>COUNTIF(amazon[[#This Row],[Discount percentage]],$T$13)</f>
        <v>1</v>
      </c>
      <c r="O451" s="6">
        <f>COUNTIF(amazon[[#This Row],[Discount percentage]],$T$12)</f>
        <v>0</v>
      </c>
      <c r="P451" s="1" t="s">
        <v>3144</v>
      </c>
    </row>
    <row r="452" spans="1:16" ht="18.75" x14ac:dyDescent="0.3">
      <c r="A452" s="8" t="s">
        <v>688</v>
      </c>
      <c r="B452" s="8" t="s">
        <v>689</v>
      </c>
      <c r="C452" s="8" t="s">
        <v>2196</v>
      </c>
      <c r="D452" s="8" t="s">
        <v>2356</v>
      </c>
      <c r="E4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2" s="12">
        <v>20999</v>
      </c>
      <c r="G452" s="12">
        <v>29990</v>
      </c>
      <c r="H452" s="12">
        <f>PRODUCT(amazon[[#This Row],[Actual price]],amazon[[#This Row],[Rating count]])</f>
        <v>284875010</v>
      </c>
      <c r="I452" s="9">
        <v>0.3</v>
      </c>
      <c r="J452" s="6">
        <v>4.3</v>
      </c>
      <c r="K452" s="6">
        <v>9499</v>
      </c>
      <c r="L452" s="6" t="str">
        <f>IF(amazon[[#This Row],[Discounted price]]&lt;200, "Very Low",
 IF(amazon[[#This Row],[Discounted price]]&lt;5000, "Medium",
 IF(amazon[[#This Row],[Discounted price]]&lt;10000, "High",
 "Very High")))</f>
        <v>Very High</v>
      </c>
      <c r="M452" s="6">
        <f>COUNTIF(amazon[[#This Row],[Discount percentage]],$T$11)</f>
        <v>0</v>
      </c>
      <c r="N452" s="6">
        <f>COUNTIF(amazon[[#This Row],[Discount percentage]],$T$13)</f>
        <v>1</v>
      </c>
      <c r="O452" s="6">
        <f>COUNTIF(amazon[[#This Row],[Discount percentage]],$T$12)</f>
        <v>0</v>
      </c>
      <c r="P452" s="1" t="s">
        <v>3192</v>
      </c>
    </row>
    <row r="453" spans="1:16" ht="18.75" x14ac:dyDescent="0.3">
      <c r="A453" s="8" t="s">
        <v>690</v>
      </c>
      <c r="B453" s="8" t="s">
        <v>2397</v>
      </c>
      <c r="C453" s="8" t="s">
        <v>2196</v>
      </c>
      <c r="D453" s="8" t="s">
        <v>2369</v>
      </c>
      <c r="E45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3" s="12">
        <v>999</v>
      </c>
      <c r="G453" s="12">
        <v>1999</v>
      </c>
      <c r="H453" s="12">
        <f>PRODUCT(amazon[[#This Row],[Actual price]],amazon[[#This Row],[Rating count]])</f>
        <v>3552223</v>
      </c>
      <c r="I453" s="9">
        <v>0.5</v>
      </c>
      <c r="J453" s="6">
        <v>4.3</v>
      </c>
      <c r="K453" s="6">
        <v>1777</v>
      </c>
      <c r="L453" s="6" t="str">
        <f>IF(amazon[[#This Row],[Discounted price]]&lt;200, "Very Low",
 IF(amazon[[#This Row],[Discounted price]]&lt;5000, "Medium",
 IF(amazon[[#This Row],[Discounted price]]&lt;10000, "High",
 "Very High")))</f>
        <v>Medium</v>
      </c>
      <c r="M453" s="6">
        <f>COUNTIF(amazon[[#This Row],[Discount percentage]],$T$11)</f>
        <v>1</v>
      </c>
      <c r="N453" s="6">
        <f>COUNTIF(amazon[[#This Row],[Discount percentage]],$T$13)</f>
        <v>0</v>
      </c>
      <c r="O453" s="6">
        <f>COUNTIF(amazon[[#This Row],[Discount percentage]],$T$12)</f>
        <v>0</v>
      </c>
      <c r="P453" s="1" t="s">
        <v>3193</v>
      </c>
    </row>
    <row r="454" spans="1:16" ht="18.75" x14ac:dyDescent="0.3">
      <c r="A454" s="8" t="s">
        <v>691</v>
      </c>
      <c r="B454" s="8" t="s">
        <v>692</v>
      </c>
      <c r="C454" s="8" t="s">
        <v>2196</v>
      </c>
      <c r="D454" s="8" t="s">
        <v>2356</v>
      </c>
      <c r="E45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4" s="12">
        <v>12490</v>
      </c>
      <c r="G454" s="12">
        <v>15990</v>
      </c>
      <c r="H454" s="12">
        <f>PRODUCT(amazon[[#This Row],[Actual price]],amazon[[#This Row],[Rating count]])</f>
        <v>935510940</v>
      </c>
      <c r="I454" s="9">
        <v>0.22</v>
      </c>
      <c r="J454" s="6">
        <v>4.2</v>
      </c>
      <c r="K454" s="6">
        <v>58506</v>
      </c>
      <c r="L454" s="6" t="str">
        <f>IF(amazon[[#This Row],[Discounted price]]&lt;200, "Very Low",
 IF(amazon[[#This Row],[Discounted price]]&lt;5000, "Medium",
 IF(amazon[[#This Row],[Discounted price]]&lt;10000, "High",
 "Very High")))</f>
        <v>Very High</v>
      </c>
      <c r="M454" s="6">
        <f>COUNTIF(amazon[[#This Row],[Discount percentage]],$T$11)</f>
        <v>0</v>
      </c>
      <c r="N454" s="6">
        <f>COUNTIF(amazon[[#This Row],[Discount percentage]],$T$13)</f>
        <v>1</v>
      </c>
      <c r="O454" s="6">
        <f>COUNTIF(amazon[[#This Row],[Discount percentage]],$T$12)</f>
        <v>0</v>
      </c>
      <c r="P454" s="1" t="s">
        <v>3194</v>
      </c>
    </row>
    <row r="455" spans="1:16" ht="18.75" x14ac:dyDescent="0.3">
      <c r="A455" s="8" t="s">
        <v>693</v>
      </c>
      <c r="B455" s="8" t="s">
        <v>694</v>
      </c>
      <c r="C455" s="8" t="s">
        <v>2196</v>
      </c>
      <c r="D455" s="8" t="s">
        <v>2356</v>
      </c>
      <c r="E4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5" s="12">
        <v>17999</v>
      </c>
      <c r="G455" s="12">
        <v>21990</v>
      </c>
      <c r="H455" s="12">
        <f>PRODUCT(amazon[[#This Row],[Actual price]],amazon[[#This Row],[Rating count]])</f>
        <v>469486500</v>
      </c>
      <c r="I455" s="9">
        <v>0.18</v>
      </c>
      <c r="J455" s="6">
        <v>4</v>
      </c>
      <c r="K455" s="6">
        <v>21350</v>
      </c>
      <c r="L455" s="6" t="str">
        <f>IF(amazon[[#This Row],[Discounted price]]&lt;200, "Very Low",
 IF(amazon[[#This Row],[Discounted price]]&lt;5000, "Medium",
 IF(amazon[[#This Row],[Discounted price]]&lt;10000, "High",
 "Very High")))</f>
        <v>Very High</v>
      </c>
      <c r="M455" s="6">
        <f>COUNTIF(amazon[[#This Row],[Discount percentage]],$T$11)</f>
        <v>0</v>
      </c>
      <c r="N455" s="6">
        <f>COUNTIF(amazon[[#This Row],[Discount percentage]],$T$13)</f>
        <v>1</v>
      </c>
      <c r="O455" s="6">
        <f>COUNTIF(amazon[[#This Row],[Discount percentage]],$T$12)</f>
        <v>0</v>
      </c>
      <c r="P455" s="1" t="s">
        <v>3157</v>
      </c>
    </row>
    <row r="456" spans="1:16" ht="18.75" x14ac:dyDescent="0.3">
      <c r="A456" s="8" t="s">
        <v>18</v>
      </c>
      <c r="B456" s="8" t="s">
        <v>2198</v>
      </c>
      <c r="C456" s="8" t="s">
        <v>2186</v>
      </c>
      <c r="D456" s="8" t="s">
        <v>2187</v>
      </c>
      <c r="E4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56" s="12">
        <v>350</v>
      </c>
      <c r="G456" s="12">
        <v>899</v>
      </c>
      <c r="H456" s="12">
        <f>PRODUCT(amazon[[#This Row],[Actual price]],amazon[[#This Row],[Rating count]])</f>
        <v>2034437</v>
      </c>
      <c r="I456" s="9">
        <v>0.61</v>
      </c>
      <c r="J456" s="6">
        <v>4.2</v>
      </c>
      <c r="K456" s="6">
        <v>2263</v>
      </c>
      <c r="L456" s="6" t="str">
        <f>IF(amazon[[#This Row],[Discounted price]]&lt;200, "Very Low",
 IF(amazon[[#This Row],[Discounted price]]&lt;5000, "Medium",
 IF(amazon[[#This Row],[Discounted price]]&lt;10000, "High",
 "Very High")))</f>
        <v>Medium</v>
      </c>
      <c r="M456" s="6">
        <f>COUNTIF(amazon[[#This Row],[Discount percentage]],$T$11)</f>
        <v>0</v>
      </c>
      <c r="N456" s="6">
        <f>COUNTIF(amazon[[#This Row],[Discount percentage]],$T$13)</f>
        <v>0</v>
      </c>
      <c r="O456" s="6">
        <f>COUNTIF(amazon[[#This Row],[Discount percentage]],$T$12)</f>
        <v>1</v>
      </c>
      <c r="P456" s="1" t="s">
        <v>2938</v>
      </c>
    </row>
    <row r="457" spans="1:16" ht="18.75" x14ac:dyDescent="0.3">
      <c r="A457" s="8" t="s">
        <v>695</v>
      </c>
      <c r="B457" s="8" t="s">
        <v>696</v>
      </c>
      <c r="C457" s="8" t="s">
        <v>2196</v>
      </c>
      <c r="D457" s="8" t="s">
        <v>2360</v>
      </c>
      <c r="E4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7" s="12">
        <v>1399</v>
      </c>
      <c r="G457" s="12">
        <v>1630</v>
      </c>
      <c r="H457" s="12">
        <f>PRODUCT(amazon[[#This Row],[Actual price]],amazon[[#This Row],[Rating count]])</f>
        <v>15286140</v>
      </c>
      <c r="I457" s="9">
        <v>0.14000000000000001</v>
      </c>
      <c r="J457" s="6">
        <v>4</v>
      </c>
      <c r="K457" s="6">
        <v>9378</v>
      </c>
      <c r="L457" s="6" t="str">
        <f>IF(amazon[[#This Row],[Discounted price]]&lt;200, "Very Low",
 IF(amazon[[#This Row],[Discounted price]]&lt;5000, "Medium",
 IF(amazon[[#This Row],[Discounted price]]&lt;10000, "High",
 "Very High")))</f>
        <v>Medium</v>
      </c>
      <c r="M457" s="6">
        <f>COUNTIF(amazon[[#This Row],[Discount percentage]],$T$11)</f>
        <v>0</v>
      </c>
      <c r="N457" s="6">
        <f>COUNTIF(amazon[[#This Row],[Discount percentage]],$T$13)</f>
        <v>1</v>
      </c>
      <c r="O457" s="6">
        <f>COUNTIF(amazon[[#This Row],[Discount percentage]],$T$12)</f>
        <v>0</v>
      </c>
      <c r="P457" s="1" t="s">
        <v>3195</v>
      </c>
    </row>
    <row r="458" spans="1:16" ht="18.75" x14ac:dyDescent="0.3">
      <c r="A458" s="8" t="s">
        <v>19</v>
      </c>
      <c r="B458" s="8" t="s">
        <v>20</v>
      </c>
      <c r="C458" s="8" t="s">
        <v>2186</v>
      </c>
      <c r="D458" s="8" t="s">
        <v>2187</v>
      </c>
      <c r="E4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58" s="12">
        <v>159</v>
      </c>
      <c r="G458" s="12">
        <v>399</v>
      </c>
      <c r="H458" s="12">
        <f>PRODUCT(amazon[[#This Row],[Actual price]],amazon[[#This Row],[Rating count]])</f>
        <v>1902432</v>
      </c>
      <c r="I458" s="9">
        <v>0.6</v>
      </c>
      <c r="J458" s="6">
        <v>4.0999999999999996</v>
      </c>
      <c r="K458" s="6">
        <v>4768</v>
      </c>
      <c r="L458" s="6" t="str">
        <f>IF(amazon[[#This Row],[Discounted price]]&lt;200, "Very Low",
 IF(amazon[[#This Row],[Discounted price]]&lt;5000, "Medium",
 IF(amazon[[#This Row],[Discounted price]]&lt;10000, "High",
 "Very High")))</f>
        <v>Very Low</v>
      </c>
      <c r="M458" s="6">
        <f>COUNTIF(amazon[[#This Row],[Discount percentage]],$T$11)</f>
        <v>0</v>
      </c>
      <c r="N458" s="6">
        <f>COUNTIF(amazon[[#This Row],[Discount percentage]],$T$13)</f>
        <v>0</v>
      </c>
      <c r="O458" s="6">
        <f>COUNTIF(amazon[[#This Row],[Discount percentage]],$T$12)</f>
        <v>1</v>
      </c>
      <c r="P458" s="1" t="s">
        <v>2939</v>
      </c>
    </row>
    <row r="459" spans="1:16" ht="18.75" x14ac:dyDescent="0.3">
      <c r="A459" s="8" t="s">
        <v>697</v>
      </c>
      <c r="B459" s="8" t="s">
        <v>2398</v>
      </c>
      <c r="C459" s="8" t="s">
        <v>2196</v>
      </c>
      <c r="D459" s="8" t="s">
        <v>2353</v>
      </c>
      <c r="E4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9" s="12">
        <v>1499</v>
      </c>
      <c r="G459" s="12">
        <v>6990</v>
      </c>
      <c r="H459" s="12">
        <f>PRODUCT(amazon[[#This Row],[Actual price]],amazon[[#This Row],[Rating count]])</f>
        <v>152354040</v>
      </c>
      <c r="I459" s="9">
        <v>0.79</v>
      </c>
      <c r="J459" s="6">
        <v>3.9</v>
      </c>
      <c r="K459" s="6">
        <v>21796</v>
      </c>
      <c r="L459" s="6" t="str">
        <f>IF(amazon[[#This Row],[Discounted price]]&lt;200, "Very Low",
 IF(amazon[[#This Row],[Discounted price]]&lt;5000, "Medium",
 IF(amazon[[#This Row],[Discounted price]]&lt;10000, "High",
 "Very High")))</f>
        <v>Medium</v>
      </c>
      <c r="M459" s="6">
        <f>COUNTIF(amazon[[#This Row],[Discount percentage]],$T$11)</f>
        <v>0</v>
      </c>
      <c r="N459" s="6">
        <f>COUNTIF(amazon[[#This Row],[Discount percentage]],$T$13)</f>
        <v>0</v>
      </c>
      <c r="O459" s="6">
        <f>COUNTIF(amazon[[#This Row],[Discount percentage]],$T$12)</f>
        <v>1</v>
      </c>
      <c r="P459" s="1" t="s">
        <v>3145</v>
      </c>
    </row>
    <row r="460" spans="1:16" ht="18.75" x14ac:dyDescent="0.3">
      <c r="A460" s="8" t="s">
        <v>698</v>
      </c>
      <c r="B460" s="8" t="s">
        <v>699</v>
      </c>
      <c r="C460" s="8" t="s">
        <v>2196</v>
      </c>
      <c r="D460" s="8" t="s">
        <v>2353</v>
      </c>
      <c r="E46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0" s="12">
        <v>1999</v>
      </c>
      <c r="G460" s="12">
        <v>7990</v>
      </c>
      <c r="H460" s="12">
        <f>PRODUCT(amazon[[#This Row],[Actual price]],amazon[[#This Row],[Rating count]])</f>
        <v>142485670</v>
      </c>
      <c r="I460" s="9">
        <v>0.75</v>
      </c>
      <c r="J460" s="6">
        <v>3.8</v>
      </c>
      <c r="K460" s="6">
        <v>17833</v>
      </c>
      <c r="L460" s="6" t="str">
        <f>IF(amazon[[#This Row],[Discounted price]]&lt;200, "Very Low",
 IF(amazon[[#This Row],[Discounted price]]&lt;5000, "Medium",
 IF(amazon[[#This Row],[Discounted price]]&lt;10000, "High",
 "Very High")))</f>
        <v>Medium</v>
      </c>
      <c r="M460" s="6">
        <f>COUNTIF(amazon[[#This Row],[Discount percentage]],$T$11)</f>
        <v>0</v>
      </c>
      <c r="N460" s="6">
        <f>COUNTIF(amazon[[#This Row],[Discount percentage]],$T$13)</f>
        <v>0</v>
      </c>
      <c r="O460" s="6">
        <f>COUNTIF(amazon[[#This Row],[Discount percentage]],$T$12)</f>
        <v>1</v>
      </c>
      <c r="P460" s="1" t="s">
        <v>3138</v>
      </c>
    </row>
    <row r="461" spans="1:16" ht="18.75" x14ac:dyDescent="0.3">
      <c r="A461" s="8" t="s">
        <v>700</v>
      </c>
      <c r="B461" s="8" t="s">
        <v>2399</v>
      </c>
      <c r="C461" s="8" t="s">
        <v>2196</v>
      </c>
      <c r="D461" s="8" t="s">
        <v>2395</v>
      </c>
      <c r="E4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1" s="12">
        <v>999</v>
      </c>
      <c r="G461" s="12">
        <v>2899</v>
      </c>
      <c r="H461" s="12">
        <f>PRODUCT(amazon[[#This Row],[Actual price]],amazon[[#This Row],[Rating count]])</f>
        <v>22551321</v>
      </c>
      <c r="I461" s="9">
        <v>0.66</v>
      </c>
      <c r="J461" s="6">
        <v>4.7</v>
      </c>
      <c r="K461" s="6">
        <v>7779</v>
      </c>
      <c r="L461" s="6" t="str">
        <f>IF(amazon[[#This Row],[Discounted price]]&lt;200, "Very Low",
 IF(amazon[[#This Row],[Discounted price]]&lt;5000, "Medium",
 IF(amazon[[#This Row],[Discounted price]]&lt;10000, "High",
 "Very High")))</f>
        <v>Medium</v>
      </c>
      <c r="M461" s="6">
        <f>COUNTIF(amazon[[#This Row],[Discount percentage]],$T$11)</f>
        <v>0</v>
      </c>
      <c r="N461" s="6">
        <f>COUNTIF(amazon[[#This Row],[Discount percentage]],$T$13)</f>
        <v>0</v>
      </c>
      <c r="O461" s="6">
        <f>COUNTIF(amazon[[#This Row],[Discount percentage]],$T$12)</f>
        <v>1</v>
      </c>
      <c r="P461" s="1" t="s">
        <v>3196</v>
      </c>
    </row>
    <row r="462" spans="1:16" ht="18.75" x14ac:dyDescent="0.3">
      <c r="A462" s="8" t="s">
        <v>701</v>
      </c>
      <c r="B462" s="8" t="s">
        <v>2400</v>
      </c>
      <c r="C462" s="8" t="s">
        <v>2196</v>
      </c>
      <c r="D462" s="8" t="s">
        <v>2401</v>
      </c>
      <c r="E4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2" s="12">
        <v>2099</v>
      </c>
      <c r="G462" s="12">
        <v>5999</v>
      </c>
      <c r="H462" s="12">
        <f>PRODUCT(amazon[[#This Row],[Actual price]],amazon[[#This Row],[Rating count]])</f>
        <v>102756871</v>
      </c>
      <c r="I462" s="9">
        <v>0.65</v>
      </c>
      <c r="J462" s="6">
        <v>4.3</v>
      </c>
      <c r="K462" s="6">
        <v>17129</v>
      </c>
      <c r="L462" s="6" t="str">
        <f>IF(amazon[[#This Row],[Discounted price]]&lt;200, "Very Low",
 IF(amazon[[#This Row],[Discounted price]]&lt;5000, "Medium",
 IF(amazon[[#This Row],[Discounted price]]&lt;10000, "High",
 "Very High")))</f>
        <v>Medium</v>
      </c>
      <c r="M462" s="6">
        <f>COUNTIF(amazon[[#This Row],[Discount percentage]],$T$11)</f>
        <v>0</v>
      </c>
      <c r="N462" s="6">
        <f>COUNTIF(amazon[[#This Row],[Discount percentage]],$T$13)</f>
        <v>0</v>
      </c>
      <c r="O462" s="6">
        <f>COUNTIF(amazon[[#This Row],[Discount percentage]],$T$12)</f>
        <v>1</v>
      </c>
      <c r="P462" s="1" t="s">
        <v>3197</v>
      </c>
    </row>
    <row r="463" spans="1:16" ht="18.75" x14ac:dyDescent="0.3">
      <c r="A463" s="8" t="s">
        <v>702</v>
      </c>
      <c r="B463" s="8" t="s">
        <v>703</v>
      </c>
      <c r="C463" s="8" t="s">
        <v>2196</v>
      </c>
      <c r="D463" s="8" t="s">
        <v>2364</v>
      </c>
      <c r="E46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3" s="12">
        <v>337</v>
      </c>
      <c r="G463" s="12">
        <v>699</v>
      </c>
      <c r="H463" s="12">
        <f>PRODUCT(amazon[[#This Row],[Actual price]],amazon[[#This Row],[Rating count]])</f>
        <v>3473331</v>
      </c>
      <c r="I463" s="9">
        <v>0.52</v>
      </c>
      <c r="J463" s="6">
        <v>4.2</v>
      </c>
      <c r="K463" s="6">
        <v>4969</v>
      </c>
      <c r="L463" s="6" t="str">
        <f>IF(amazon[[#This Row],[Discounted price]]&lt;200, "Very Low",
 IF(amazon[[#This Row],[Discounted price]]&lt;5000, "Medium",
 IF(amazon[[#This Row],[Discounted price]]&lt;10000, "High",
 "Very High")))</f>
        <v>Medium</v>
      </c>
      <c r="M463" s="6">
        <f>COUNTIF(amazon[[#This Row],[Discount percentage]],$T$11)</f>
        <v>0</v>
      </c>
      <c r="N463" s="6">
        <f>COUNTIF(amazon[[#This Row],[Discount percentage]],$T$13)</f>
        <v>0</v>
      </c>
      <c r="O463" s="6">
        <f>COUNTIF(amazon[[#This Row],[Discount percentage]],$T$12)</f>
        <v>1</v>
      </c>
      <c r="P463" s="1" t="s">
        <v>3198</v>
      </c>
    </row>
    <row r="464" spans="1:16" ht="18.75" x14ac:dyDescent="0.3">
      <c r="A464" s="8" t="s">
        <v>704</v>
      </c>
      <c r="B464" s="8" t="s">
        <v>2402</v>
      </c>
      <c r="C464" s="8" t="s">
        <v>2196</v>
      </c>
      <c r="D464" s="8" t="s">
        <v>2353</v>
      </c>
      <c r="E46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4" s="12">
        <v>2999</v>
      </c>
      <c r="G464" s="12">
        <v>7990</v>
      </c>
      <c r="H464" s="12">
        <f>PRODUCT(amazon[[#This Row],[Actual price]],amazon[[#This Row],[Rating count]])</f>
        <v>1230460</v>
      </c>
      <c r="I464" s="9">
        <v>0.62</v>
      </c>
      <c r="J464" s="6">
        <v>4.0999999999999996</v>
      </c>
      <c r="K464" s="6">
        <v>154</v>
      </c>
      <c r="L464" s="6" t="str">
        <f>IF(amazon[[#This Row],[Discounted price]]&lt;200, "Very Low",
 IF(amazon[[#This Row],[Discounted price]]&lt;5000, "Medium",
 IF(amazon[[#This Row],[Discounted price]]&lt;10000, "High",
 "Very High")))</f>
        <v>Medium</v>
      </c>
      <c r="M464" s="6">
        <f>COUNTIF(amazon[[#This Row],[Discount percentage]],$T$11)</f>
        <v>0</v>
      </c>
      <c r="N464" s="6">
        <f>COUNTIF(amazon[[#This Row],[Discount percentage]],$T$13)</f>
        <v>0</v>
      </c>
      <c r="O464" s="6">
        <f>COUNTIF(amazon[[#This Row],[Discount percentage]],$T$12)</f>
        <v>1</v>
      </c>
      <c r="P464" s="1" t="s">
        <v>3199</v>
      </c>
    </row>
    <row r="465" spans="1:16" ht="18.75" x14ac:dyDescent="0.3">
      <c r="A465" s="8" t="s">
        <v>705</v>
      </c>
      <c r="B465" s="8" t="s">
        <v>2403</v>
      </c>
      <c r="C465" s="8" t="s">
        <v>2196</v>
      </c>
      <c r="D465" s="8" t="s">
        <v>2353</v>
      </c>
      <c r="E46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5" s="12">
        <v>1299</v>
      </c>
      <c r="G465" s="12">
        <v>5999</v>
      </c>
      <c r="H465" s="12">
        <f>PRODUCT(amazon[[#This Row],[Actual price]],amazon[[#This Row],[Rating count]])</f>
        <v>26485585</v>
      </c>
      <c r="I465" s="9">
        <v>0.78</v>
      </c>
      <c r="J465" s="6">
        <v>3.3</v>
      </c>
      <c r="K465" s="6">
        <v>4415</v>
      </c>
      <c r="L465" s="6" t="str">
        <f>IF(amazon[[#This Row],[Discounted price]]&lt;200, "Very Low",
 IF(amazon[[#This Row],[Discounted price]]&lt;5000, "Medium",
 IF(amazon[[#This Row],[Discounted price]]&lt;10000, "High",
 "Very High")))</f>
        <v>Medium</v>
      </c>
      <c r="M465" s="6">
        <f>COUNTIF(amazon[[#This Row],[Discount percentage]],$T$11)</f>
        <v>0</v>
      </c>
      <c r="N465" s="6">
        <f>COUNTIF(amazon[[#This Row],[Discount percentage]],$T$13)</f>
        <v>0</v>
      </c>
      <c r="O465" s="6">
        <f>COUNTIF(amazon[[#This Row],[Discount percentage]],$T$12)</f>
        <v>1</v>
      </c>
      <c r="P465" s="1" t="s">
        <v>3200</v>
      </c>
    </row>
    <row r="466" spans="1:16" ht="18.75" x14ac:dyDescent="0.3">
      <c r="A466" s="8" t="s">
        <v>21</v>
      </c>
      <c r="B466" s="8" t="s">
        <v>2199</v>
      </c>
      <c r="C466" s="8" t="s">
        <v>2186</v>
      </c>
      <c r="D466" s="8" t="s">
        <v>2187</v>
      </c>
      <c r="E46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66" s="12">
        <v>349</v>
      </c>
      <c r="G466" s="12">
        <v>399</v>
      </c>
      <c r="H466" s="12">
        <f>PRODUCT(amazon[[#This Row],[Actual price]],amazon[[#This Row],[Rating count]])</f>
        <v>7484043</v>
      </c>
      <c r="I466" s="9">
        <v>0.13</v>
      </c>
      <c r="J466" s="6">
        <v>4.4000000000000004</v>
      </c>
      <c r="K466" s="6">
        <v>18757</v>
      </c>
      <c r="L466" s="6" t="str">
        <f>IF(amazon[[#This Row],[Discounted price]]&lt;200, "Very Low",
 IF(amazon[[#This Row],[Discounted price]]&lt;5000, "Medium",
 IF(amazon[[#This Row],[Discounted price]]&lt;10000, "High",
 "Very High")))</f>
        <v>Medium</v>
      </c>
      <c r="M466" s="6">
        <f>COUNTIF(amazon[[#This Row],[Discount percentage]],$T$11)</f>
        <v>0</v>
      </c>
      <c r="N466" s="6">
        <f>COUNTIF(amazon[[#This Row],[Discount percentage]],$T$13)</f>
        <v>1</v>
      </c>
      <c r="O466" s="6">
        <f>COUNTIF(amazon[[#This Row],[Discount percentage]],$T$12)</f>
        <v>0</v>
      </c>
      <c r="P466" s="1" t="s">
        <v>2930</v>
      </c>
    </row>
    <row r="467" spans="1:16" ht="18.75" x14ac:dyDescent="0.3">
      <c r="A467" s="8" t="s">
        <v>706</v>
      </c>
      <c r="B467" s="8" t="s">
        <v>707</v>
      </c>
      <c r="C467" s="8" t="s">
        <v>2196</v>
      </c>
      <c r="D467" s="8" t="s">
        <v>2356</v>
      </c>
      <c r="E4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7" s="12">
        <v>16499</v>
      </c>
      <c r="G467" s="12">
        <v>20990</v>
      </c>
      <c r="H467" s="12">
        <f>PRODUCT(amazon[[#This Row],[Actual price]],amazon[[#This Row],[Rating count]])</f>
        <v>448136500</v>
      </c>
      <c r="I467" s="9">
        <v>0.21</v>
      </c>
      <c r="J467" s="6">
        <v>4</v>
      </c>
      <c r="K467" s="6">
        <v>21350</v>
      </c>
      <c r="L467" s="6" t="str">
        <f>IF(amazon[[#This Row],[Discounted price]]&lt;200, "Very Low",
 IF(amazon[[#This Row],[Discounted price]]&lt;5000, "Medium",
 IF(amazon[[#This Row],[Discounted price]]&lt;10000, "High",
 "Very High")))</f>
        <v>Very High</v>
      </c>
      <c r="M467" s="6">
        <f>COUNTIF(amazon[[#This Row],[Discount percentage]],$T$11)</f>
        <v>0</v>
      </c>
      <c r="N467" s="6">
        <f>COUNTIF(amazon[[#This Row],[Discount percentage]],$T$13)</f>
        <v>1</v>
      </c>
      <c r="O467" s="6">
        <f>COUNTIF(amazon[[#This Row],[Discount percentage]],$T$12)</f>
        <v>0</v>
      </c>
      <c r="P467" s="1" t="s">
        <v>3157</v>
      </c>
    </row>
    <row r="468" spans="1:16" ht="18.75" x14ac:dyDescent="0.3">
      <c r="A468" s="8" t="s">
        <v>708</v>
      </c>
      <c r="B468" s="8" t="s">
        <v>709</v>
      </c>
      <c r="C468" s="8" t="s">
        <v>2196</v>
      </c>
      <c r="D468" s="8" t="s">
        <v>2363</v>
      </c>
      <c r="E46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8" s="12">
        <v>499</v>
      </c>
      <c r="G468" s="12">
        <v>499</v>
      </c>
      <c r="H468" s="12">
        <f>PRODUCT(amazon[[#This Row],[Actual price]],amazon[[#This Row],[Rating count]])</f>
        <v>15737961</v>
      </c>
      <c r="I468" s="9">
        <v>0</v>
      </c>
      <c r="J468" s="6">
        <v>4.2</v>
      </c>
      <c r="K468" s="6">
        <v>31539</v>
      </c>
      <c r="L468" s="6" t="str">
        <f>IF(amazon[[#This Row],[Discounted price]]&lt;200, "Very Low",
 IF(amazon[[#This Row],[Discounted price]]&lt;5000, "Medium",
 IF(amazon[[#This Row],[Discounted price]]&lt;10000, "High",
 "Very High")))</f>
        <v>Medium</v>
      </c>
      <c r="M468" s="6">
        <f>COUNTIF(amazon[[#This Row],[Discount percentage]],$T$11)</f>
        <v>0</v>
      </c>
      <c r="N468" s="6">
        <f>COUNTIF(amazon[[#This Row],[Discount percentage]],$T$13)</f>
        <v>1</v>
      </c>
      <c r="O468" s="6">
        <f>COUNTIF(amazon[[#This Row],[Discount percentage]],$T$12)</f>
        <v>0</v>
      </c>
      <c r="P468" s="1" t="s">
        <v>3201</v>
      </c>
    </row>
    <row r="469" spans="1:16" ht="18.75" x14ac:dyDescent="0.3">
      <c r="A469" s="8" t="s">
        <v>29</v>
      </c>
      <c r="B469" s="8" t="s">
        <v>30</v>
      </c>
      <c r="C469" s="8" t="s">
        <v>2186</v>
      </c>
      <c r="D469" s="8" t="s">
        <v>2187</v>
      </c>
      <c r="E46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69" s="12">
        <v>970</v>
      </c>
      <c r="G469" s="12">
        <v>1799</v>
      </c>
      <c r="H469" s="12">
        <f>PRODUCT(amazon[[#This Row],[Actual price]],amazon[[#This Row],[Rating count]])</f>
        <v>1466185</v>
      </c>
      <c r="I469" s="9">
        <v>0.46</v>
      </c>
      <c r="J469" s="6">
        <v>4.5</v>
      </c>
      <c r="K469" s="6">
        <v>815</v>
      </c>
      <c r="L469" s="6" t="str">
        <f>IF(amazon[[#This Row],[Discounted price]]&lt;200, "Very Low",
 IF(amazon[[#This Row],[Discounted price]]&lt;5000, "Medium",
 IF(amazon[[#This Row],[Discounted price]]&lt;10000, "High",
 "Very High")))</f>
        <v>Medium</v>
      </c>
      <c r="M469" s="6">
        <f>COUNTIF(amazon[[#This Row],[Discount percentage]],$T$11)</f>
        <v>0</v>
      </c>
      <c r="N469" s="6">
        <f>COUNTIF(amazon[[#This Row],[Discount percentage]],$T$13)</f>
        <v>1</v>
      </c>
      <c r="O469" s="6">
        <f>COUNTIF(amazon[[#This Row],[Discount percentage]],$T$12)</f>
        <v>0</v>
      </c>
      <c r="P469" s="1" t="s">
        <v>2943</v>
      </c>
    </row>
    <row r="470" spans="1:16" ht="18.75" x14ac:dyDescent="0.3">
      <c r="A470" s="8" t="s">
        <v>710</v>
      </c>
      <c r="B470" s="8" t="s">
        <v>2399</v>
      </c>
      <c r="C470" s="8" t="s">
        <v>2196</v>
      </c>
      <c r="D470" s="8" t="s">
        <v>2395</v>
      </c>
      <c r="E4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0" s="12">
        <v>999</v>
      </c>
      <c r="G470" s="12">
        <v>2899</v>
      </c>
      <c r="H470" s="12">
        <f>PRODUCT(amazon[[#This Row],[Actual price]],amazon[[#This Row],[Rating count]])</f>
        <v>17767971</v>
      </c>
      <c r="I470" s="9">
        <v>0.66</v>
      </c>
      <c r="J470" s="6">
        <v>4.5999999999999996</v>
      </c>
      <c r="K470" s="6">
        <v>6129</v>
      </c>
      <c r="L470" s="6" t="str">
        <f>IF(amazon[[#This Row],[Discounted price]]&lt;200, "Very Low",
 IF(amazon[[#This Row],[Discounted price]]&lt;5000, "Medium",
 IF(amazon[[#This Row],[Discounted price]]&lt;10000, "High",
 "Very High")))</f>
        <v>Medium</v>
      </c>
      <c r="M470" s="6">
        <f>COUNTIF(amazon[[#This Row],[Discount percentage]],$T$11)</f>
        <v>0</v>
      </c>
      <c r="N470" s="6">
        <f>COUNTIF(amazon[[#This Row],[Discount percentage]],$T$13)</f>
        <v>0</v>
      </c>
      <c r="O470" s="6">
        <f>COUNTIF(amazon[[#This Row],[Discount percentage]],$T$12)</f>
        <v>1</v>
      </c>
      <c r="P470" s="1" t="s">
        <v>3202</v>
      </c>
    </row>
    <row r="471" spans="1:16" ht="18.75" x14ac:dyDescent="0.3">
      <c r="A471" s="8" t="s">
        <v>711</v>
      </c>
      <c r="B471" s="8" t="s">
        <v>712</v>
      </c>
      <c r="C471" s="8" t="s">
        <v>2196</v>
      </c>
      <c r="D471" s="8" t="s">
        <v>2356</v>
      </c>
      <c r="E47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1" s="12">
        <v>10499</v>
      </c>
      <c r="G471" s="12">
        <v>13499</v>
      </c>
      <c r="H471" s="12">
        <f>PRODUCT(amazon[[#This Row],[Actual price]],amazon[[#This Row],[Rating count]])</f>
        <v>3833716</v>
      </c>
      <c r="I471" s="9">
        <v>0.22</v>
      </c>
      <c r="J471" s="6">
        <v>4.2</v>
      </c>
      <c r="K471" s="6">
        <v>284</v>
      </c>
      <c r="L471" s="6" t="str">
        <f>IF(amazon[[#This Row],[Discounted price]]&lt;200, "Very Low",
 IF(amazon[[#This Row],[Discounted price]]&lt;5000, "Medium",
 IF(amazon[[#This Row],[Discounted price]]&lt;10000, "High",
 "Very High")))</f>
        <v>Very High</v>
      </c>
      <c r="M471" s="6">
        <f>COUNTIF(amazon[[#This Row],[Discount percentage]],$T$11)</f>
        <v>0</v>
      </c>
      <c r="N471" s="6">
        <f>COUNTIF(amazon[[#This Row],[Discount percentage]],$T$13)</f>
        <v>1</v>
      </c>
      <c r="O471" s="6">
        <f>COUNTIF(amazon[[#This Row],[Discount percentage]],$T$12)</f>
        <v>0</v>
      </c>
      <c r="P471" s="1" t="s">
        <v>3147</v>
      </c>
    </row>
    <row r="472" spans="1:16" ht="18.75" x14ac:dyDescent="0.3">
      <c r="A472" s="8" t="s">
        <v>24</v>
      </c>
      <c r="B472" s="8" t="s">
        <v>2201</v>
      </c>
      <c r="C472" s="8" t="s">
        <v>2186</v>
      </c>
      <c r="D472" s="8" t="s">
        <v>2187</v>
      </c>
      <c r="E4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72" s="12">
        <v>249</v>
      </c>
      <c r="G472" s="12">
        <v>399</v>
      </c>
      <c r="H472" s="12">
        <f>PRODUCT(amazon[[#This Row],[Actual price]],amazon[[#This Row],[Rating count]])</f>
        <v>17553606</v>
      </c>
      <c r="I472" s="9">
        <v>0.38</v>
      </c>
      <c r="J472" s="6">
        <v>4</v>
      </c>
      <c r="K472" s="6">
        <v>43994</v>
      </c>
      <c r="L472" s="6" t="str">
        <f>IF(amazon[[#This Row],[Discounted price]]&lt;200, "Very Low",
 IF(amazon[[#This Row],[Discounted price]]&lt;5000, "Medium",
 IF(amazon[[#This Row],[Discounted price]]&lt;10000, "High",
 "Very High")))</f>
        <v>Medium</v>
      </c>
      <c r="M472" s="6">
        <f>COUNTIF(amazon[[#This Row],[Discount percentage]],$T$11)</f>
        <v>0</v>
      </c>
      <c r="N472" s="6">
        <f>COUNTIF(amazon[[#This Row],[Discount percentage]],$T$13)</f>
        <v>1</v>
      </c>
      <c r="O472" s="6">
        <f>COUNTIF(amazon[[#This Row],[Discount percentage]],$T$12)</f>
        <v>0</v>
      </c>
      <c r="P472" s="1" t="s">
        <v>2928</v>
      </c>
    </row>
    <row r="473" spans="1:16" ht="18.75" x14ac:dyDescent="0.3">
      <c r="A473" s="8" t="s">
        <v>713</v>
      </c>
      <c r="B473" s="8" t="s">
        <v>2404</v>
      </c>
      <c r="C473" s="8" t="s">
        <v>2196</v>
      </c>
      <c r="D473" s="8" t="s">
        <v>2405</v>
      </c>
      <c r="E4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3" s="12">
        <v>251</v>
      </c>
      <c r="G473" s="12">
        <v>999</v>
      </c>
      <c r="H473" s="12">
        <f>PRODUCT(amazon[[#This Row],[Actual price]],amazon[[#This Row],[Rating count]])</f>
        <v>3230766</v>
      </c>
      <c r="I473" s="9">
        <v>0.75</v>
      </c>
      <c r="J473" s="6">
        <v>3.7</v>
      </c>
      <c r="K473" s="6">
        <v>3234</v>
      </c>
      <c r="L473" s="6" t="str">
        <f>IF(amazon[[#This Row],[Discounted price]]&lt;200, "Very Low",
 IF(amazon[[#This Row],[Discounted price]]&lt;5000, "Medium",
 IF(amazon[[#This Row],[Discounted price]]&lt;10000, "High",
 "Very High")))</f>
        <v>Medium</v>
      </c>
      <c r="M473" s="6">
        <f>COUNTIF(amazon[[#This Row],[Discount percentage]],$T$11)</f>
        <v>0</v>
      </c>
      <c r="N473" s="6">
        <f>COUNTIF(amazon[[#This Row],[Discount percentage]],$T$13)</f>
        <v>0</v>
      </c>
      <c r="O473" s="6">
        <f>COUNTIF(amazon[[#This Row],[Discount percentage]],$T$12)</f>
        <v>1</v>
      </c>
      <c r="P473" s="1" t="s">
        <v>3116</v>
      </c>
    </row>
    <row r="474" spans="1:16" ht="18.75" x14ac:dyDescent="0.3">
      <c r="A474" s="8" t="s">
        <v>25</v>
      </c>
      <c r="B474" s="8" t="s">
        <v>26</v>
      </c>
      <c r="C474" s="8" t="s">
        <v>2186</v>
      </c>
      <c r="D474" s="8" t="s">
        <v>2187</v>
      </c>
      <c r="E47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74" s="12">
        <v>199</v>
      </c>
      <c r="G474" s="12">
        <v>499</v>
      </c>
      <c r="H474" s="12">
        <f>PRODUCT(amazon[[#This Row],[Actual price]],amazon[[#This Row],[Rating count]])</f>
        <v>6509455</v>
      </c>
      <c r="I474" s="9">
        <v>0.6</v>
      </c>
      <c r="J474" s="6">
        <v>4.0999999999999996</v>
      </c>
      <c r="K474" s="6">
        <v>13045</v>
      </c>
      <c r="L474" s="6" t="str">
        <f>IF(amazon[[#This Row],[Discounted price]]&lt;200, "Very Low",
 IF(amazon[[#This Row],[Discounted price]]&lt;5000, "Medium",
 IF(amazon[[#This Row],[Discounted price]]&lt;10000, "High",
 "Very High")))</f>
        <v>Very Low</v>
      </c>
      <c r="M474" s="6">
        <f>COUNTIF(amazon[[#This Row],[Discount percentage]],$T$11)</f>
        <v>0</v>
      </c>
      <c r="N474" s="6">
        <f>COUNTIF(amazon[[#This Row],[Discount percentage]],$T$13)</f>
        <v>0</v>
      </c>
      <c r="O474" s="6">
        <f>COUNTIF(amazon[[#This Row],[Discount percentage]],$T$12)</f>
        <v>1</v>
      </c>
      <c r="P474" s="1" t="s">
        <v>2941</v>
      </c>
    </row>
    <row r="475" spans="1:16" ht="18.75" x14ac:dyDescent="0.3">
      <c r="A475" s="8" t="s">
        <v>714</v>
      </c>
      <c r="B475" s="8" t="s">
        <v>715</v>
      </c>
      <c r="C475" s="8" t="s">
        <v>2196</v>
      </c>
      <c r="D475" s="8" t="s">
        <v>2356</v>
      </c>
      <c r="E4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5" s="12">
        <v>6499</v>
      </c>
      <c r="G475" s="12">
        <v>7999</v>
      </c>
      <c r="H475" s="12">
        <f>PRODUCT(amazon[[#This Row],[Actual price]],amazon[[#This Row],[Rating count]])</f>
        <v>2510342168</v>
      </c>
      <c r="I475" s="9">
        <v>0.19</v>
      </c>
      <c r="J475" s="6">
        <v>4.0999999999999996</v>
      </c>
      <c r="K475" s="6">
        <v>313832</v>
      </c>
      <c r="L475" s="6" t="str">
        <f>IF(amazon[[#This Row],[Discounted price]]&lt;200, "Very Low",
 IF(amazon[[#This Row],[Discounted price]]&lt;5000, "Medium",
 IF(amazon[[#This Row],[Discounted price]]&lt;10000, "High",
 "Very High")))</f>
        <v>High</v>
      </c>
      <c r="M475" s="6">
        <f>COUNTIF(amazon[[#This Row],[Discount percentage]],$T$11)</f>
        <v>0</v>
      </c>
      <c r="N475" s="6">
        <f>COUNTIF(amazon[[#This Row],[Discount percentage]],$T$13)</f>
        <v>1</v>
      </c>
      <c r="O475" s="6">
        <f>COUNTIF(amazon[[#This Row],[Discount percentage]],$T$12)</f>
        <v>0</v>
      </c>
      <c r="P475" s="1" t="s">
        <v>3158</v>
      </c>
    </row>
    <row r="476" spans="1:16" ht="18.75" x14ac:dyDescent="0.3">
      <c r="A476" s="8" t="s">
        <v>716</v>
      </c>
      <c r="B476" s="8" t="s">
        <v>717</v>
      </c>
      <c r="C476" s="8" t="s">
        <v>2196</v>
      </c>
      <c r="D476" s="8" t="s">
        <v>2353</v>
      </c>
      <c r="E4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6" s="12">
        <v>2999</v>
      </c>
      <c r="G476" s="12">
        <v>9999</v>
      </c>
      <c r="H476" s="12">
        <f>PRODUCT(amazon[[#This Row],[Actual price]],amazon[[#This Row],[Rating count]])</f>
        <v>208769121</v>
      </c>
      <c r="I476" s="9">
        <v>0.7</v>
      </c>
      <c r="J476" s="6">
        <v>4.2</v>
      </c>
      <c r="K476" s="6">
        <v>20879</v>
      </c>
      <c r="L476" s="6" t="str">
        <f>IF(amazon[[#This Row],[Discounted price]]&lt;200, "Very Low",
 IF(amazon[[#This Row],[Discounted price]]&lt;5000, "Medium",
 IF(amazon[[#This Row],[Discounted price]]&lt;10000, "High",
 "Very High")))</f>
        <v>Medium</v>
      </c>
      <c r="M476" s="6">
        <f>COUNTIF(amazon[[#This Row],[Discount percentage]],$T$11)</f>
        <v>0</v>
      </c>
      <c r="N476" s="6">
        <f>COUNTIF(amazon[[#This Row],[Discount percentage]],$T$13)</f>
        <v>0</v>
      </c>
      <c r="O476" s="6">
        <f>COUNTIF(amazon[[#This Row],[Discount percentage]],$T$12)</f>
        <v>1</v>
      </c>
      <c r="P476" s="1" t="s">
        <v>3203</v>
      </c>
    </row>
    <row r="477" spans="1:16" ht="18.75" x14ac:dyDescent="0.3">
      <c r="A477" s="8" t="s">
        <v>718</v>
      </c>
      <c r="B477" s="8" t="s">
        <v>2406</v>
      </c>
      <c r="C477" s="8" t="s">
        <v>2196</v>
      </c>
      <c r="D477" s="8" t="s">
        <v>2407</v>
      </c>
      <c r="E47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7" s="12">
        <v>279</v>
      </c>
      <c r="G477" s="12">
        <v>1499</v>
      </c>
      <c r="H477" s="12">
        <f>PRODUCT(amazon[[#This Row],[Actual price]],amazon[[#This Row],[Rating count]])</f>
        <v>3966354</v>
      </c>
      <c r="I477" s="9">
        <v>0.81</v>
      </c>
      <c r="J477" s="6">
        <v>4.2</v>
      </c>
      <c r="K477" s="6">
        <v>2646</v>
      </c>
      <c r="L477" s="6" t="str">
        <f>IF(amazon[[#This Row],[Discounted price]]&lt;200, "Very Low",
 IF(amazon[[#This Row],[Discounted price]]&lt;5000, "Medium",
 IF(amazon[[#This Row],[Discounted price]]&lt;10000, "High",
 "Very High")))</f>
        <v>Medium</v>
      </c>
      <c r="M477" s="6">
        <f>COUNTIF(amazon[[#This Row],[Discount percentage]],$T$11)</f>
        <v>0</v>
      </c>
      <c r="N477" s="6">
        <f>COUNTIF(amazon[[#This Row],[Discount percentage]],$T$13)</f>
        <v>0</v>
      </c>
      <c r="O477" s="6">
        <f>COUNTIF(amazon[[#This Row],[Discount percentage]],$T$12)</f>
        <v>1</v>
      </c>
      <c r="P477" s="1" t="s">
        <v>3204</v>
      </c>
    </row>
    <row r="478" spans="1:16" ht="18.75" x14ac:dyDescent="0.3">
      <c r="A478" s="8" t="s">
        <v>719</v>
      </c>
      <c r="B478" s="8" t="s">
        <v>2408</v>
      </c>
      <c r="C478" s="8" t="s">
        <v>2196</v>
      </c>
      <c r="D478" s="8" t="s">
        <v>2383</v>
      </c>
      <c r="E47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8" s="12">
        <v>269</v>
      </c>
      <c r="G478" s="12">
        <v>1499</v>
      </c>
      <c r="H478" s="12">
        <f>PRODUCT(amazon[[#This Row],[Actual price]],amazon[[#This Row],[Rating count]])</f>
        <v>43438022</v>
      </c>
      <c r="I478" s="9">
        <v>0.82</v>
      </c>
      <c r="J478" s="6">
        <v>4.5</v>
      </c>
      <c r="K478" s="6">
        <v>28978</v>
      </c>
      <c r="L478" s="6" t="str">
        <f>IF(amazon[[#This Row],[Discounted price]]&lt;200, "Very Low",
 IF(amazon[[#This Row],[Discounted price]]&lt;5000, "Medium",
 IF(amazon[[#This Row],[Discounted price]]&lt;10000, "High",
 "Very High")))</f>
        <v>Medium</v>
      </c>
      <c r="M478" s="6">
        <f>COUNTIF(amazon[[#This Row],[Discount percentage]],$T$11)</f>
        <v>0</v>
      </c>
      <c r="N478" s="6">
        <f>COUNTIF(amazon[[#This Row],[Discount percentage]],$T$13)</f>
        <v>0</v>
      </c>
      <c r="O478" s="6">
        <f>COUNTIF(amazon[[#This Row],[Discount percentage]],$T$12)</f>
        <v>1</v>
      </c>
      <c r="P478" s="1" t="s">
        <v>3188</v>
      </c>
    </row>
    <row r="479" spans="1:16" ht="18.75" x14ac:dyDescent="0.3">
      <c r="A479" s="8" t="s">
        <v>720</v>
      </c>
      <c r="B479" s="8" t="s">
        <v>721</v>
      </c>
      <c r="C479" s="8" t="s">
        <v>2196</v>
      </c>
      <c r="D479" s="8" t="s">
        <v>2356</v>
      </c>
      <c r="E47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9" s="12">
        <v>8999</v>
      </c>
      <c r="G479" s="12">
        <v>13499</v>
      </c>
      <c r="H479" s="12">
        <f>PRODUCT(amazon[[#This Row],[Actual price]],amazon[[#This Row],[Rating count]])</f>
        <v>42454355</v>
      </c>
      <c r="I479" s="9">
        <v>0.33</v>
      </c>
      <c r="J479" s="6">
        <v>3.8</v>
      </c>
      <c r="K479" s="6">
        <v>3145</v>
      </c>
      <c r="L479" s="6" t="str">
        <f>IF(amazon[[#This Row],[Discounted price]]&lt;200, "Very Low",
 IF(amazon[[#This Row],[Discounted price]]&lt;5000, "Medium",
 IF(amazon[[#This Row],[Discounted price]]&lt;10000, "High",
 "Very High")))</f>
        <v>High</v>
      </c>
      <c r="M479" s="6">
        <f>COUNTIF(amazon[[#This Row],[Discount percentage]],$T$11)</f>
        <v>0</v>
      </c>
      <c r="N479" s="6">
        <f>COUNTIF(amazon[[#This Row],[Discount percentage]],$T$13)</f>
        <v>1</v>
      </c>
      <c r="O479" s="6">
        <f>COUNTIF(amazon[[#This Row],[Discount percentage]],$T$12)</f>
        <v>0</v>
      </c>
      <c r="P479" s="1" t="s">
        <v>3205</v>
      </c>
    </row>
    <row r="480" spans="1:16" ht="18.75" x14ac:dyDescent="0.3">
      <c r="A480" s="8" t="s">
        <v>34</v>
      </c>
      <c r="B480" s="8" t="s">
        <v>35</v>
      </c>
      <c r="C480" s="8" t="s">
        <v>2186</v>
      </c>
      <c r="D480" s="8" t="s">
        <v>2187</v>
      </c>
      <c r="E48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80" s="12">
        <v>59</v>
      </c>
      <c r="G480" s="12">
        <v>199</v>
      </c>
      <c r="H480" s="12">
        <f>PRODUCT(amazon[[#This Row],[Actual price]],amazon[[#This Row],[Rating count]])</f>
        <v>1866023</v>
      </c>
      <c r="I480" s="9">
        <v>0.7</v>
      </c>
      <c r="J480" s="6">
        <v>4</v>
      </c>
      <c r="K480" s="6">
        <v>9377</v>
      </c>
      <c r="L480" s="6" t="str">
        <f>IF(amazon[[#This Row],[Discounted price]]&lt;200, "Very Low",
 IF(amazon[[#This Row],[Discounted price]]&lt;5000, "Medium",
 IF(amazon[[#This Row],[Discounted price]]&lt;10000, "High",
 "Very High")))</f>
        <v>Very Low</v>
      </c>
      <c r="M480" s="6">
        <f>COUNTIF(amazon[[#This Row],[Discount percentage]],$T$11)</f>
        <v>0</v>
      </c>
      <c r="N480" s="6">
        <f>COUNTIF(amazon[[#This Row],[Discount percentage]],$T$13)</f>
        <v>0</v>
      </c>
      <c r="O480" s="6">
        <f>COUNTIF(amazon[[#This Row],[Discount percentage]],$T$12)</f>
        <v>1</v>
      </c>
      <c r="P480" s="1" t="s">
        <v>2946</v>
      </c>
    </row>
    <row r="481" spans="1:16" ht="18.75" x14ac:dyDescent="0.3">
      <c r="A481" s="8" t="s">
        <v>722</v>
      </c>
      <c r="B481" s="8" t="s">
        <v>2409</v>
      </c>
      <c r="C481" s="8" t="s">
        <v>2196</v>
      </c>
      <c r="D481" s="8" t="s">
        <v>2363</v>
      </c>
      <c r="E4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1" s="12">
        <v>599</v>
      </c>
      <c r="G481" s="12">
        <v>1299</v>
      </c>
      <c r="H481" s="12">
        <f>PRODUCT(amazon[[#This Row],[Actual price]],amazon[[#This Row],[Rating count]])</f>
        <v>250173111</v>
      </c>
      <c r="I481" s="9">
        <v>0.54</v>
      </c>
      <c r="J481" s="6">
        <v>4.0999999999999996</v>
      </c>
      <c r="K481" s="6">
        <v>192589</v>
      </c>
      <c r="L481" s="6" t="str">
        <f>IF(amazon[[#This Row],[Discounted price]]&lt;200, "Very Low",
 IF(amazon[[#This Row],[Discounted price]]&lt;5000, "Medium",
 IF(amazon[[#This Row],[Discounted price]]&lt;10000, "High",
 "Very High")))</f>
        <v>Medium</v>
      </c>
      <c r="M481" s="6">
        <f>COUNTIF(amazon[[#This Row],[Discount percentage]],$T$11)</f>
        <v>0</v>
      </c>
      <c r="N481" s="6">
        <f>COUNTIF(amazon[[#This Row],[Discount percentage]],$T$13)</f>
        <v>0</v>
      </c>
      <c r="O481" s="6">
        <f>COUNTIF(amazon[[#This Row],[Discount percentage]],$T$12)</f>
        <v>1</v>
      </c>
      <c r="P481" s="1" t="s">
        <v>3146</v>
      </c>
    </row>
    <row r="482" spans="1:16" ht="18.75" x14ac:dyDescent="0.3">
      <c r="A482" s="8" t="s">
        <v>723</v>
      </c>
      <c r="B482" s="8" t="s">
        <v>2410</v>
      </c>
      <c r="C482" s="8" t="s">
        <v>2196</v>
      </c>
      <c r="D482" s="8" t="s">
        <v>2401</v>
      </c>
      <c r="E4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2" s="12">
        <v>349</v>
      </c>
      <c r="G482" s="12">
        <v>999</v>
      </c>
      <c r="H482" s="12">
        <f>PRODUCT(amazon[[#This Row],[Actual price]],amazon[[#This Row],[Rating count]])</f>
        <v>16540443</v>
      </c>
      <c r="I482" s="9">
        <v>0.65</v>
      </c>
      <c r="J482" s="6">
        <v>3.8</v>
      </c>
      <c r="K482" s="6">
        <v>16557</v>
      </c>
      <c r="L482" s="6" t="str">
        <f>IF(amazon[[#This Row],[Discounted price]]&lt;200, "Very Low",
 IF(amazon[[#This Row],[Discounted price]]&lt;5000, "Medium",
 IF(amazon[[#This Row],[Discounted price]]&lt;10000, "High",
 "Very High")))</f>
        <v>Medium</v>
      </c>
      <c r="M482" s="6">
        <f>COUNTIF(amazon[[#This Row],[Discount percentage]],$T$11)</f>
        <v>0</v>
      </c>
      <c r="N482" s="6">
        <f>COUNTIF(amazon[[#This Row],[Discount percentage]],$T$13)</f>
        <v>0</v>
      </c>
      <c r="O482" s="6">
        <f>COUNTIF(amazon[[#This Row],[Discount percentage]],$T$12)</f>
        <v>1</v>
      </c>
      <c r="P482" s="1" t="s">
        <v>3206</v>
      </c>
    </row>
    <row r="483" spans="1:16" ht="18.75" x14ac:dyDescent="0.3">
      <c r="A483" s="8" t="s">
        <v>724</v>
      </c>
      <c r="B483" s="8" t="s">
        <v>615</v>
      </c>
      <c r="C483" s="8" t="s">
        <v>2196</v>
      </c>
      <c r="D483" s="8" t="s">
        <v>2356</v>
      </c>
      <c r="E48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3" s="12">
        <v>13999</v>
      </c>
      <c r="G483" s="12">
        <v>19499</v>
      </c>
      <c r="H483" s="12">
        <f>PRODUCT(amazon[[#This Row],[Actual price]],amazon[[#This Row],[Rating count]])</f>
        <v>370442002</v>
      </c>
      <c r="I483" s="9">
        <v>0.28000000000000003</v>
      </c>
      <c r="J483" s="6">
        <v>4.0999999999999996</v>
      </c>
      <c r="K483" s="6">
        <v>18998</v>
      </c>
      <c r="L483" s="6" t="str">
        <f>IF(amazon[[#This Row],[Discounted price]]&lt;200, "Very Low",
 IF(amazon[[#This Row],[Discounted price]]&lt;5000, "Medium",
 IF(amazon[[#This Row],[Discounted price]]&lt;10000, "High",
 "Very High")))</f>
        <v>Very High</v>
      </c>
      <c r="M483" s="6">
        <f>COUNTIF(amazon[[#This Row],[Discount percentage]],$T$11)</f>
        <v>0</v>
      </c>
      <c r="N483" s="6">
        <f>COUNTIF(amazon[[#This Row],[Discount percentage]],$T$13)</f>
        <v>1</v>
      </c>
      <c r="O483" s="6">
        <f>COUNTIF(amazon[[#This Row],[Discount percentage]],$T$12)</f>
        <v>0</v>
      </c>
      <c r="P483" s="1" t="s">
        <v>3156</v>
      </c>
    </row>
    <row r="484" spans="1:16" ht="18.75" x14ac:dyDescent="0.3">
      <c r="A484" s="8" t="s">
        <v>725</v>
      </c>
      <c r="B484" s="8" t="s">
        <v>2410</v>
      </c>
      <c r="C484" s="8" t="s">
        <v>2196</v>
      </c>
      <c r="D484" s="8" t="s">
        <v>2401</v>
      </c>
      <c r="E48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4" s="12">
        <v>349</v>
      </c>
      <c r="G484" s="12">
        <v>999</v>
      </c>
      <c r="H484" s="12">
        <f>PRODUCT(amazon[[#This Row],[Actual price]],amazon[[#This Row],[Rating count]])</f>
        <v>16540443</v>
      </c>
      <c r="I484" s="9">
        <v>0.65</v>
      </c>
      <c r="J484" s="6">
        <v>3.8</v>
      </c>
      <c r="K484" s="6">
        <v>16557</v>
      </c>
      <c r="L484" s="6" t="str">
        <f>IF(amazon[[#This Row],[Discounted price]]&lt;200, "Very Low",
 IF(amazon[[#This Row],[Discounted price]]&lt;5000, "Medium",
 IF(amazon[[#This Row],[Discounted price]]&lt;10000, "High",
 "Very High")))</f>
        <v>Medium</v>
      </c>
      <c r="M484" s="6">
        <f>COUNTIF(amazon[[#This Row],[Discount percentage]],$T$11)</f>
        <v>0</v>
      </c>
      <c r="N484" s="6">
        <f>COUNTIF(amazon[[#This Row],[Discount percentage]],$T$13)</f>
        <v>0</v>
      </c>
      <c r="O484" s="6">
        <f>COUNTIF(amazon[[#This Row],[Discount percentage]],$T$12)</f>
        <v>1</v>
      </c>
      <c r="P484" s="1" t="s">
        <v>3206</v>
      </c>
    </row>
    <row r="485" spans="1:16" ht="18.75" x14ac:dyDescent="0.3">
      <c r="A485" s="8" t="s">
        <v>726</v>
      </c>
      <c r="B485" s="8" t="s">
        <v>2411</v>
      </c>
      <c r="C485" s="8" t="s">
        <v>2196</v>
      </c>
      <c r="D485" s="8" t="s">
        <v>2369</v>
      </c>
      <c r="E48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5" s="12">
        <v>499</v>
      </c>
      <c r="G485" s="12">
        <v>599</v>
      </c>
      <c r="H485" s="12">
        <f>PRODUCT(amazon[[#This Row],[Actual price]],amazon[[#This Row],[Rating count]])</f>
        <v>13127684</v>
      </c>
      <c r="I485" s="9">
        <v>0.17</v>
      </c>
      <c r="J485" s="6">
        <v>4.2</v>
      </c>
      <c r="K485" s="6">
        <v>21916</v>
      </c>
      <c r="L485" s="6" t="str">
        <f>IF(amazon[[#This Row],[Discounted price]]&lt;200, "Very Low",
 IF(amazon[[#This Row],[Discounted price]]&lt;5000, "Medium",
 IF(amazon[[#This Row],[Discounted price]]&lt;10000, "High",
 "Very High")))</f>
        <v>Medium</v>
      </c>
      <c r="M485" s="6">
        <f>COUNTIF(amazon[[#This Row],[Discount percentage]],$T$11)</f>
        <v>0</v>
      </c>
      <c r="N485" s="6">
        <f>COUNTIF(amazon[[#This Row],[Discount percentage]],$T$13)</f>
        <v>1</v>
      </c>
      <c r="O485" s="6">
        <f>COUNTIF(amazon[[#This Row],[Discount percentage]],$T$12)</f>
        <v>0</v>
      </c>
      <c r="P485" s="1" t="s">
        <v>3101</v>
      </c>
    </row>
    <row r="486" spans="1:16" ht="18.75" x14ac:dyDescent="0.3">
      <c r="A486" s="8" t="s">
        <v>727</v>
      </c>
      <c r="B486" s="8" t="s">
        <v>567</v>
      </c>
      <c r="C486" s="8" t="s">
        <v>2196</v>
      </c>
      <c r="D486" s="8" t="s">
        <v>2353</v>
      </c>
      <c r="E48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6" s="12">
        <v>2199</v>
      </c>
      <c r="G486" s="12">
        <v>9999</v>
      </c>
      <c r="H486" s="12">
        <f>PRODUCT(amazon[[#This Row],[Actual price]],amazon[[#This Row],[Rating count]])</f>
        <v>294690528</v>
      </c>
      <c r="I486" s="9">
        <v>0.78</v>
      </c>
      <c r="J486" s="6">
        <v>4.2</v>
      </c>
      <c r="K486" s="6">
        <v>29472</v>
      </c>
      <c r="L486" s="6" t="str">
        <f>IF(amazon[[#This Row],[Discounted price]]&lt;200, "Very Low",
 IF(amazon[[#This Row],[Discounted price]]&lt;5000, "Medium",
 IF(amazon[[#This Row],[Discounted price]]&lt;10000, "High",
 "Very High")))</f>
        <v>Medium</v>
      </c>
      <c r="M486" s="6">
        <f>COUNTIF(amazon[[#This Row],[Discount percentage]],$T$11)</f>
        <v>0</v>
      </c>
      <c r="N486" s="6">
        <f>COUNTIF(amazon[[#This Row],[Discount percentage]],$T$13)</f>
        <v>0</v>
      </c>
      <c r="O486" s="6">
        <f>COUNTIF(amazon[[#This Row],[Discount percentage]],$T$12)</f>
        <v>1</v>
      </c>
      <c r="P486" s="1" t="s">
        <v>2975</v>
      </c>
    </row>
    <row r="487" spans="1:16" ht="18.75" x14ac:dyDescent="0.3">
      <c r="A487" s="8" t="s">
        <v>728</v>
      </c>
      <c r="B487" s="8" t="s">
        <v>2412</v>
      </c>
      <c r="C487" s="8" t="s">
        <v>2196</v>
      </c>
      <c r="D487" s="8" t="s">
        <v>2388</v>
      </c>
      <c r="E48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7" s="12">
        <v>95</v>
      </c>
      <c r="G487" s="12">
        <v>499</v>
      </c>
      <c r="H487" s="12">
        <f>PRODUCT(amazon[[#This Row],[Actual price]],amazon[[#This Row],[Rating count]])</f>
        <v>972551</v>
      </c>
      <c r="I487" s="9">
        <v>0.81</v>
      </c>
      <c r="J487" s="6">
        <v>4.2</v>
      </c>
      <c r="K487" s="6">
        <v>1949</v>
      </c>
      <c r="L487" s="6" t="str">
        <f>IF(amazon[[#This Row],[Discounted price]]&lt;200, "Very Low",
 IF(amazon[[#This Row],[Discounted price]]&lt;5000, "Medium",
 IF(amazon[[#This Row],[Discounted price]]&lt;10000, "High",
 "Very High")))</f>
        <v>Very Low</v>
      </c>
      <c r="M487" s="6">
        <f>COUNTIF(amazon[[#This Row],[Discount percentage]],$T$11)</f>
        <v>0</v>
      </c>
      <c r="N487" s="6">
        <f>COUNTIF(amazon[[#This Row],[Discount percentage]],$T$13)</f>
        <v>0</v>
      </c>
      <c r="O487" s="6">
        <f>COUNTIF(amazon[[#This Row],[Discount percentage]],$T$12)</f>
        <v>1</v>
      </c>
      <c r="P487" s="1" t="s">
        <v>3016</v>
      </c>
    </row>
    <row r="488" spans="1:16" ht="18.75" x14ac:dyDescent="0.3">
      <c r="A488" s="8" t="s">
        <v>729</v>
      </c>
      <c r="B488" s="8" t="s">
        <v>2413</v>
      </c>
      <c r="C488" s="8" t="s">
        <v>2186</v>
      </c>
      <c r="D488" s="8" t="s">
        <v>2187</v>
      </c>
      <c r="E48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88" s="12">
        <v>139</v>
      </c>
      <c r="G488" s="12">
        <v>249</v>
      </c>
      <c r="H488" s="12">
        <f>PRODUCT(amazon[[#This Row],[Actual price]],amazon[[#This Row],[Rating count]])</f>
        <v>2334873</v>
      </c>
      <c r="I488" s="9">
        <v>0.44</v>
      </c>
      <c r="J488" s="6">
        <v>4</v>
      </c>
      <c r="K488" s="6">
        <v>9377</v>
      </c>
      <c r="L488" s="6" t="str">
        <f>IF(amazon[[#This Row],[Discounted price]]&lt;200, "Very Low",
 IF(amazon[[#This Row],[Discounted price]]&lt;5000, "Medium",
 IF(amazon[[#This Row],[Discounted price]]&lt;10000, "High",
 "Very High")))</f>
        <v>Very Low</v>
      </c>
      <c r="M488" s="6">
        <f>COUNTIF(amazon[[#This Row],[Discount percentage]],$T$11)</f>
        <v>0</v>
      </c>
      <c r="N488" s="6">
        <f>COUNTIF(amazon[[#This Row],[Discount percentage]],$T$13)</f>
        <v>1</v>
      </c>
      <c r="O488" s="6">
        <f>COUNTIF(amazon[[#This Row],[Discount percentage]],$T$12)</f>
        <v>0</v>
      </c>
      <c r="P488" s="1" t="s">
        <v>2946</v>
      </c>
    </row>
    <row r="489" spans="1:16" ht="18.75" x14ac:dyDescent="0.3">
      <c r="A489" s="8" t="s">
        <v>730</v>
      </c>
      <c r="B489" s="8" t="s">
        <v>731</v>
      </c>
      <c r="C489" s="8" t="s">
        <v>2196</v>
      </c>
      <c r="D489" s="8" t="s">
        <v>2353</v>
      </c>
      <c r="E48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9" s="12">
        <v>4499</v>
      </c>
      <c r="G489" s="12">
        <v>7999</v>
      </c>
      <c r="H489" s="12">
        <f>PRODUCT(amazon[[#This Row],[Actual price]],amazon[[#This Row],[Rating count]])</f>
        <v>295963</v>
      </c>
      <c r="I489" s="9">
        <v>0.44</v>
      </c>
      <c r="J489" s="6">
        <v>3.5</v>
      </c>
      <c r="K489" s="6">
        <v>37</v>
      </c>
      <c r="L489" s="6" t="str">
        <f>IF(amazon[[#This Row],[Discounted price]]&lt;200, "Very Low",
 IF(amazon[[#This Row],[Discounted price]]&lt;5000, "Medium",
 IF(amazon[[#This Row],[Discounted price]]&lt;10000, "High",
 "Very High")))</f>
        <v>Medium</v>
      </c>
      <c r="M489" s="6">
        <f>COUNTIF(amazon[[#This Row],[Discount percentage]],$T$11)</f>
        <v>0</v>
      </c>
      <c r="N489" s="6">
        <f>COUNTIF(amazon[[#This Row],[Discount percentage]],$T$13)</f>
        <v>1</v>
      </c>
      <c r="O489" s="6">
        <f>COUNTIF(amazon[[#This Row],[Discount percentage]],$T$12)</f>
        <v>0</v>
      </c>
      <c r="P489" s="1" t="s">
        <v>3207</v>
      </c>
    </row>
    <row r="490" spans="1:16" ht="18.75" x14ac:dyDescent="0.3">
      <c r="A490" s="8" t="s">
        <v>732</v>
      </c>
      <c r="B490" s="8" t="s">
        <v>2414</v>
      </c>
      <c r="C490" s="8" t="s">
        <v>2196</v>
      </c>
      <c r="D490" s="8" t="s">
        <v>2383</v>
      </c>
      <c r="E4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0" s="12">
        <v>89</v>
      </c>
      <c r="G490" s="12">
        <v>599</v>
      </c>
      <c r="H490" s="12">
        <f>PRODUCT(amazon[[#This Row],[Actual price]],amazon[[#This Row],[Rating count]])</f>
        <v>1408249</v>
      </c>
      <c r="I490" s="9">
        <v>0.85</v>
      </c>
      <c r="J490" s="6">
        <v>4.3</v>
      </c>
      <c r="K490" s="6">
        <v>2351</v>
      </c>
      <c r="L490" s="6" t="str">
        <f>IF(amazon[[#This Row],[Discounted price]]&lt;200, "Very Low",
 IF(amazon[[#This Row],[Discounted price]]&lt;5000, "Medium",
 IF(amazon[[#This Row],[Discounted price]]&lt;10000, "High",
 "Very High")))</f>
        <v>Very Low</v>
      </c>
      <c r="M490" s="6">
        <f>COUNTIF(amazon[[#This Row],[Discount percentage]],$T$11)</f>
        <v>0</v>
      </c>
      <c r="N490" s="6">
        <f>COUNTIF(amazon[[#This Row],[Discount percentage]],$T$13)</f>
        <v>0</v>
      </c>
      <c r="O490" s="6">
        <f>COUNTIF(amazon[[#This Row],[Discount percentage]],$T$12)</f>
        <v>1</v>
      </c>
      <c r="P490" s="1" t="s">
        <v>3208</v>
      </c>
    </row>
    <row r="491" spans="1:16" ht="18.75" x14ac:dyDescent="0.3">
      <c r="A491" s="8" t="s">
        <v>733</v>
      </c>
      <c r="B491" s="8" t="s">
        <v>2415</v>
      </c>
      <c r="C491" s="8" t="s">
        <v>2196</v>
      </c>
      <c r="D491" s="8" t="s">
        <v>2356</v>
      </c>
      <c r="E49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1" s="12">
        <v>15499</v>
      </c>
      <c r="G491" s="12">
        <v>20999</v>
      </c>
      <c r="H491" s="12">
        <f>PRODUCT(amazon[[#This Row],[Actual price]],amazon[[#This Row],[Rating count]])</f>
        <v>404293747</v>
      </c>
      <c r="I491" s="9">
        <v>0.26</v>
      </c>
      <c r="J491" s="6">
        <v>4.0999999999999996</v>
      </c>
      <c r="K491" s="6">
        <v>19253</v>
      </c>
      <c r="L491" s="6" t="str">
        <f>IF(amazon[[#This Row],[Discounted price]]&lt;200, "Very Low",
 IF(amazon[[#This Row],[Discounted price]]&lt;5000, "Medium",
 IF(amazon[[#This Row],[Discounted price]]&lt;10000, "High",
 "Very High")))</f>
        <v>Very High</v>
      </c>
      <c r="M491" s="6">
        <f>COUNTIF(amazon[[#This Row],[Discount percentage]],$T$11)</f>
        <v>0</v>
      </c>
      <c r="N491" s="6">
        <f>COUNTIF(amazon[[#This Row],[Discount percentage]],$T$13)</f>
        <v>1</v>
      </c>
      <c r="O491" s="6">
        <f>COUNTIF(amazon[[#This Row],[Discount percentage]],$T$12)</f>
        <v>0</v>
      </c>
      <c r="P491" s="1" t="s">
        <v>3161</v>
      </c>
    </row>
    <row r="492" spans="1:16" ht="18.75" x14ac:dyDescent="0.3">
      <c r="A492" s="8" t="s">
        <v>734</v>
      </c>
      <c r="B492" s="8" t="s">
        <v>735</v>
      </c>
      <c r="C492" s="8" t="s">
        <v>2196</v>
      </c>
      <c r="D492" s="8" t="s">
        <v>2356</v>
      </c>
      <c r="E49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2" s="12">
        <v>13999</v>
      </c>
      <c r="G492" s="12">
        <v>15999</v>
      </c>
      <c r="H492" s="12">
        <f>PRODUCT(amazon[[#This Row],[Actual price]],amazon[[#This Row],[Rating count]])</f>
        <v>34877820</v>
      </c>
      <c r="I492" s="9">
        <v>0.13</v>
      </c>
      <c r="J492" s="6">
        <v>3.9</v>
      </c>
      <c r="K492" s="6">
        <v>2180</v>
      </c>
      <c r="L492" s="6" t="str">
        <f>IF(amazon[[#This Row],[Discounted price]]&lt;200, "Very Low",
 IF(amazon[[#This Row],[Discounted price]]&lt;5000, "Medium",
 IF(amazon[[#This Row],[Discounted price]]&lt;10000, "High",
 "Very High")))</f>
        <v>Very High</v>
      </c>
      <c r="M492" s="6">
        <f>COUNTIF(amazon[[#This Row],[Discount percentage]],$T$11)</f>
        <v>0</v>
      </c>
      <c r="N492" s="6">
        <f>COUNTIF(amazon[[#This Row],[Discount percentage]],$T$13)</f>
        <v>1</v>
      </c>
      <c r="O492" s="6">
        <f>COUNTIF(amazon[[#This Row],[Discount percentage]],$T$12)</f>
        <v>0</v>
      </c>
      <c r="P492" s="1" t="s">
        <v>3209</v>
      </c>
    </row>
    <row r="493" spans="1:16" ht="18.75" x14ac:dyDescent="0.3">
      <c r="A493" s="8" t="s">
        <v>736</v>
      </c>
      <c r="B493" s="8" t="s">
        <v>2416</v>
      </c>
      <c r="C493" s="8" t="s">
        <v>2196</v>
      </c>
      <c r="D493" s="8" t="s">
        <v>2353</v>
      </c>
      <c r="E4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3" s="12">
        <v>1999</v>
      </c>
      <c r="G493" s="12">
        <v>4999</v>
      </c>
      <c r="H493" s="12">
        <f>PRODUCT(amazon[[#This Row],[Actual price]],amazon[[#This Row],[Rating count]])</f>
        <v>37847429</v>
      </c>
      <c r="I493" s="9">
        <v>0.6</v>
      </c>
      <c r="J493" s="6">
        <v>3.9</v>
      </c>
      <c r="K493" s="6">
        <v>7571</v>
      </c>
      <c r="L493" s="6" t="str">
        <f>IF(amazon[[#This Row],[Discounted price]]&lt;200, "Very Low",
 IF(amazon[[#This Row],[Discounted price]]&lt;5000, "Medium",
 IF(amazon[[#This Row],[Discounted price]]&lt;10000, "High",
 "Very High")))</f>
        <v>Medium</v>
      </c>
      <c r="M493" s="6">
        <f>COUNTIF(amazon[[#This Row],[Discount percentage]],$T$11)</f>
        <v>0</v>
      </c>
      <c r="N493" s="6">
        <f>COUNTIF(amazon[[#This Row],[Discount percentage]],$T$13)</f>
        <v>0</v>
      </c>
      <c r="O493" s="6">
        <f>COUNTIF(amazon[[#This Row],[Discount percentage]],$T$12)</f>
        <v>1</v>
      </c>
      <c r="P493" s="1" t="s">
        <v>3210</v>
      </c>
    </row>
    <row r="494" spans="1:16" ht="18.75" x14ac:dyDescent="0.3">
      <c r="A494" s="8" t="s">
        <v>737</v>
      </c>
      <c r="B494" s="8" t="s">
        <v>2417</v>
      </c>
      <c r="C494" s="8" t="s">
        <v>2196</v>
      </c>
      <c r="D494" s="8" t="s">
        <v>2353</v>
      </c>
      <c r="E49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4" s="12">
        <v>1399</v>
      </c>
      <c r="G494" s="12">
        <v>5999</v>
      </c>
      <c r="H494" s="12">
        <f>PRODUCT(amazon[[#This Row],[Actual price]],amazon[[#This Row],[Rating count]])</f>
        <v>26485585</v>
      </c>
      <c r="I494" s="9">
        <v>0.77</v>
      </c>
      <c r="J494" s="6">
        <v>3.3</v>
      </c>
      <c r="K494" s="6">
        <v>4415</v>
      </c>
      <c r="L494" s="6" t="str">
        <f>IF(amazon[[#This Row],[Discounted price]]&lt;200, "Very Low",
 IF(amazon[[#This Row],[Discounted price]]&lt;5000, "Medium",
 IF(amazon[[#This Row],[Discounted price]]&lt;10000, "High",
 "Very High")))</f>
        <v>Medium</v>
      </c>
      <c r="M494" s="6">
        <f>COUNTIF(amazon[[#This Row],[Discount percentage]],$T$11)</f>
        <v>0</v>
      </c>
      <c r="N494" s="6">
        <f>COUNTIF(amazon[[#This Row],[Discount percentage]],$T$13)</f>
        <v>0</v>
      </c>
      <c r="O494" s="6">
        <f>COUNTIF(amazon[[#This Row],[Discount percentage]],$T$12)</f>
        <v>1</v>
      </c>
      <c r="P494" s="1" t="s">
        <v>3200</v>
      </c>
    </row>
    <row r="495" spans="1:16" ht="18.75" x14ac:dyDescent="0.3">
      <c r="A495" s="8" t="s">
        <v>738</v>
      </c>
      <c r="B495" s="8" t="s">
        <v>739</v>
      </c>
      <c r="C495" s="8" t="s">
        <v>2196</v>
      </c>
      <c r="D495" s="8" t="s">
        <v>2367</v>
      </c>
      <c r="E49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5" s="12">
        <v>599</v>
      </c>
      <c r="G495" s="12">
        <v>999</v>
      </c>
      <c r="H495" s="12">
        <f>PRODUCT(amazon[[#This Row],[Actual price]],amazon[[#This Row],[Rating count]])</f>
        <v>18635346</v>
      </c>
      <c r="I495" s="9">
        <v>0.4</v>
      </c>
      <c r="J495" s="6">
        <v>4</v>
      </c>
      <c r="K495" s="6">
        <v>18654</v>
      </c>
      <c r="L495" s="6" t="str">
        <f>IF(amazon[[#This Row],[Discounted price]]&lt;200, "Very Low",
 IF(amazon[[#This Row],[Discounted price]]&lt;5000, "Medium",
 IF(amazon[[#This Row],[Discounted price]]&lt;10000, "High",
 "Very High")))</f>
        <v>Medium</v>
      </c>
      <c r="M495" s="6">
        <f>COUNTIF(amazon[[#This Row],[Discount percentage]],$T$11)</f>
        <v>0</v>
      </c>
      <c r="N495" s="6">
        <f>COUNTIF(amazon[[#This Row],[Discount percentage]],$T$13)</f>
        <v>1</v>
      </c>
      <c r="O495" s="6">
        <f>COUNTIF(amazon[[#This Row],[Discount percentage]],$T$12)</f>
        <v>0</v>
      </c>
      <c r="P495" s="1" t="s">
        <v>3211</v>
      </c>
    </row>
    <row r="496" spans="1:16" ht="18.75" x14ac:dyDescent="0.3">
      <c r="A496" s="8" t="s">
        <v>740</v>
      </c>
      <c r="B496" s="8" t="s">
        <v>2418</v>
      </c>
      <c r="C496" s="8" t="s">
        <v>2196</v>
      </c>
      <c r="D496" s="8" t="s">
        <v>2369</v>
      </c>
      <c r="E49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6" s="12">
        <v>199</v>
      </c>
      <c r="G496" s="12">
        <v>1099</v>
      </c>
      <c r="H496" s="12">
        <f>PRODUCT(amazon[[#This Row],[Actual price]],amazon[[#This Row],[Rating count]])</f>
        <v>3513503</v>
      </c>
      <c r="I496" s="9">
        <v>0.82</v>
      </c>
      <c r="J496" s="6">
        <v>4</v>
      </c>
      <c r="K496" s="6">
        <v>3197</v>
      </c>
      <c r="L496" s="6" t="str">
        <f>IF(amazon[[#This Row],[Discounted price]]&lt;200, "Very Low",
 IF(amazon[[#This Row],[Discounted price]]&lt;5000, "Medium",
 IF(amazon[[#This Row],[Discounted price]]&lt;10000, "High",
 "Very High")))</f>
        <v>Very Low</v>
      </c>
      <c r="M496" s="6">
        <f>COUNTIF(amazon[[#This Row],[Discount percentage]],$T$11)</f>
        <v>0</v>
      </c>
      <c r="N496" s="6">
        <f>COUNTIF(amazon[[#This Row],[Discount percentage]],$T$13)</f>
        <v>0</v>
      </c>
      <c r="O496" s="6">
        <f>COUNTIF(amazon[[#This Row],[Discount percentage]],$T$12)</f>
        <v>1</v>
      </c>
      <c r="P496" s="1" t="s">
        <v>3212</v>
      </c>
    </row>
    <row r="497" spans="1:16" ht="18.75" x14ac:dyDescent="0.3">
      <c r="A497" s="8" t="s">
        <v>741</v>
      </c>
      <c r="B497" s="8" t="s">
        <v>2419</v>
      </c>
      <c r="C497" s="8" t="s">
        <v>2196</v>
      </c>
      <c r="D497" s="8" t="s">
        <v>2353</v>
      </c>
      <c r="E49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7" s="12">
        <v>1799</v>
      </c>
      <c r="G497" s="12">
        <v>6990</v>
      </c>
      <c r="H497" s="12">
        <f>PRODUCT(amazon[[#This Row],[Actual price]],amazon[[#This Row],[Rating count]])</f>
        <v>187891200</v>
      </c>
      <c r="I497" s="9">
        <v>0.74</v>
      </c>
      <c r="J497" s="6">
        <v>4</v>
      </c>
      <c r="K497" s="6">
        <v>26880</v>
      </c>
      <c r="L497" s="6" t="str">
        <f>IF(amazon[[#This Row],[Discounted price]]&lt;200, "Very Low",
 IF(amazon[[#This Row],[Discounted price]]&lt;5000, "Medium",
 IF(amazon[[#This Row],[Discounted price]]&lt;10000, "High",
 "Very High")))</f>
        <v>Medium</v>
      </c>
      <c r="M497" s="6">
        <f>COUNTIF(amazon[[#This Row],[Discount percentage]],$T$11)</f>
        <v>0</v>
      </c>
      <c r="N497" s="6">
        <f>COUNTIF(amazon[[#This Row],[Discount percentage]],$T$13)</f>
        <v>0</v>
      </c>
      <c r="O497" s="6">
        <f>COUNTIF(amazon[[#This Row],[Discount percentage]],$T$12)</f>
        <v>1</v>
      </c>
      <c r="P497" s="1" t="s">
        <v>3213</v>
      </c>
    </row>
    <row r="498" spans="1:16" ht="18.75" x14ac:dyDescent="0.3">
      <c r="A498" s="8" t="s">
        <v>742</v>
      </c>
      <c r="B498" s="8" t="s">
        <v>743</v>
      </c>
      <c r="C498" s="8" t="s">
        <v>2196</v>
      </c>
      <c r="D498" s="8" t="s">
        <v>2353</v>
      </c>
      <c r="E49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8" s="12">
        <v>1499</v>
      </c>
      <c r="G498" s="12">
        <v>6990</v>
      </c>
      <c r="H498" s="12">
        <f>PRODUCT(amazon[[#This Row],[Actual price]],amazon[[#This Row],[Rating count]])</f>
        <v>152354040</v>
      </c>
      <c r="I498" s="9">
        <v>0.79</v>
      </c>
      <c r="J498" s="6">
        <v>3.9</v>
      </c>
      <c r="K498" s="6">
        <v>21796</v>
      </c>
      <c r="L498" s="6" t="str">
        <f>IF(amazon[[#This Row],[Discounted price]]&lt;200, "Very Low",
 IF(amazon[[#This Row],[Discounted price]]&lt;5000, "Medium",
 IF(amazon[[#This Row],[Discounted price]]&lt;10000, "High",
 "Very High")))</f>
        <v>Medium</v>
      </c>
      <c r="M498" s="6">
        <f>COUNTIF(amazon[[#This Row],[Discount percentage]],$T$11)</f>
        <v>0</v>
      </c>
      <c r="N498" s="6">
        <f>COUNTIF(amazon[[#This Row],[Discount percentage]],$T$13)</f>
        <v>0</v>
      </c>
      <c r="O498" s="6">
        <f>COUNTIF(amazon[[#This Row],[Discount percentage]],$T$12)</f>
        <v>1</v>
      </c>
      <c r="P498" s="1" t="s">
        <v>3145</v>
      </c>
    </row>
    <row r="499" spans="1:16" ht="18.75" x14ac:dyDescent="0.3">
      <c r="A499" s="8" t="s">
        <v>744</v>
      </c>
      <c r="B499" s="8" t="s">
        <v>745</v>
      </c>
      <c r="C499" s="8" t="s">
        <v>2196</v>
      </c>
      <c r="D499" s="8" t="s">
        <v>2356</v>
      </c>
      <c r="E4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9" s="12">
        <v>20999</v>
      </c>
      <c r="G499" s="12">
        <v>29990</v>
      </c>
      <c r="H499" s="12">
        <f>PRODUCT(amazon[[#This Row],[Actual price]],amazon[[#This Row],[Rating count]])</f>
        <v>284875010</v>
      </c>
      <c r="I499" s="9">
        <v>0.3</v>
      </c>
      <c r="J499" s="6">
        <v>4.3</v>
      </c>
      <c r="K499" s="6">
        <v>9499</v>
      </c>
      <c r="L499" s="6" t="str">
        <f>IF(amazon[[#This Row],[Discounted price]]&lt;200, "Very Low",
 IF(amazon[[#This Row],[Discounted price]]&lt;5000, "Medium",
 IF(amazon[[#This Row],[Discounted price]]&lt;10000, "High",
 "Very High")))</f>
        <v>Very High</v>
      </c>
      <c r="M499" s="6">
        <f>COUNTIF(amazon[[#This Row],[Discount percentage]],$T$11)</f>
        <v>0</v>
      </c>
      <c r="N499" s="6">
        <f>COUNTIF(amazon[[#This Row],[Discount percentage]],$T$13)</f>
        <v>1</v>
      </c>
      <c r="O499" s="6">
        <f>COUNTIF(amazon[[#This Row],[Discount percentage]],$T$12)</f>
        <v>0</v>
      </c>
      <c r="P499" s="1" t="s">
        <v>3192</v>
      </c>
    </row>
    <row r="500" spans="1:16" ht="18.75" x14ac:dyDescent="0.3">
      <c r="A500" s="8" t="s">
        <v>746</v>
      </c>
      <c r="B500" s="8" t="s">
        <v>747</v>
      </c>
      <c r="C500" s="8" t="s">
        <v>2196</v>
      </c>
      <c r="D500" s="8" t="s">
        <v>2356</v>
      </c>
      <c r="E50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0" s="12">
        <v>12999</v>
      </c>
      <c r="G500" s="12">
        <v>13499</v>
      </c>
      <c r="H500" s="12">
        <f>PRODUCT(amazon[[#This Row],[Actual price]],amazon[[#This Row],[Rating count]])</f>
        <v>757266902</v>
      </c>
      <c r="I500" s="9">
        <v>0.04</v>
      </c>
      <c r="J500" s="6">
        <v>4.0999999999999996</v>
      </c>
      <c r="K500" s="6">
        <v>56098</v>
      </c>
      <c r="L500" s="6" t="str">
        <f>IF(amazon[[#This Row],[Discounted price]]&lt;200, "Very Low",
 IF(amazon[[#This Row],[Discounted price]]&lt;5000, "Medium",
 IF(amazon[[#This Row],[Discounted price]]&lt;10000, "High",
 "Very High")))</f>
        <v>Very High</v>
      </c>
      <c r="M500" s="6">
        <f>COUNTIF(amazon[[#This Row],[Discount percentage]],$T$11)</f>
        <v>0</v>
      </c>
      <c r="N500" s="6">
        <f>COUNTIF(amazon[[#This Row],[Discount percentage]],$T$13)</f>
        <v>1</v>
      </c>
      <c r="O500" s="6">
        <f>COUNTIF(amazon[[#This Row],[Discount percentage]],$T$12)</f>
        <v>0</v>
      </c>
      <c r="P500" s="1" t="s">
        <v>3214</v>
      </c>
    </row>
    <row r="501" spans="1:16" ht="18.75" x14ac:dyDescent="0.3">
      <c r="A501" s="8" t="s">
        <v>748</v>
      </c>
      <c r="B501" s="8" t="s">
        <v>749</v>
      </c>
      <c r="C501" s="8" t="s">
        <v>2196</v>
      </c>
      <c r="D501" s="8" t="s">
        <v>2356</v>
      </c>
      <c r="E5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1" s="12">
        <v>16999</v>
      </c>
      <c r="G501" s="12">
        <v>20999</v>
      </c>
      <c r="H501" s="12">
        <f>PRODUCT(amazon[[#This Row],[Actual price]],amazon[[#This Row],[Rating count]])</f>
        <v>668230178</v>
      </c>
      <c r="I501" s="9">
        <v>0.19</v>
      </c>
      <c r="J501" s="6">
        <v>4.0999999999999996</v>
      </c>
      <c r="K501" s="6">
        <v>31822</v>
      </c>
      <c r="L501" s="6" t="str">
        <f>IF(amazon[[#This Row],[Discounted price]]&lt;200, "Very Low",
 IF(amazon[[#This Row],[Discounted price]]&lt;5000, "Medium",
 IF(amazon[[#This Row],[Discounted price]]&lt;10000, "High",
 "Very High")))</f>
        <v>Very High</v>
      </c>
      <c r="M501" s="6">
        <f>COUNTIF(amazon[[#This Row],[Discount percentage]],$T$11)</f>
        <v>0</v>
      </c>
      <c r="N501" s="6">
        <f>COUNTIF(amazon[[#This Row],[Discount percentage]],$T$13)</f>
        <v>1</v>
      </c>
      <c r="O501" s="6">
        <f>COUNTIF(amazon[[#This Row],[Discount percentage]],$T$12)</f>
        <v>0</v>
      </c>
      <c r="P501" s="1" t="s">
        <v>3215</v>
      </c>
    </row>
    <row r="502" spans="1:16" ht="18.75" x14ac:dyDescent="0.3">
      <c r="A502" s="8" t="s">
        <v>750</v>
      </c>
      <c r="B502" s="8" t="s">
        <v>751</v>
      </c>
      <c r="C502" s="8" t="s">
        <v>2196</v>
      </c>
      <c r="D502" s="8" t="s">
        <v>2356</v>
      </c>
      <c r="E50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2" s="12">
        <v>19999</v>
      </c>
      <c r="G502" s="12">
        <v>27990</v>
      </c>
      <c r="H502" s="12">
        <f>PRODUCT(amazon[[#This Row],[Actual price]],amazon[[#This Row],[Rating count]])</f>
        <v>265877010</v>
      </c>
      <c r="I502" s="9">
        <v>0.28999999999999998</v>
      </c>
      <c r="J502" s="6">
        <v>4.3</v>
      </c>
      <c r="K502" s="6">
        <v>9499</v>
      </c>
      <c r="L502" s="6" t="str">
        <f>IF(amazon[[#This Row],[Discounted price]]&lt;200, "Very Low",
 IF(amazon[[#This Row],[Discounted price]]&lt;5000, "Medium",
 IF(amazon[[#This Row],[Discounted price]]&lt;10000, "High",
 "Very High")))</f>
        <v>Very High</v>
      </c>
      <c r="M502" s="6">
        <f>COUNTIF(amazon[[#This Row],[Discount percentage]],$T$11)</f>
        <v>0</v>
      </c>
      <c r="N502" s="6">
        <f>COUNTIF(amazon[[#This Row],[Discount percentage]],$T$13)</f>
        <v>1</v>
      </c>
      <c r="O502" s="6">
        <f>COUNTIF(amazon[[#This Row],[Discount percentage]],$T$12)</f>
        <v>0</v>
      </c>
      <c r="P502" s="1" t="s">
        <v>3192</v>
      </c>
    </row>
    <row r="503" spans="1:16" ht="18.75" x14ac:dyDescent="0.3">
      <c r="A503" s="8" t="s">
        <v>752</v>
      </c>
      <c r="B503" s="8" t="s">
        <v>753</v>
      </c>
      <c r="C503" s="8" t="s">
        <v>2196</v>
      </c>
      <c r="D503" s="8" t="s">
        <v>2356</v>
      </c>
      <c r="E50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3" s="12">
        <v>12999</v>
      </c>
      <c r="G503" s="12">
        <v>18999</v>
      </c>
      <c r="H503" s="12">
        <f>PRODUCT(amazon[[#This Row],[Actual price]],amazon[[#This Row],[Rating count]])</f>
        <v>964617228</v>
      </c>
      <c r="I503" s="9">
        <v>0.32</v>
      </c>
      <c r="J503" s="6">
        <v>4.0999999999999996</v>
      </c>
      <c r="K503" s="6">
        <v>50772</v>
      </c>
      <c r="L503" s="6" t="str">
        <f>IF(amazon[[#This Row],[Discounted price]]&lt;200, "Very Low",
 IF(amazon[[#This Row],[Discounted price]]&lt;5000, "Medium",
 IF(amazon[[#This Row],[Discounted price]]&lt;10000, "High",
 "Very High")))</f>
        <v>Very High</v>
      </c>
      <c r="M503" s="6">
        <f>COUNTIF(amazon[[#This Row],[Discount percentage]],$T$11)</f>
        <v>0</v>
      </c>
      <c r="N503" s="6">
        <f>COUNTIF(amazon[[#This Row],[Discount percentage]],$T$13)</f>
        <v>1</v>
      </c>
      <c r="O503" s="6">
        <f>COUNTIF(amazon[[#This Row],[Discount percentage]],$T$12)</f>
        <v>0</v>
      </c>
      <c r="P503" s="1" t="s">
        <v>3184</v>
      </c>
    </row>
    <row r="504" spans="1:16" ht="18.75" x14ac:dyDescent="0.3">
      <c r="A504" s="8" t="s">
        <v>754</v>
      </c>
      <c r="B504" s="8" t="s">
        <v>2420</v>
      </c>
      <c r="C504" s="8" t="s">
        <v>2196</v>
      </c>
      <c r="D504" s="8" t="s">
        <v>2353</v>
      </c>
      <c r="E5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4" s="12">
        <v>2999</v>
      </c>
      <c r="G504" s="12">
        <v>5999</v>
      </c>
      <c r="H504" s="12">
        <f>PRODUCT(amazon[[#This Row],[Actual price]],amazon[[#This Row],[Rating count]])</f>
        <v>42880852</v>
      </c>
      <c r="I504" s="9">
        <v>0.5</v>
      </c>
      <c r="J504" s="6">
        <v>4.0999999999999996</v>
      </c>
      <c r="K504" s="6">
        <v>7148</v>
      </c>
      <c r="L504" s="6" t="str">
        <f>IF(amazon[[#This Row],[Discounted price]]&lt;200, "Very Low",
 IF(amazon[[#This Row],[Discounted price]]&lt;5000, "Medium",
 IF(amazon[[#This Row],[Discounted price]]&lt;10000, "High",
 "Very High")))</f>
        <v>Medium</v>
      </c>
      <c r="M504" s="6">
        <f>COUNTIF(amazon[[#This Row],[Discount percentage]],$T$11)</f>
        <v>1</v>
      </c>
      <c r="N504" s="6">
        <f>COUNTIF(amazon[[#This Row],[Discount percentage]],$T$13)</f>
        <v>0</v>
      </c>
      <c r="O504" s="6">
        <f>COUNTIF(amazon[[#This Row],[Discount percentage]],$T$12)</f>
        <v>0</v>
      </c>
      <c r="P504" s="1" t="s">
        <v>3216</v>
      </c>
    </row>
    <row r="505" spans="1:16" ht="18.75" x14ac:dyDescent="0.3">
      <c r="A505" s="8" t="s">
        <v>44</v>
      </c>
      <c r="B505" s="8" t="s">
        <v>45</v>
      </c>
      <c r="C505" s="8" t="s">
        <v>2186</v>
      </c>
      <c r="D505" s="8" t="s">
        <v>2187</v>
      </c>
      <c r="E50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05" s="12">
        <v>299</v>
      </c>
      <c r="G505" s="12">
        <v>999</v>
      </c>
      <c r="H505" s="12">
        <f>PRODUCT(amazon[[#This Row],[Actual price]],amazon[[#This Row],[Rating count]])</f>
        <v>20829150</v>
      </c>
      <c r="I505" s="9">
        <v>0.7</v>
      </c>
      <c r="J505" s="6">
        <v>4.3</v>
      </c>
      <c r="K505" s="6">
        <v>20850</v>
      </c>
      <c r="L505" s="6" t="str">
        <f>IF(amazon[[#This Row],[Discounted price]]&lt;200, "Very Low",
 IF(amazon[[#This Row],[Discounted price]]&lt;5000, "Medium",
 IF(amazon[[#This Row],[Discounted price]]&lt;10000, "High",
 "Very High")))</f>
        <v>Medium</v>
      </c>
      <c r="M505" s="6">
        <f>COUNTIF(amazon[[#This Row],[Discount percentage]],$T$11)</f>
        <v>0</v>
      </c>
      <c r="N505" s="6">
        <f>COUNTIF(amazon[[#This Row],[Discount percentage]],$T$13)</f>
        <v>0</v>
      </c>
      <c r="O505" s="6">
        <f>COUNTIF(amazon[[#This Row],[Discount percentage]],$T$12)</f>
        <v>1</v>
      </c>
      <c r="P505" s="1" t="s">
        <v>3033</v>
      </c>
    </row>
    <row r="506" spans="1:16" ht="18.75" x14ac:dyDescent="0.3">
      <c r="A506" s="8" t="s">
        <v>42</v>
      </c>
      <c r="B506" s="8" t="s">
        <v>43</v>
      </c>
      <c r="C506" s="8" t="s">
        <v>2186</v>
      </c>
      <c r="D506" s="8" t="s">
        <v>2187</v>
      </c>
      <c r="E50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06" s="12">
        <v>970</v>
      </c>
      <c r="G506" s="12">
        <v>1999</v>
      </c>
      <c r="H506" s="12">
        <f>PRODUCT(amazon[[#This Row],[Actual price]],amazon[[#This Row],[Rating count]])</f>
        <v>367816</v>
      </c>
      <c r="I506" s="9">
        <v>0.51</v>
      </c>
      <c r="J506" s="6">
        <v>4.4000000000000004</v>
      </c>
      <c r="K506" s="6">
        <v>184</v>
      </c>
      <c r="L506" s="6" t="str">
        <f>IF(amazon[[#This Row],[Discounted price]]&lt;200, "Very Low",
 IF(amazon[[#This Row],[Discounted price]]&lt;5000, "Medium",
 IF(amazon[[#This Row],[Discounted price]]&lt;10000, "High",
 "Very High")))</f>
        <v>Medium</v>
      </c>
      <c r="M506" s="6">
        <f>COUNTIF(amazon[[#This Row],[Discount percentage]],$T$11)</f>
        <v>0</v>
      </c>
      <c r="N506" s="6">
        <f>COUNTIF(amazon[[#This Row],[Discount percentage]],$T$13)</f>
        <v>0</v>
      </c>
      <c r="O506" s="6">
        <f>COUNTIF(amazon[[#This Row],[Discount percentage]],$T$12)</f>
        <v>1</v>
      </c>
      <c r="P506" s="1" t="s">
        <v>2951</v>
      </c>
    </row>
    <row r="507" spans="1:16" ht="18.75" x14ac:dyDescent="0.3">
      <c r="A507" s="8" t="s">
        <v>755</v>
      </c>
      <c r="B507" s="8" t="s">
        <v>756</v>
      </c>
      <c r="C507" s="8" t="s">
        <v>2196</v>
      </c>
      <c r="D507" s="8" t="s">
        <v>2369</v>
      </c>
      <c r="E50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7" s="12">
        <v>329</v>
      </c>
      <c r="G507" s="12">
        <v>999</v>
      </c>
      <c r="H507" s="12">
        <f>PRODUCT(amazon[[#This Row],[Actual price]],amazon[[#This Row],[Rating count]])</f>
        <v>3488508</v>
      </c>
      <c r="I507" s="9">
        <v>0.67</v>
      </c>
      <c r="J507" s="6">
        <v>4.2</v>
      </c>
      <c r="K507" s="6">
        <v>3492</v>
      </c>
      <c r="L507" s="6" t="str">
        <f>IF(amazon[[#This Row],[Discounted price]]&lt;200, "Very Low",
 IF(amazon[[#This Row],[Discounted price]]&lt;5000, "Medium",
 IF(amazon[[#This Row],[Discounted price]]&lt;10000, "High",
 "Very High")))</f>
        <v>Medium</v>
      </c>
      <c r="M507" s="6">
        <f>COUNTIF(amazon[[#This Row],[Discount percentage]],$T$11)</f>
        <v>0</v>
      </c>
      <c r="N507" s="6">
        <f>COUNTIF(amazon[[#This Row],[Discount percentage]],$T$13)</f>
        <v>0</v>
      </c>
      <c r="O507" s="6">
        <f>COUNTIF(amazon[[#This Row],[Discount percentage]],$T$12)</f>
        <v>1</v>
      </c>
      <c r="P507" s="1" t="s">
        <v>3217</v>
      </c>
    </row>
    <row r="508" spans="1:16" ht="18.75" x14ac:dyDescent="0.3">
      <c r="A508" s="8" t="s">
        <v>757</v>
      </c>
      <c r="B508" s="8" t="s">
        <v>2421</v>
      </c>
      <c r="C508" s="8" t="s">
        <v>2196</v>
      </c>
      <c r="D508" s="8" t="s">
        <v>2353</v>
      </c>
      <c r="E5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8" s="12">
        <v>1299</v>
      </c>
      <c r="G508" s="12">
        <v>5999</v>
      </c>
      <c r="H508" s="12">
        <f>PRODUCT(amazon[[#This Row],[Actual price]],amazon[[#This Row],[Rating count]])</f>
        <v>26485585</v>
      </c>
      <c r="I508" s="9">
        <v>0.78</v>
      </c>
      <c r="J508" s="6">
        <v>3.3</v>
      </c>
      <c r="K508" s="6">
        <v>4415</v>
      </c>
      <c r="L508" s="6" t="str">
        <f>IF(amazon[[#This Row],[Discounted price]]&lt;200, "Very Low",
 IF(amazon[[#This Row],[Discounted price]]&lt;5000, "Medium",
 IF(amazon[[#This Row],[Discounted price]]&lt;10000, "High",
 "Very High")))</f>
        <v>Medium</v>
      </c>
      <c r="M508" s="6">
        <f>COUNTIF(amazon[[#This Row],[Discount percentage]],$T$11)</f>
        <v>0</v>
      </c>
      <c r="N508" s="6">
        <f>COUNTIF(amazon[[#This Row],[Discount percentage]],$T$13)</f>
        <v>0</v>
      </c>
      <c r="O508" s="6">
        <f>COUNTIF(amazon[[#This Row],[Discount percentage]],$T$12)</f>
        <v>1</v>
      </c>
      <c r="P508" s="1" t="s">
        <v>3200</v>
      </c>
    </row>
    <row r="509" spans="1:16" ht="18.75" x14ac:dyDescent="0.3">
      <c r="A509" s="8" t="s">
        <v>758</v>
      </c>
      <c r="B509" s="8" t="s">
        <v>2422</v>
      </c>
      <c r="C509" s="8" t="s">
        <v>2196</v>
      </c>
      <c r="D509" s="8" t="s">
        <v>2358</v>
      </c>
      <c r="E50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9" s="12">
        <v>1989</v>
      </c>
      <c r="G509" s="12">
        <v>3500</v>
      </c>
      <c r="H509" s="12">
        <f>PRODUCT(amazon[[#This Row],[Actual price]],amazon[[#This Row],[Rating count]])</f>
        <v>235410000</v>
      </c>
      <c r="I509" s="9">
        <v>0.43</v>
      </c>
      <c r="J509" s="6">
        <v>4.4000000000000004</v>
      </c>
      <c r="K509" s="6">
        <v>67260</v>
      </c>
      <c r="L509" s="6" t="str">
        <f>IF(amazon[[#This Row],[Discounted price]]&lt;200, "Very Low",
 IF(amazon[[#This Row],[Discounted price]]&lt;5000, "Medium",
 IF(amazon[[#This Row],[Discounted price]]&lt;10000, "High",
 "Very High")))</f>
        <v>Medium</v>
      </c>
      <c r="M509" s="6">
        <f>COUNTIF(amazon[[#This Row],[Discount percentage]],$T$11)</f>
        <v>0</v>
      </c>
      <c r="N509" s="6">
        <f>COUNTIF(amazon[[#This Row],[Discount percentage]],$T$13)</f>
        <v>1</v>
      </c>
      <c r="O509" s="6">
        <f>COUNTIF(amazon[[#This Row],[Discount percentage]],$T$12)</f>
        <v>0</v>
      </c>
      <c r="P509" s="1" t="s">
        <v>3142</v>
      </c>
    </row>
    <row r="510" spans="1:16" ht="18.75" x14ac:dyDescent="0.3">
      <c r="A510" s="8" t="s">
        <v>759</v>
      </c>
      <c r="B510" s="8" t="s">
        <v>2354</v>
      </c>
      <c r="C510" s="8" t="s">
        <v>2196</v>
      </c>
      <c r="D510" s="8" t="s">
        <v>2353</v>
      </c>
      <c r="E5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0" s="12">
        <v>1999</v>
      </c>
      <c r="G510" s="12">
        <v>9999</v>
      </c>
      <c r="H510" s="12">
        <f>PRODUCT(amazon[[#This Row],[Actual price]],amazon[[#This Row],[Rating count]])</f>
        <v>277012296</v>
      </c>
      <c r="I510" s="9">
        <v>0.8</v>
      </c>
      <c r="J510" s="6">
        <v>4.3</v>
      </c>
      <c r="K510" s="6">
        <v>27704</v>
      </c>
      <c r="L510" s="6" t="str">
        <f>IF(amazon[[#This Row],[Discounted price]]&lt;200, "Very Low",
 IF(amazon[[#This Row],[Discounted price]]&lt;5000, "Medium",
 IF(amazon[[#This Row],[Discounted price]]&lt;10000, "High",
 "Very High")))</f>
        <v>Medium</v>
      </c>
      <c r="M510" s="6">
        <f>COUNTIF(amazon[[#This Row],[Discount percentage]],$T$11)</f>
        <v>0</v>
      </c>
      <c r="N510" s="6">
        <f>COUNTIF(amazon[[#This Row],[Discount percentage]],$T$13)</f>
        <v>0</v>
      </c>
      <c r="O510" s="6">
        <f>COUNTIF(amazon[[#This Row],[Discount percentage]],$T$12)</f>
        <v>1</v>
      </c>
      <c r="P510" s="1" t="s">
        <v>3137</v>
      </c>
    </row>
    <row r="511" spans="1:16" ht="18.75" x14ac:dyDescent="0.3">
      <c r="A511" s="8" t="s">
        <v>760</v>
      </c>
      <c r="B511" s="8" t="s">
        <v>761</v>
      </c>
      <c r="C511" s="8" t="s">
        <v>2196</v>
      </c>
      <c r="D511" s="8" t="s">
        <v>2356</v>
      </c>
      <c r="E51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1" s="12">
        <v>12999</v>
      </c>
      <c r="G511" s="12">
        <v>18999</v>
      </c>
      <c r="H511" s="12">
        <f>PRODUCT(amazon[[#This Row],[Actual price]],amazon[[#This Row],[Rating count]])</f>
        <v>964617228</v>
      </c>
      <c r="I511" s="9">
        <v>0.32</v>
      </c>
      <c r="J511" s="6">
        <v>4.0999999999999996</v>
      </c>
      <c r="K511" s="6">
        <v>50772</v>
      </c>
      <c r="L511" s="6" t="str">
        <f>IF(amazon[[#This Row],[Discounted price]]&lt;200, "Very Low",
 IF(amazon[[#This Row],[Discounted price]]&lt;5000, "Medium",
 IF(amazon[[#This Row],[Discounted price]]&lt;10000, "High",
 "Very High")))</f>
        <v>Very High</v>
      </c>
      <c r="M511" s="6">
        <f>COUNTIF(amazon[[#This Row],[Discount percentage]],$T$11)</f>
        <v>0</v>
      </c>
      <c r="N511" s="6">
        <f>COUNTIF(amazon[[#This Row],[Discount percentage]],$T$13)</f>
        <v>1</v>
      </c>
      <c r="O511" s="6">
        <f>COUNTIF(amazon[[#This Row],[Discount percentage]],$T$12)</f>
        <v>0</v>
      </c>
      <c r="P511" s="1" t="s">
        <v>3184</v>
      </c>
    </row>
    <row r="512" spans="1:16" ht="18.75" x14ac:dyDescent="0.3">
      <c r="A512" s="8" t="s">
        <v>762</v>
      </c>
      <c r="B512" s="8" t="s">
        <v>763</v>
      </c>
      <c r="C512" s="8" t="s">
        <v>2196</v>
      </c>
      <c r="D512" s="8" t="s">
        <v>2353</v>
      </c>
      <c r="E5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2" s="12">
        <v>1499</v>
      </c>
      <c r="G512" s="12">
        <v>4999</v>
      </c>
      <c r="H512" s="12">
        <f>PRODUCT(amazon[[#This Row],[Actual price]],amazon[[#This Row],[Rating count]])</f>
        <v>462847412</v>
      </c>
      <c r="I512" s="9">
        <v>0.7</v>
      </c>
      <c r="J512" s="6">
        <v>4</v>
      </c>
      <c r="K512" s="6">
        <v>92588</v>
      </c>
      <c r="L512" s="6" t="str">
        <f>IF(amazon[[#This Row],[Discounted price]]&lt;200, "Very Low",
 IF(amazon[[#This Row],[Discounted price]]&lt;5000, "Medium",
 IF(amazon[[#This Row],[Discounted price]]&lt;10000, "High",
 "Very High")))</f>
        <v>Medium</v>
      </c>
      <c r="M512" s="6">
        <f>COUNTIF(amazon[[#This Row],[Discount percentage]],$T$11)</f>
        <v>0</v>
      </c>
      <c r="N512" s="6">
        <f>COUNTIF(amazon[[#This Row],[Discount percentage]],$T$13)</f>
        <v>0</v>
      </c>
      <c r="O512" s="6">
        <f>COUNTIF(amazon[[#This Row],[Discount percentage]],$T$12)</f>
        <v>1</v>
      </c>
      <c r="P512" s="1" t="s">
        <v>3218</v>
      </c>
    </row>
    <row r="513" spans="1:16" ht="18.75" x14ac:dyDescent="0.3">
      <c r="A513" s="8" t="s">
        <v>764</v>
      </c>
      <c r="B513" s="8" t="s">
        <v>765</v>
      </c>
      <c r="C513" s="8" t="s">
        <v>2196</v>
      </c>
      <c r="D513" s="8" t="s">
        <v>2356</v>
      </c>
      <c r="E5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3" s="12">
        <v>16999</v>
      </c>
      <c r="G513" s="12">
        <v>20999</v>
      </c>
      <c r="H513" s="12">
        <f>PRODUCT(amazon[[#This Row],[Actual price]],amazon[[#This Row],[Rating count]])</f>
        <v>668230178</v>
      </c>
      <c r="I513" s="9">
        <v>0.19</v>
      </c>
      <c r="J513" s="6">
        <v>4.0999999999999996</v>
      </c>
      <c r="K513" s="6">
        <v>31822</v>
      </c>
      <c r="L513" s="6" t="str">
        <f>IF(amazon[[#This Row],[Discounted price]]&lt;200, "Very Low",
 IF(amazon[[#This Row],[Discounted price]]&lt;5000, "Medium",
 IF(amazon[[#This Row],[Discounted price]]&lt;10000, "High",
 "Very High")))</f>
        <v>Very High</v>
      </c>
      <c r="M513" s="6">
        <f>COUNTIF(amazon[[#This Row],[Discount percentage]],$T$11)</f>
        <v>0</v>
      </c>
      <c r="N513" s="6">
        <f>COUNTIF(amazon[[#This Row],[Discount percentage]],$T$13)</f>
        <v>1</v>
      </c>
      <c r="O513" s="6">
        <f>COUNTIF(amazon[[#This Row],[Discount percentage]],$T$12)</f>
        <v>0</v>
      </c>
      <c r="P513" s="1" t="s">
        <v>3215</v>
      </c>
    </row>
    <row r="514" spans="1:16" ht="18.75" x14ac:dyDescent="0.3">
      <c r="A514" s="8" t="s">
        <v>766</v>
      </c>
      <c r="B514" s="8" t="s">
        <v>2423</v>
      </c>
      <c r="C514" s="8" t="s">
        <v>2196</v>
      </c>
      <c r="D514" s="8" t="s">
        <v>2353</v>
      </c>
      <c r="E5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4" s="12">
        <v>1999</v>
      </c>
      <c r="G514" s="12">
        <v>8499</v>
      </c>
      <c r="H514" s="12">
        <f>PRODUCT(amazon[[#This Row],[Actual price]],amazon[[#This Row],[Rating count]])</f>
        <v>2039760</v>
      </c>
      <c r="I514" s="9">
        <v>0.76</v>
      </c>
      <c r="J514" s="6">
        <v>4.3</v>
      </c>
      <c r="K514" s="6">
        <v>240</v>
      </c>
      <c r="L514" s="6" t="str">
        <f>IF(amazon[[#This Row],[Discounted price]]&lt;200, "Very Low",
 IF(amazon[[#This Row],[Discounted price]]&lt;5000, "Medium",
 IF(amazon[[#This Row],[Discounted price]]&lt;10000, "High",
 "Very High")))</f>
        <v>Medium</v>
      </c>
      <c r="M514" s="6">
        <f>COUNTIF(amazon[[#This Row],[Discount percentage]],$T$11)</f>
        <v>0</v>
      </c>
      <c r="N514" s="6">
        <f>COUNTIF(amazon[[#This Row],[Discount percentage]],$T$13)</f>
        <v>0</v>
      </c>
      <c r="O514" s="6">
        <f>COUNTIF(amazon[[#This Row],[Discount percentage]],$T$12)</f>
        <v>1</v>
      </c>
      <c r="P514" s="1" t="s">
        <v>3219</v>
      </c>
    </row>
    <row r="515" spans="1:16" ht="18.75" x14ac:dyDescent="0.3">
      <c r="A515" s="8" t="s">
        <v>767</v>
      </c>
      <c r="B515" s="8" t="s">
        <v>768</v>
      </c>
      <c r="C515" s="8" t="s">
        <v>2196</v>
      </c>
      <c r="D515" s="8" t="s">
        <v>2353</v>
      </c>
      <c r="E51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5" s="12">
        <v>4999</v>
      </c>
      <c r="G515" s="12">
        <v>6999</v>
      </c>
      <c r="H515" s="12">
        <f>PRODUCT(amazon[[#This Row],[Actual price]],amazon[[#This Row],[Rating count]])</f>
        <v>5305242</v>
      </c>
      <c r="I515" s="9">
        <v>0.28999999999999998</v>
      </c>
      <c r="J515" s="6">
        <v>3.8</v>
      </c>
      <c r="K515" s="6">
        <v>758</v>
      </c>
      <c r="L515" s="6" t="str">
        <f>IF(amazon[[#This Row],[Discounted price]]&lt;200, "Very Low",
 IF(amazon[[#This Row],[Discounted price]]&lt;5000, "Medium",
 IF(amazon[[#This Row],[Discounted price]]&lt;10000, "High",
 "Very High")))</f>
        <v>Medium</v>
      </c>
      <c r="M515" s="6">
        <f>COUNTIF(amazon[[#This Row],[Discount percentage]],$T$11)</f>
        <v>0</v>
      </c>
      <c r="N515" s="6">
        <f>COUNTIF(amazon[[#This Row],[Discount percentage]],$T$13)</f>
        <v>1</v>
      </c>
      <c r="O515" s="6">
        <f>COUNTIF(amazon[[#This Row],[Discount percentage]],$T$12)</f>
        <v>0</v>
      </c>
      <c r="P515" s="1" t="s">
        <v>3220</v>
      </c>
    </row>
    <row r="516" spans="1:16" ht="18.75" x14ac:dyDescent="0.3">
      <c r="A516" s="8" t="s">
        <v>52</v>
      </c>
      <c r="B516" s="8" t="s">
        <v>2209</v>
      </c>
      <c r="C516" s="8" t="s">
        <v>2186</v>
      </c>
      <c r="D516" s="8" t="s">
        <v>2187</v>
      </c>
      <c r="E5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16" s="12">
        <v>99</v>
      </c>
      <c r="G516" s="12">
        <v>667</v>
      </c>
      <c r="H516" s="12">
        <f>PRODUCT(amazon[[#This Row],[Actual price]],amazon[[#This Row],[Rating count]])</f>
        <v>16588290</v>
      </c>
      <c r="I516" s="9">
        <v>0.85</v>
      </c>
      <c r="J516" s="6">
        <v>3.9</v>
      </c>
      <c r="K516" s="6">
        <v>24870</v>
      </c>
      <c r="L516" s="6" t="str">
        <f>IF(amazon[[#This Row],[Discounted price]]&lt;200, "Very Low",
 IF(amazon[[#This Row],[Discounted price]]&lt;5000, "Medium",
 IF(amazon[[#This Row],[Discounted price]]&lt;10000, "High",
 "Very High")))</f>
        <v>Very Low</v>
      </c>
      <c r="M516" s="6">
        <f>COUNTIF(amazon[[#This Row],[Discount percentage]],$T$11)</f>
        <v>0</v>
      </c>
      <c r="N516" s="6">
        <f>COUNTIF(amazon[[#This Row],[Discount percentage]],$T$13)</f>
        <v>0</v>
      </c>
      <c r="O516" s="6">
        <f>COUNTIF(amazon[[#This Row],[Discount percentage]],$T$12)</f>
        <v>1</v>
      </c>
      <c r="P516" s="1" t="s">
        <v>2932</v>
      </c>
    </row>
    <row r="517" spans="1:16" ht="18.75" x14ac:dyDescent="0.3">
      <c r="A517" s="8" t="s">
        <v>769</v>
      </c>
      <c r="B517" s="8" t="s">
        <v>2424</v>
      </c>
      <c r="C517" s="8" t="s">
        <v>2196</v>
      </c>
      <c r="D517" s="8" t="s">
        <v>2353</v>
      </c>
      <c r="E5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7" s="12">
        <v>2499</v>
      </c>
      <c r="G517" s="12">
        <v>5999</v>
      </c>
      <c r="H517" s="12">
        <f>PRODUCT(amazon[[#This Row],[Actual price]],amazon[[#This Row],[Rating count]])</f>
        <v>4967172</v>
      </c>
      <c r="I517" s="9">
        <v>0.57999999999999996</v>
      </c>
      <c r="J517" s="6">
        <v>3.7</v>
      </c>
      <c r="K517" s="6">
        <v>828</v>
      </c>
      <c r="L517" s="6" t="str">
        <f>IF(amazon[[#This Row],[Discounted price]]&lt;200, "Very Low",
 IF(amazon[[#This Row],[Discounted price]]&lt;5000, "Medium",
 IF(amazon[[#This Row],[Discounted price]]&lt;10000, "High",
 "Very High")))</f>
        <v>Medium</v>
      </c>
      <c r="M517" s="6">
        <f>COUNTIF(amazon[[#This Row],[Discount percentage]],$T$11)</f>
        <v>0</v>
      </c>
      <c r="N517" s="6">
        <f>COUNTIF(amazon[[#This Row],[Discount percentage]],$T$13)</f>
        <v>0</v>
      </c>
      <c r="O517" s="6">
        <f>COUNTIF(amazon[[#This Row],[Discount percentage]],$T$12)</f>
        <v>1</v>
      </c>
      <c r="P517" s="1" t="s">
        <v>3221</v>
      </c>
    </row>
    <row r="518" spans="1:16" ht="18.75" x14ac:dyDescent="0.3">
      <c r="A518" s="8" t="s">
        <v>770</v>
      </c>
      <c r="B518" s="8" t="s">
        <v>771</v>
      </c>
      <c r="C518" s="8" t="s">
        <v>2196</v>
      </c>
      <c r="D518" s="8" t="s">
        <v>2360</v>
      </c>
      <c r="E5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8" s="12">
        <v>1399</v>
      </c>
      <c r="G518" s="12">
        <v>1630</v>
      </c>
      <c r="H518" s="12">
        <f>PRODUCT(amazon[[#This Row],[Actual price]],amazon[[#This Row],[Rating count]])</f>
        <v>15286140</v>
      </c>
      <c r="I518" s="9">
        <v>0.14000000000000001</v>
      </c>
      <c r="J518" s="6">
        <v>4</v>
      </c>
      <c r="K518" s="6">
        <v>9378</v>
      </c>
      <c r="L518" s="6" t="str">
        <f>IF(amazon[[#This Row],[Discounted price]]&lt;200, "Very Low",
 IF(amazon[[#This Row],[Discounted price]]&lt;5000, "Medium",
 IF(amazon[[#This Row],[Discounted price]]&lt;10000, "High",
 "Very High")))</f>
        <v>Medium</v>
      </c>
      <c r="M518" s="6">
        <f>COUNTIF(amazon[[#This Row],[Discount percentage]],$T$11)</f>
        <v>0</v>
      </c>
      <c r="N518" s="6">
        <f>COUNTIF(amazon[[#This Row],[Discount percentage]],$T$13)</f>
        <v>1</v>
      </c>
      <c r="O518" s="6">
        <f>COUNTIF(amazon[[#This Row],[Discount percentage]],$T$12)</f>
        <v>0</v>
      </c>
      <c r="P518" s="1" t="s">
        <v>3195</v>
      </c>
    </row>
    <row r="519" spans="1:16" ht="18.75" x14ac:dyDescent="0.3">
      <c r="A519" s="8" t="s">
        <v>772</v>
      </c>
      <c r="B519" s="8" t="s">
        <v>2425</v>
      </c>
      <c r="C519" s="8" t="s">
        <v>2196</v>
      </c>
      <c r="D519" s="8" t="s">
        <v>2353</v>
      </c>
      <c r="E5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9" s="12">
        <v>1499</v>
      </c>
      <c r="G519" s="12">
        <v>9999</v>
      </c>
      <c r="H519" s="12">
        <f>PRODUCT(amazon[[#This Row],[Actual price]],amazon[[#This Row],[Rating count]])</f>
        <v>226357362</v>
      </c>
      <c r="I519" s="9">
        <v>0.85</v>
      </c>
      <c r="J519" s="6">
        <v>4.2</v>
      </c>
      <c r="K519" s="6">
        <v>22638</v>
      </c>
      <c r="L519" s="6" t="str">
        <f>IF(amazon[[#This Row],[Discounted price]]&lt;200, "Very Low",
 IF(amazon[[#This Row],[Discounted price]]&lt;5000, "Medium",
 IF(amazon[[#This Row],[Discounted price]]&lt;10000, "High",
 "Very High")))</f>
        <v>Medium</v>
      </c>
      <c r="M519" s="6">
        <f>COUNTIF(amazon[[#This Row],[Discount percentage]],$T$11)</f>
        <v>0</v>
      </c>
      <c r="N519" s="6">
        <f>COUNTIF(amazon[[#This Row],[Discount percentage]],$T$13)</f>
        <v>0</v>
      </c>
      <c r="O519" s="6">
        <f>COUNTIF(amazon[[#This Row],[Discount percentage]],$T$12)</f>
        <v>1</v>
      </c>
      <c r="P519" s="1" t="s">
        <v>3154</v>
      </c>
    </row>
    <row r="520" spans="1:16" ht="18.75" x14ac:dyDescent="0.3">
      <c r="A520" s="8" t="s">
        <v>53</v>
      </c>
      <c r="B520" s="8" t="s">
        <v>54</v>
      </c>
      <c r="C520" s="8" t="s">
        <v>2186</v>
      </c>
      <c r="D520" s="8" t="s">
        <v>2187</v>
      </c>
      <c r="E5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20" s="12">
        <v>899</v>
      </c>
      <c r="G520" s="12">
        <v>1900</v>
      </c>
      <c r="H520" s="12">
        <f>PRODUCT(amazon[[#This Row],[Actual price]],amazon[[#This Row],[Rating count]])</f>
        <v>25748800</v>
      </c>
      <c r="I520" s="9">
        <v>0.53</v>
      </c>
      <c r="J520" s="6">
        <v>4.4000000000000004</v>
      </c>
      <c r="K520" s="6">
        <v>13552</v>
      </c>
      <c r="L520" s="6" t="str">
        <f>IF(amazon[[#This Row],[Discounted price]]&lt;200, "Very Low",
 IF(amazon[[#This Row],[Discounted price]]&lt;5000, "Medium",
 IF(amazon[[#This Row],[Discounted price]]&lt;10000, "High",
 "Very High")))</f>
        <v>Medium</v>
      </c>
      <c r="M520" s="6">
        <f>COUNTIF(amazon[[#This Row],[Discount percentage]],$T$11)</f>
        <v>0</v>
      </c>
      <c r="N520" s="6">
        <f>COUNTIF(amazon[[#This Row],[Discount percentage]],$T$13)</f>
        <v>0</v>
      </c>
      <c r="O520" s="6">
        <f>COUNTIF(amazon[[#This Row],[Discount percentage]],$T$12)</f>
        <v>1</v>
      </c>
      <c r="P520" s="1" t="s">
        <v>2945</v>
      </c>
    </row>
    <row r="521" spans="1:16" ht="18.75" x14ac:dyDescent="0.3">
      <c r="A521" s="8" t="s">
        <v>773</v>
      </c>
      <c r="B521" s="8" t="s">
        <v>2426</v>
      </c>
      <c r="C521" s="8" t="s">
        <v>2196</v>
      </c>
      <c r="D521" s="8" t="s">
        <v>2369</v>
      </c>
      <c r="E5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1" s="12">
        <v>249</v>
      </c>
      <c r="G521" s="12">
        <v>599</v>
      </c>
      <c r="H521" s="12">
        <f>PRODUCT(amazon[[#This Row],[Actual price]],amazon[[#This Row],[Rating count]])</f>
        <v>1286053</v>
      </c>
      <c r="I521" s="9">
        <v>0.57999999999999996</v>
      </c>
      <c r="J521" s="6">
        <v>3.9</v>
      </c>
      <c r="K521" s="6">
        <v>2147</v>
      </c>
      <c r="L521" s="6" t="str">
        <f>IF(amazon[[#This Row],[Discounted price]]&lt;200, "Very Low",
 IF(amazon[[#This Row],[Discounted price]]&lt;5000, "Medium",
 IF(amazon[[#This Row],[Discounted price]]&lt;10000, "High",
 "Very High")))</f>
        <v>Medium</v>
      </c>
      <c r="M521" s="6">
        <f>COUNTIF(amazon[[#This Row],[Discount percentage]],$T$11)</f>
        <v>0</v>
      </c>
      <c r="N521" s="6">
        <f>COUNTIF(amazon[[#This Row],[Discount percentage]],$T$13)</f>
        <v>0</v>
      </c>
      <c r="O521" s="6">
        <f>COUNTIF(amazon[[#This Row],[Discount percentage]],$T$12)</f>
        <v>1</v>
      </c>
      <c r="P521" s="1" t="s">
        <v>3222</v>
      </c>
    </row>
    <row r="522" spans="1:16" ht="18.75" x14ac:dyDescent="0.3">
      <c r="A522" s="8" t="s">
        <v>774</v>
      </c>
      <c r="B522" s="8" t="s">
        <v>775</v>
      </c>
      <c r="C522" s="8" t="s">
        <v>2196</v>
      </c>
      <c r="D522" s="8" t="s">
        <v>2395</v>
      </c>
      <c r="E5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2" s="12">
        <v>299</v>
      </c>
      <c r="G522" s="12">
        <v>1199</v>
      </c>
      <c r="H522" s="12">
        <f>PRODUCT(amazon[[#This Row],[Actual price]],amazon[[#This Row],[Rating count]])</f>
        <v>714604</v>
      </c>
      <c r="I522" s="9">
        <v>0.75</v>
      </c>
      <c r="J522" s="6">
        <v>4.5</v>
      </c>
      <c r="K522" s="6">
        <v>596</v>
      </c>
      <c r="L522" s="6" t="str">
        <f>IF(amazon[[#This Row],[Discounted price]]&lt;200, "Very Low",
 IF(amazon[[#This Row],[Discounted price]]&lt;5000, "Medium",
 IF(amazon[[#This Row],[Discounted price]]&lt;10000, "High",
 "Very High")))</f>
        <v>Medium</v>
      </c>
      <c r="M522" s="6">
        <f>COUNTIF(amazon[[#This Row],[Discount percentage]],$T$11)</f>
        <v>0</v>
      </c>
      <c r="N522" s="6">
        <f>COUNTIF(amazon[[#This Row],[Discount percentage]],$T$13)</f>
        <v>0</v>
      </c>
      <c r="O522" s="6">
        <f>COUNTIF(amazon[[#This Row],[Discount percentage]],$T$12)</f>
        <v>1</v>
      </c>
      <c r="P522" s="1" t="s">
        <v>3223</v>
      </c>
    </row>
    <row r="523" spans="1:16" ht="18.75" x14ac:dyDescent="0.3">
      <c r="A523" s="8" t="s">
        <v>776</v>
      </c>
      <c r="B523" s="8" t="s">
        <v>2412</v>
      </c>
      <c r="C523" s="8" t="s">
        <v>2196</v>
      </c>
      <c r="D523" s="8" t="s">
        <v>2388</v>
      </c>
      <c r="E5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3" s="12">
        <v>79</v>
      </c>
      <c r="G523" s="12">
        <v>499</v>
      </c>
      <c r="H523" s="12">
        <f>PRODUCT(amazon[[#This Row],[Actual price]],amazon[[#This Row],[Rating count]])</f>
        <v>972551</v>
      </c>
      <c r="I523" s="9">
        <v>0.84</v>
      </c>
      <c r="J523" s="6">
        <v>4.2</v>
      </c>
      <c r="K523" s="6">
        <v>1949</v>
      </c>
      <c r="L523" s="6" t="str">
        <f>IF(amazon[[#This Row],[Discounted price]]&lt;200, "Very Low",
 IF(amazon[[#This Row],[Discounted price]]&lt;5000, "Medium",
 IF(amazon[[#This Row],[Discounted price]]&lt;10000, "High",
 "Very High")))</f>
        <v>Very Low</v>
      </c>
      <c r="M523" s="6">
        <f>COUNTIF(amazon[[#This Row],[Discount percentage]],$T$11)</f>
        <v>0</v>
      </c>
      <c r="N523" s="6">
        <f>COUNTIF(amazon[[#This Row],[Discount percentage]],$T$13)</f>
        <v>0</v>
      </c>
      <c r="O523" s="6">
        <f>COUNTIF(amazon[[#This Row],[Discount percentage]],$T$12)</f>
        <v>1</v>
      </c>
      <c r="P523" s="1" t="s">
        <v>3016</v>
      </c>
    </row>
    <row r="524" spans="1:16" ht="18.75" x14ac:dyDescent="0.3">
      <c r="A524" s="8" t="s">
        <v>777</v>
      </c>
      <c r="B524" s="8" t="s">
        <v>778</v>
      </c>
      <c r="C524" s="8" t="s">
        <v>2196</v>
      </c>
      <c r="D524" s="8" t="s">
        <v>2356</v>
      </c>
      <c r="E52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4" s="12">
        <v>13999</v>
      </c>
      <c r="G524" s="12">
        <v>15999</v>
      </c>
      <c r="H524" s="12">
        <f>PRODUCT(amazon[[#This Row],[Actual price]],amazon[[#This Row],[Rating count]])</f>
        <v>34877820</v>
      </c>
      <c r="I524" s="9">
        <v>0.13</v>
      </c>
      <c r="J524" s="6">
        <v>3.9</v>
      </c>
      <c r="K524" s="6">
        <v>2180</v>
      </c>
      <c r="L524" s="6" t="str">
        <f>IF(amazon[[#This Row],[Discounted price]]&lt;200, "Very Low",
 IF(amazon[[#This Row],[Discounted price]]&lt;5000, "Medium",
 IF(amazon[[#This Row],[Discounted price]]&lt;10000, "High",
 "Very High")))</f>
        <v>Very High</v>
      </c>
      <c r="M524" s="6">
        <f>COUNTIF(amazon[[#This Row],[Discount percentage]],$T$11)</f>
        <v>0</v>
      </c>
      <c r="N524" s="6">
        <f>COUNTIF(amazon[[#This Row],[Discount percentage]],$T$13)</f>
        <v>1</v>
      </c>
      <c r="O524" s="6">
        <f>COUNTIF(amazon[[#This Row],[Discount percentage]],$T$12)</f>
        <v>0</v>
      </c>
      <c r="P524" s="1" t="s">
        <v>3209</v>
      </c>
    </row>
    <row r="525" spans="1:16" ht="18.75" x14ac:dyDescent="0.3">
      <c r="A525" s="8" t="s">
        <v>779</v>
      </c>
      <c r="B525" s="8" t="s">
        <v>780</v>
      </c>
      <c r="C525" s="8" t="s">
        <v>2196</v>
      </c>
      <c r="D525" s="8" t="s">
        <v>2363</v>
      </c>
      <c r="E52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5" s="12">
        <v>949</v>
      </c>
      <c r="G525" s="12">
        <v>999</v>
      </c>
      <c r="H525" s="12">
        <f>PRODUCT(amazon[[#This Row],[Actual price]],amazon[[#This Row],[Rating count]])</f>
        <v>31507461</v>
      </c>
      <c r="I525" s="9">
        <v>0.05</v>
      </c>
      <c r="J525" s="6">
        <v>4.2</v>
      </c>
      <c r="K525" s="6">
        <v>31539</v>
      </c>
      <c r="L525" s="6" t="str">
        <f>IF(amazon[[#This Row],[Discounted price]]&lt;200, "Very Low",
 IF(amazon[[#This Row],[Discounted price]]&lt;5000, "Medium",
 IF(amazon[[#This Row],[Discounted price]]&lt;10000, "High",
 "Very High")))</f>
        <v>Medium</v>
      </c>
      <c r="M525" s="6">
        <f>COUNTIF(amazon[[#This Row],[Discount percentage]],$T$11)</f>
        <v>0</v>
      </c>
      <c r="N525" s="6">
        <f>COUNTIF(amazon[[#This Row],[Discount percentage]],$T$13)</f>
        <v>1</v>
      </c>
      <c r="O525" s="6">
        <f>COUNTIF(amazon[[#This Row],[Discount percentage]],$T$12)</f>
        <v>0</v>
      </c>
      <c r="P525" s="1" t="s">
        <v>3201</v>
      </c>
    </row>
    <row r="526" spans="1:16" ht="18.75" x14ac:dyDescent="0.3">
      <c r="A526" s="8" t="s">
        <v>781</v>
      </c>
      <c r="B526" s="8" t="s">
        <v>2427</v>
      </c>
      <c r="C526" s="8" t="s">
        <v>2196</v>
      </c>
      <c r="D526" s="8" t="s">
        <v>2383</v>
      </c>
      <c r="E5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6" s="12">
        <v>99</v>
      </c>
      <c r="G526" s="12">
        <v>499</v>
      </c>
      <c r="H526" s="12">
        <f>PRODUCT(amazon[[#This Row],[Actual price]],amazon[[#This Row],[Rating count]])</f>
        <v>1223049</v>
      </c>
      <c r="I526" s="9">
        <v>0.8</v>
      </c>
      <c r="J526" s="6">
        <v>4.0999999999999996</v>
      </c>
      <c r="K526" s="6">
        <v>2451</v>
      </c>
      <c r="L526" s="6" t="str">
        <f>IF(amazon[[#This Row],[Discounted price]]&lt;200, "Very Low",
 IF(amazon[[#This Row],[Discounted price]]&lt;5000, "Medium",
 IF(amazon[[#This Row],[Discounted price]]&lt;10000, "High",
 "Very High")))</f>
        <v>Very Low</v>
      </c>
      <c r="M526" s="6">
        <f>COUNTIF(amazon[[#This Row],[Discount percentage]],$T$11)</f>
        <v>0</v>
      </c>
      <c r="N526" s="6">
        <f>COUNTIF(amazon[[#This Row],[Discount percentage]],$T$13)</f>
        <v>0</v>
      </c>
      <c r="O526" s="6">
        <f>COUNTIF(amazon[[#This Row],[Discount percentage]],$T$12)</f>
        <v>1</v>
      </c>
      <c r="P526" s="1" t="s">
        <v>3224</v>
      </c>
    </row>
    <row r="527" spans="1:16" ht="18.75" x14ac:dyDescent="0.3">
      <c r="A527" s="8" t="s">
        <v>782</v>
      </c>
      <c r="B527" s="8" t="s">
        <v>2428</v>
      </c>
      <c r="C527" s="8" t="s">
        <v>2196</v>
      </c>
      <c r="D527" s="8" t="s">
        <v>2353</v>
      </c>
      <c r="E5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7" s="12">
        <v>2499</v>
      </c>
      <c r="G527" s="12">
        <v>7990</v>
      </c>
      <c r="H527" s="12">
        <f>PRODUCT(amazon[[#This Row],[Actual price]],amazon[[#This Row],[Rating count]])</f>
        <v>1230460</v>
      </c>
      <c r="I527" s="9">
        <v>0.69</v>
      </c>
      <c r="J527" s="6">
        <v>4.0999999999999996</v>
      </c>
      <c r="K527" s="6">
        <v>154</v>
      </c>
      <c r="L527" s="6" t="str">
        <f>IF(amazon[[#This Row],[Discounted price]]&lt;200, "Very Low",
 IF(amazon[[#This Row],[Discounted price]]&lt;5000, "Medium",
 IF(amazon[[#This Row],[Discounted price]]&lt;10000, "High",
 "Very High")))</f>
        <v>Medium</v>
      </c>
      <c r="M527" s="6">
        <f>COUNTIF(amazon[[#This Row],[Discount percentage]],$T$11)</f>
        <v>0</v>
      </c>
      <c r="N527" s="6">
        <f>COUNTIF(amazon[[#This Row],[Discount percentage]],$T$13)</f>
        <v>0</v>
      </c>
      <c r="O527" s="6">
        <f>COUNTIF(amazon[[#This Row],[Discount percentage]],$T$12)</f>
        <v>1</v>
      </c>
      <c r="P527" s="1" t="s">
        <v>3199</v>
      </c>
    </row>
    <row r="528" spans="1:16" ht="18.75" x14ac:dyDescent="0.3">
      <c r="A528" s="8" t="s">
        <v>783</v>
      </c>
      <c r="B528" s="8" t="s">
        <v>2429</v>
      </c>
      <c r="C528" s="8" t="s">
        <v>2196</v>
      </c>
      <c r="D528" s="8" t="s">
        <v>2430</v>
      </c>
      <c r="E5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8" s="12">
        <v>689</v>
      </c>
      <c r="G528" s="12">
        <v>1999</v>
      </c>
      <c r="H528" s="12">
        <f>PRODUCT(amazon[[#This Row],[Actual price]],amazon[[#This Row],[Rating count]])</f>
        <v>2384807</v>
      </c>
      <c r="I528" s="9">
        <v>0.66</v>
      </c>
      <c r="J528" s="6">
        <v>4.3</v>
      </c>
      <c r="K528" s="6">
        <v>1193</v>
      </c>
      <c r="L528" s="6" t="str">
        <f>IF(amazon[[#This Row],[Discounted price]]&lt;200, "Very Low",
 IF(amazon[[#This Row],[Discounted price]]&lt;5000, "Medium",
 IF(amazon[[#This Row],[Discounted price]]&lt;10000, "High",
 "Very High")))</f>
        <v>Medium</v>
      </c>
      <c r="M528" s="6">
        <f>COUNTIF(amazon[[#This Row],[Discount percentage]],$T$11)</f>
        <v>0</v>
      </c>
      <c r="N528" s="6">
        <f>COUNTIF(amazon[[#This Row],[Discount percentage]],$T$13)</f>
        <v>0</v>
      </c>
      <c r="O528" s="6">
        <f>COUNTIF(amazon[[#This Row],[Discount percentage]],$T$12)</f>
        <v>1</v>
      </c>
      <c r="P528" s="1" t="s">
        <v>3225</v>
      </c>
    </row>
    <row r="529" spans="1:16" ht="18.75" x14ac:dyDescent="0.3">
      <c r="A529" s="8" t="s">
        <v>784</v>
      </c>
      <c r="B529" s="8" t="s">
        <v>2431</v>
      </c>
      <c r="C529" s="8" t="s">
        <v>2196</v>
      </c>
      <c r="D529" s="8" t="s">
        <v>2405</v>
      </c>
      <c r="E5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9" s="12">
        <v>499</v>
      </c>
      <c r="G529" s="12">
        <v>1899</v>
      </c>
      <c r="H529" s="12">
        <f>PRODUCT(amazon[[#This Row],[Actual price]],amazon[[#This Row],[Rating count]])</f>
        <v>2801025</v>
      </c>
      <c r="I529" s="9">
        <v>0.74</v>
      </c>
      <c r="J529" s="6">
        <v>4.0999999999999996</v>
      </c>
      <c r="K529" s="6">
        <v>1475</v>
      </c>
      <c r="L529" s="6" t="str">
        <f>IF(amazon[[#This Row],[Discounted price]]&lt;200, "Very Low",
 IF(amazon[[#This Row],[Discounted price]]&lt;5000, "Medium",
 IF(amazon[[#This Row],[Discounted price]]&lt;10000, "High",
 "Very High")))</f>
        <v>Medium</v>
      </c>
      <c r="M529" s="6">
        <f>COUNTIF(amazon[[#This Row],[Discount percentage]],$T$11)</f>
        <v>0</v>
      </c>
      <c r="N529" s="6">
        <f>COUNTIF(amazon[[#This Row],[Discount percentage]],$T$13)</f>
        <v>0</v>
      </c>
      <c r="O529" s="6">
        <f>COUNTIF(amazon[[#This Row],[Discount percentage]],$T$12)</f>
        <v>1</v>
      </c>
      <c r="P529" s="1" t="s">
        <v>3226</v>
      </c>
    </row>
    <row r="530" spans="1:16" ht="18.75" x14ac:dyDescent="0.3">
      <c r="A530" s="8" t="s">
        <v>785</v>
      </c>
      <c r="B530" s="8" t="s">
        <v>2432</v>
      </c>
      <c r="C530" s="8" t="s">
        <v>2196</v>
      </c>
      <c r="D530" s="8" t="s">
        <v>2395</v>
      </c>
      <c r="E53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0" s="12">
        <v>299</v>
      </c>
      <c r="G530" s="12">
        <v>999</v>
      </c>
      <c r="H530" s="12">
        <f>PRODUCT(amazon[[#This Row],[Actual price]],amazon[[#This Row],[Rating count]])</f>
        <v>8882109</v>
      </c>
      <c r="I530" s="9">
        <v>0.7</v>
      </c>
      <c r="J530" s="6">
        <v>4.3</v>
      </c>
      <c r="K530" s="6">
        <v>8891</v>
      </c>
      <c r="L530" s="6" t="str">
        <f>IF(amazon[[#This Row],[Discounted price]]&lt;200, "Very Low",
 IF(amazon[[#This Row],[Discounted price]]&lt;5000, "Medium",
 IF(amazon[[#This Row],[Discounted price]]&lt;10000, "High",
 "Very High")))</f>
        <v>Medium</v>
      </c>
      <c r="M530" s="6">
        <f>COUNTIF(amazon[[#This Row],[Discount percentage]],$T$11)</f>
        <v>0</v>
      </c>
      <c r="N530" s="6">
        <f>COUNTIF(amazon[[#This Row],[Discount percentage]],$T$13)</f>
        <v>0</v>
      </c>
      <c r="O530" s="6">
        <f>COUNTIF(amazon[[#This Row],[Discount percentage]],$T$12)</f>
        <v>1</v>
      </c>
      <c r="P530" s="1" t="s">
        <v>3227</v>
      </c>
    </row>
    <row r="531" spans="1:16" ht="18.75" x14ac:dyDescent="0.3">
      <c r="A531" s="8" t="s">
        <v>786</v>
      </c>
      <c r="B531" s="8" t="s">
        <v>2433</v>
      </c>
      <c r="C531" s="8" t="s">
        <v>2196</v>
      </c>
      <c r="D531" s="8" t="s">
        <v>2383</v>
      </c>
      <c r="E53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1" s="12">
        <v>209</v>
      </c>
      <c r="G531" s="12">
        <v>499</v>
      </c>
      <c r="H531" s="12">
        <f>PRODUCT(amazon[[#This Row],[Actual price]],amazon[[#This Row],[Rating count]])</f>
        <v>51896</v>
      </c>
      <c r="I531" s="9">
        <v>0.57999999999999996</v>
      </c>
      <c r="J531" s="6">
        <v>3.6</v>
      </c>
      <c r="K531" s="6">
        <v>104</v>
      </c>
      <c r="L531" s="6" t="str">
        <f>IF(amazon[[#This Row],[Discounted price]]&lt;200, "Very Low",
 IF(amazon[[#This Row],[Discounted price]]&lt;5000, "Medium",
 IF(amazon[[#This Row],[Discounted price]]&lt;10000, "High",
 "Very High")))</f>
        <v>Medium</v>
      </c>
      <c r="M531" s="6">
        <f>COUNTIF(amazon[[#This Row],[Discount percentage]],$T$11)</f>
        <v>0</v>
      </c>
      <c r="N531" s="6">
        <f>COUNTIF(amazon[[#This Row],[Discount percentage]],$T$13)</f>
        <v>0</v>
      </c>
      <c r="O531" s="6">
        <f>COUNTIF(amazon[[#This Row],[Discount percentage]],$T$12)</f>
        <v>1</v>
      </c>
      <c r="P531" s="1" t="s">
        <v>3228</v>
      </c>
    </row>
    <row r="532" spans="1:16" ht="18.75" x14ac:dyDescent="0.3">
      <c r="A532" s="8" t="s">
        <v>787</v>
      </c>
      <c r="B532" s="8" t="s">
        <v>788</v>
      </c>
      <c r="C532" s="8" t="s">
        <v>2196</v>
      </c>
      <c r="D532" s="8" t="s">
        <v>2356</v>
      </c>
      <c r="E5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2" s="12">
        <v>8499</v>
      </c>
      <c r="G532" s="12">
        <v>12999</v>
      </c>
      <c r="H532" s="12">
        <f>PRODUCT(amazon[[#This Row],[Actual price]],amazon[[#This Row],[Rating count]])</f>
        <v>86599338</v>
      </c>
      <c r="I532" s="9">
        <v>0.35</v>
      </c>
      <c r="J532" s="6">
        <v>4.0999999999999996</v>
      </c>
      <c r="K532" s="6">
        <v>6662</v>
      </c>
      <c r="L532" s="6" t="str">
        <f>IF(amazon[[#This Row],[Discounted price]]&lt;200, "Very Low",
 IF(amazon[[#This Row],[Discounted price]]&lt;5000, "Medium",
 IF(amazon[[#This Row],[Discounted price]]&lt;10000, "High",
 "Very High")))</f>
        <v>High</v>
      </c>
      <c r="M532" s="6">
        <f>COUNTIF(amazon[[#This Row],[Discount percentage]],$T$11)</f>
        <v>0</v>
      </c>
      <c r="N532" s="6">
        <f>COUNTIF(amazon[[#This Row],[Discount percentage]],$T$13)</f>
        <v>1</v>
      </c>
      <c r="O532" s="6">
        <f>COUNTIF(amazon[[#This Row],[Discount percentage]],$T$12)</f>
        <v>0</v>
      </c>
      <c r="P532" s="1" t="s">
        <v>3229</v>
      </c>
    </row>
    <row r="533" spans="1:16" ht="18.75" x14ac:dyDescent="0.3">
      <c r="A533" s="8" t="s">
        <v>789</v>
      </c>
      <c r="B533" s="8" t="s">
        <v>790</v>
      </c>
      <c r="C533" s="8" t="s">
        <v>2196</v>
      </c>
      <c r="D533" s="8" t="s">
        <v>2355</v>
      </c>
      <c r="E5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3" s="12">
        <v>2179</v>
      </c>
      <c r="G533" s="12">
        <v>3999</v>
      </c>
      <c r="H533" s="12">
        <f>PRODUCT(amazon[[#This Row],[Actual price]],amazon[[#This Row],[Rating count]])</f>
        <v>33511620</v>
      </c>
      <c r="I533" s="9">
        <v>0.46</v>
      </c>
      <c r="J533" s="6">
        <v>4</v>
      </c>
      <c r="K533" s="6">
        <v>8380</v>
      </c>
      <c r="L533" s="6" t="str">
        <f>IF(amazon[[#This Row],[Discounted price]]&lt;200, "Very Low",
 IF(amazon[[#This Row],[Discounted price]]&lt;5000, "Medium",
 IF(amazon[[#This Row],[Discounted price]]&lt;10000, "High",
 "Very High")))</f>
        <v>Medium</v>
      </c>
      <c r="M533" s="6">
        <f>COUNTIF(amazon[[#This Row],[Discount percentage]],$T$11)</f>
        <v>0</v>
      </c>
      <c r="N533" s="6">
        <f>COUNTIF(amazon[[#This Row],[Discount percentage]],$T$13)</f>
        <v>1</v>
      </c>
      <c r="O533" s="6">
        <f>COUNTIF(amazon[[#This Row],[Discount percentage]],$T$12)</f>
        <v>0</v>
      </c>
      <c r="P533" s="1" t="s">
        <v>3230</v>
      </c>
    </row>
    <row r="534" spans="1:16" ht="18.75" x14ac:dyDescent="0.3">
      <c r="A534" s="8" t="s">
        <v>791</v>
      </c>
      <c r="B534" s="8" t="s">
        <v>792</v>
      </c>
      <c r="C534" s="8" t="s">
        <v>2196</v>
      </c>
      <c r="D534" s="8" t="s">
        <v>2356</v>
      </c>
      <c r="E53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4" s="12">
        <v>16999</v>
      </c>
      <c r="G534" s="12">
        <v>20999</v>
      </c>
      <c r="H534" s="12">
        <f>PRODUCT(amazon[[#This Row],[Actual price]],amazon[[#This Row],[Rating count]])</f>
        <v>668230178</v>
      </c>
      <c r="I534" s="9">
        <v>0.19</v>
      </c>
      <c r="J534" s="6">
        <v>4.0999999999999996</v>
      </c>
      <c r="K534" s="6">
        <v>31822</v>
      </c>
      <c r="L534" s="6" t="str">
        <f>IF(amazon[[#This Row],[Discounted price]]&lt;200, "Very Low",
 IF(amazon[[#This Row],[Discounted price]]&lt;5000, "Medium",
 IF(amazon[[#This Row],[Discounted price]]&lt;10000, "High",
 "Very High")))</f>
        <v>Very High</v>
      </c>
      <c r="M534" s="6">
        <f>COUNTIF(amazon[[#This Row],[Discount percentage]],$T$11)</f>
        <v>0</v>
      </c>
      <c r="N534" s="6">
        <f>COUNTIF(amazon[[#This Row],[Discount percentage]],$T$13)</f>
        <v>1</v>
      </c>
      <c r="O534" s="6">
        <f>COUNTIF(amazon[[#This Row],[Discount percentage]],$T$12)</f>
        <v>0</v>
      </c>
      <c r="P534" s="1" t="s">
        <v>3215</v>
      </c>
    </row>
    <row r="535" spans="1:16" ht="18.75" x14ac:dyDescent="0.3">
      <c r="A535" s="8" t="s">
        <v>793</v>
      </c>
      <c r="B535" s="8" t="s">
        <v>794</v>
      </c>
      <c r="C535" s="8" t="s">
        <v>2196</v>
      </c>
      <c r="D535" s="8" t="s">
        <v>2356</v>
      </c>
      <c r="E53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5" s="12">
        <v>44999</v>
      </c>
      <c r="G535" s="12">
        <v>49999</v>
      </c>
      <c r="H535" s="12">
        <f>PRODUCT(amazon[[#This Row],[Actual price]],amazon[[#This Row],[Rating count]])</f>
        <v>153746925</v>
      </c>
      <c r="I535" s="9">
        <v>0.1</v>
      </c>
      <c r="J535" s="6">
        <v>4.3</v>
      </c>
      <c r="K535" s="6">
        <v>3075</v>
      </c>
      <c r="L535" s="6" t="str">
        <f>IF(amazon[[#This Row],[Discounted price]]&lt;200, "Very Low",
 IF(amazon[[#This Row],[Discounted price]]&lt;5000, "Medium",
 IF(amazon[[#This Row],[Discounted price]]&lt;10000, "High",
 "Very High")))</f>
        <v>Very High</v>
      </c>
      <c r="M535" s="6">
        <f>COUNTIF(amazon[[#This Row],[Discount percentage]],$T$11)</f>
        <v>0</v>
      </c>
      <c r="N535" s="6">
        <f>COUNTIF(amazon[[#This Row],[Discount percentage]],$T$13)</f>
        <v>1</v>
      </c>
      <c r="O535" s="6">
        <f>COUNTIF(amazon[[#This Row],[Discount percentage]],$T$12)</f>
        <v>0</v>
      </c>
      <c r="P535" s="1" t="s">
        <v>3231</v>
      </c>
    </row>
    <row r="536" spans="1:16" ht="18.75" x14ac:dyDescent="0.3">
      <c r="A536" s="8" t="s">
        <v>795</v>
      </c>
      <c r="B536" s="8" t="s">
        <v>796</v>
      </c>
      <c r="C536" s="8" t="s">
        <v>2196</v>
      </c>
      <c r="D536" s="8" t="s">
        <v>2360</v>
      </c>
      <c r="E53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6" s="12">
        <v>2599</v>
      </c>
      <c r="G536" s="12">
        <v>2999</v>
      </c>
      <c r="H536" s="12">
        <f>PRODUCT(amazon[[#This Row],[Actual price]],amazon[[#This Row],[Rating count]])</f>
        <v>42783734</v>
      </c>
      <c r="I536" s="9">
        <v>0.13</v>
      </c>
      <c r="J536" s="6">
        <v>3.9</v>
      </c>
      <c r="K536" s="6">
        <v>14266</v>
      </c>
      <c r="L536" s="6" t="str">
        <f>IF(amazon[[#This Row],[Discounted price]]&lt;200, "Very Low",
 IF(amazon[[#This Row],[Discounted price]]&lt;5000, "Medium",
 IF(amazon[[#This Row],[Discounted price]]&lt;10000, "High",
 "Very High")))</f>
        <v>Medium</v>
      </c>
      <c r="M536" s="6">
        <f>COUNTIF(amazon[[#This Row],[Discount percentage]],$T$11)</f>
        <v>0</v>
      </c>
      <c r="N536" s="6">
        <f>COUNTIF(amazon[[#This Row],[Discount percentage]],$T$13)</f>
        <v>1</v>
      </c>
      <c r="O536" s="6">
        <f>COUNTIF(amazon[[#This Row],[Discount percentage]],$T$12)</f>
        <v>0</v>
      </c>
      <c r="P536" s="1" t="s">
        <v>3232</v>
      </c>
    </row>
    <row r="537" spans="1:16" ht="18.75" x14ac:dyDescent="0.3">
      <c r="A537" s="8" t="s">
        <v>797</v>
      </c>
      <c r="B537" s="8" t="s">
        <v>2434</v>
      </c>
      <c r="C537" s="8" t="s">
        <v>2196</v>
      </c>
      <c r="D537" s="8" t="s">
        <v>2353</v>
      </c>
      <c r="E5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7" s="12">
        <v>2799</v>
      </c>
      <c r="G537" s="12">
        <v>6499</v>
      </c>
      <c r="H537" s="12">
        <f>PRODUCT(amazon[[#This Row],[Actual price]],amazon[[#This Row],[Rating count]])</f>
        <v>252674621</v>
      </c>
      <c r="I537" s="9">
        <v>0.56999999999999995</v>
      </c>
      <c r="J537" s="6">
        <v>4.0999999999999996</v>
      </c>
      <c r="K537" s="6">
        <v>38879</v>
      </c>
      <c r="L537" s="6" t="str">
        <f>IF(amazon[[#This Row],[Discounted price]]&lt;200, "Very Low",
 IF(amazon[[#This Row],[Discounted price]]&lt;5000, "Medium",
 IF(amazon[[#This Row],[Discounted price]]&lt;10000, "High",
 "Very High")))</f>
        <v>Medium</v>
      </c>
      <c r="M537" s="6">
        <f>COUNTIF(amazon[[#This Row],[Discount percentage]],$T$11)</f>
        <v>0</v>
      </c>
      <c r="N537" s="6">
        <f>COUNTIF(amazon[[#This Row],[Discount percentage]],$T$13)</f>
        <v>0</v>
      </c>
      <c r="O537" s="6">
        <f>COUNTIF(amazon[[#This Row],[Discount percentage]],$T$12)</f>
        <v>1</v>
      </c>
      <c r="P537" s="1" t="s">
        <v>3233</v>
      </c>
    </row>
    <row r="538" spans="1:16" ht="18.75" x14ac:dyDescent="0.3">
      <c r="A538" s="8" t="s">
        <v>798</v>
      </c>
      <c r="B538" s="8" t="s">
        <v>799</v>
      </c>
      <c r="C538" s="8" t="s">
        <v>2196</v>
      </c>
      <c r="D538" s="8" t="s">
        <v>2435</v>
      </c>
      <c r="E53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8" s="12">
        <v>1399</v>
      </c>
      <c r="G538" s="12">
        <v>2990</v>
      </c>
      <c r="H538" s="12">
        <f>PRODUCT(amazon[[#This Row],[Actual price]],amazon[[#This Row],[Rating count]])</f>
        <v>290553250</v>
      </c>
      <c r="I538" s="9">
        <v>0.53</v>
      </c>
      <c r="J538" s="6">
        <v>4.0999999999999996</v>
      </c>
      <c r="K538" s="6">
        <v>97175</v>
      </c>
      <c r="L538" s="6" t="str">
        <f>IF(amazon[[#This Row],[Discounted price]]&lt;200, "Very Low",
 IF(amazon[[#This Row],[Discounted price]]&lt;5000, "Medium",
 IF(amazon[[#This Row],[Discounted price]]&lt;10000, "High",
 "Very High")))</f>
        <v>Medium</v>
      </c>
      <c r="M538" s="6">
        <f>COUNTIF(amazon[[#This Row],[Discount percentage]],$T$11)</f>
        <v>0</v>
      </c>
      <c r="N538" s="6">
        <f>COUNTIF(amazon[[#This Row],[Discount percentage]],$T$13)</f>
        <v>0</v>
      </c>
      <c r="O538" s="6">
        <f>COUNTIF(amazon[[#This Row],[Discount percentage]],$T$12)</f>
        <v>1</v>
      </c>
      <c r="P538" s="1" t="s">
        <v>3234</v>
      </c>
    </row>
    <row r="539" spans="1:16" ht="18.75" x14ac:dyDescent="0.3">
      <c r="A539" s="8" t="s">
        <v>800</v>
      </c>
      <c r="B539" s="8" t="s">
        <v>801</v>
      </c>
      <c r="C539" s="8" t="s">
        <v>2196</v>
      </c>
      <c r="D539" s="8" t="s">
        <v>2358</v>
      </c>
      <c r="E53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9" s="12">
        <v>649</v>
      </c>
      <c r="G539" s="12">
        <v>2400</v>
      </c>
      <c r="H539" s="12">
        <f>PRODUCT(amazon[[#This Row],[Actual price]],amazon[[#This Row],[Rating count]])</f>
        <v>161424000</v>
      </c>
      <c r="I539" s="9">
        <v>0.73</v>
      </c>
      <c r="J539" s="6">
        <v>4.4000000000000004</v>
      </c>
      <c r="K539" s="6">
        <v>67260</v>
      </c>
      <c r="L539" s="6" t="str">
        <f>IF(amazon[[#This Row],[Discounted price]]&lt;200, "Very Low",
 IF(amazon[[#This Row],[Discounted price]]&lt;5000, "Medium",
 IF(amazon[[#This Row],[Discounted price]]&lt;10000, "High",
 "Very High")))</f>
        <v>Medium</v>
      </c>
      <c r="M539" s="6">
        <f>COUNTIF(amazon[[#This Row],[Discount percentage]],$T$11)</f>
        <v>0</v>
      </c>
      <c r="N539" s="6">
        <f>COUNTIF(amazon[[#This Row],[Discount percentage]],$T$13)</f>
        <v>0</v>
      </c>
      <c r="O539" s="6">
        <f>COUNTIF(amazon[[#This Row],[Discount percentage]],$T$12)</f>
        <v>1</v>
      </c>
      <c r="P539" s="1" t="s">
        <v>3142</v>
      </c>
    </row>
    <row r="540" spans="1:16" ht="18.75" x14ac:dyDescent="0.3">
      <c r="A540" s="8" t="s">
        <v>802</v>
      </c>
      <c r="B540" s="8" t="s">
        <v>803</v>
      </c>
      <c r="C540" s="8" t="s">
        <v>2196</v>
      </c>
      <c r="D540" s="8" t="s">
        <v>2369</v>
      </c>
      <c r="E5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0" s="12">
        <v>799</v>
      </c>
      <c r="G540" s="12">
        <v>3990</v>
      </c>
      <c r="H540" s="12">
        <f>PRODUCT(amazon[[#This Row],[Actual price]],amazon[[#This Row],[Rating count]])</f>
        <v>474810</v>
      </c>
      <c r="I540" s="9">
        <v>0.8</v>
      </c>
      <c r="J540" s="6">
        <v>3.8</v>
      </c>
      <c r="K540" s="6">
        <v>119</v>
      </c>
      <c r="L540" s="6" t="str">
        <f>IF(amazon[[#This Row],[Discounted price]]&lt;200, "Very Low",
 IF(amazon[[#This Row],[Discounted price]]&lt;5000, "Medium",
 IF(amazon[[#This Row],[Discounted price]]&lt;10000, "High",
 "Very High")))</f>
        <v>Medium</v>
      </c>
      <c r="M540" s="6">
        <f>COUNTIF(amazon[[#This Row],[Discount percentage]],$T$11)</f>
        <v>0</v>
      </c>
      <c r="N540" s="6">
        <f>COUNTIF(amazon[[#This Row],[Discount percentage]],$T$13)</f>
        <v>0</v>
      </c>
      <c r="O540" s="6">
        <f>COUNTIF(amazon[[#This Row],[Discount percentage]],$T$12)</f>
        <v>1</v>
      </c>
      <c r="P540" s="1" t="s">
        <v>3235</v>
      </c>
    </row>
    <row r="541" spans="1:16" ht="18.75" x14ac:dyDescent="0.3">
      <c r="A541" s="8" t="s">
        <v>804</v>
      </c>
      <c r="B541" s="8" t="s">
        <v>2436</v>
      </c>
      <c r="C541" s="8" t="s">
        <v>2186</v>
      </c>
      <c r="D541" s="8" t="s">
        <v>2437</v>
      </c>
      <c r="E54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41" s="12">
        <v>149</v>
      </c>
      <c r="G541" s="12">
        <v>149</v>
      </c>
      <c r="H541" s="12">
        <f>PRODUCT(amazon[[#This Row],[Actual price]],amazon[[#This Row],[Rating count]])</f>
        <v>1614117</v>
      </c>
      <c r="I541" s="9">
        <v>0</v>
      </c>
      <c r="J541" s="6">
        <v>4.3</v>
      </c>
      <c r="K541" s="6">
        <v>10833</v>
      </c>
      <c r="L541" s="6" t="str">
        <f>IF(amazon[[#This Row],[Discounted price]]&lt;200, "Very Low",
 IF(amazon[[#This Row],[Discounted price]]&lt;5000, "Medium",
 IF(amazon[[#This Row],[Discounted price]]&lt;10000, "High",
 "Very High")))</f>
        <v>Very Low</v>
      </c>
      <c r="M541" s="6">
        <f>COUNTIF(amazon[[#This Row],[Discount percentage]],$T$11)</f>
        <v>0</v>
      </c>
      <c r="N541" s="6">
        <f>COUNTIF(amazon[[#This Row],[Discount percentage]],$T$13)</f>
        <v>1</v>
      </c>
      <c r="O541" s="6">
        <f>COUNTIF(amazon[[#This Row],[Discount percentage]],$T$12)</f>
        <v>0</v>
      </c>
      <c r="P541" s="1" t="s">
        <v>3236</v>
      </c>
    </row>
    <row r="542" spans="1:16" ht="18.75" x14ac:dyDescent="0.3">
      <c r="A542" s="8" t="s">
        <v>77</v>
      </c>
      <c r="B542" s="8" t="s">
        <v>2219</v>
      </c>
      <c r="C542" s="8" t="s">
        <v>2186</v>
      </c>
      <c r="D542" s="8" t="s">
        <v>2187</v>
      </c>
      <c r="E5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42" s="12">
        <v>799</v>
      </c>
      <c r="G542" s="12">
        <v>2100</v>
      </c>
      <c r="H542" s="12">
        <f>PRODUCT(amazon[[#This Row],[Actual price]],amazon[[#This Row],[Rating count]])</f>
        <v>17194800</v>
      </c>
      <c r="I542" s="9">
        <v>0.62</v>
      </c>
      <c r="J542" s="6">
        <v>4.3</v>
      </c>
      <c r="K542" s="6">
        <v>8188</v>
      </c>
      <c r="L542" s="6" t="str">
        <f>IF(amazon[[#This Row],[Discounted price]]&lt;200, "Very Low",
 IF(amazon[[#This Row],[Discounted price]]&lt;5000, "Medium",
 IF(amazon[[#This Row],[Discounted price]]&lt;10000, "High",
 "Very High")))</f>
        <v>Medium</v>
      </c>
      <c r="M542" s="6">
        <f>COUNTIF(amazon[[#This Row],[Discount percentage]],$T$11)</f>
        <v>0</v>
      </c>
      <c r="N542" s="6">
        <f>COUNTIF(amazon[[#This Row],[Discount percentage]],$T$13)</f>
        <v>0</v>
      </c>
      <c r="O542" s="6">
        <f>COUNTIF(amazon[[#This Row],[Discount percentage]],$T$12)</f>
        <v>1</v>
      </c>
      <c r="P542" s="1" t="s">
        <v>2967</v>
      </c>
    </row>
    <row r="543" spans="1:16" ht="18.75" x14ac:dyDescent="0.3">
      <c r="A543" s="8" t="s">
        <v>805</v>
      </c>
      <c r="B543" s="8" t="s">
        <v>806</v>
      </c>
      <c r="C543" s="8" t="s">
        <v>2196</v>
      </c>
      <c r="D543" s="8" t="s">
        <v>2360</v>
      </c>
      <c r="E54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3" s="12">
        <v>3799</v>
      </c>
      <c r="G543" s="12">
        <v>5299</v>
      </c>
      <c r="H543" s="12">
        <f>PRODUCT(amazon[[#This Row],[Actual price]],amazon[[#This Row],[Rating count]])</f>
        <v>8695659</v>
      </c>
      <c r="I543" s="9">
        <v>0.28000000000000003</v>
      </c>
      <c r="J543" s="6">
        <v>3.5</v>
      </c>
      <c r="K543" s="6">
        <v>1641</v>
      </c>
      <c r="L543" s="6" t="str">
        <f>IF(amazon[[#This Row],[Discounted price]]&lt;200, "Very Low",
 IF(amazon[[#This Row],[Discounted price]]&lt;5000, "Medium",
 IF(amazon[[#This Row],[Discounted price]]&lt;10000, "High",
 "Very High")))</f>
        <v>Medium</v>
      </c>
      <c r="M543" s="6">
        <f>COUNTIF(amazon[[#This Row],[Discount percentage]],$T$11)</f>
        <v>0</v>
      </c>
      <c r="N543" s="6">
        <f>COUNTIF(amazon[[#This Row],[Discount percentage]],$T$13)</f>
        <v>1</v>
      </c>
      <c r="O543" s="6">
        <f>COUNTIF(amazon[[#This Row],[Discount percentage]],$T$12)</f>
        <v>0</v>
      </c>
      <c r="P543" s="1" t="s">
        <v>3237</v>
      </c>
    </row>
    <row r="544" spans="1:16" ht="18.75" x14ac:dyDescent="0.3">
      <c r="A544" s="8" t="s">
        <v>807</v>
      </c>
      <c r="B544" s="8" t="s">
        <v>808</v>
      </c>
      <c r="C544" s="8" t="s">
        <v>2196</v>
      </c>
      <c r="D544" s="8" t="s">
        <v>2407</v>
      </c>
      <c r="E54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4" s="12">
        <v>199</v>
      </c>
      <c r="G544" s="12">
        <v>1899</v>
      </c>
      <c r="H544" s="12">
        <f>PRODUCT(amazon[[#This Row],[Actual price]],amazon[[#This Row],[Rating count]])</f>
        <v>9001260</v>
      </c>
      <c r="I544" s="9">
        <v>0.9</v>
      </c>
      <c r="J544" s="6">
        <v>4</v>
      </c>
      <c r="K544" s="6">
        <v>4740</v>
      </c>
      <c r="L544" s="6" t="str">
        <f>IF(amazon[[#This Row],[Discounted price]]&lt;200, "Very Low",
 IF(amazon[[#This Row],[Discounted price]]&lt;5000, "Medium",
 IF(amazon[[#This Row],[Discounted price]]&lt;10000, "High",
 "Very High")))</f>
        <v>Very Low</v>
      </c>
      <c r="M544" s="6">
        <f>COUNTIF(amazon[[#This Row],[Discount percentage]],$T$11)</f>
        <v>0</v>
      </c>
      <c r="N544" s="6">
        <f>COUNTIF(amazon[[#This Row],[Discount percentage]],$T$13)</f>
        <v>0</v>
      </c>
      <c r="O544" s="6">
        <f>COUNTIF(amazon[[#This Row],[Discount percentage]],$T$12)</f>
        <v>1</v>
      </c>
      <c r="P544" s="1" t="s">
        <v>3238</v>
      </c>
    </row>
    <row r="545" spans="1:16" ht="18.75" x14ac:dyDescent="0.3">
      <c r="A545" s="8" t="s">
        <v>809</v>
      </c>
      <c r="B545" s="8" t="s">
        <v>810</v>
      </c>
      <c r="C545" s="8" t="s">
        <v>2196</v>
      </c>
      <c r="D545" s="8" t="s">
        <v>2356</v>
      </c>
      <c r="E54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5" s="12">
        <v>23999</v>
      </c>
      <c r="G545" s="12">
        <v>32999</v>
      </c>
      <c r="H545" s="12">
        <f>PRODUCT(amazon[[#This Row],[Actual price]],amazon[[#This Row],[Rating count]])</f>
        <v>292569134</v>
      </c>
      <c r="I545" s="9">
        <v>0.27</v>
      </c>
      <c r="J545" s="6">
        <v>3.9</v>
      </c>
      <c r="K545" s="6">
        <v>8866</v>
      </c>
      <c r="L545" s="6" t="str">
        <f>IF(amazon[[#This Row],[Discounted price]]&lt;200, "Very Low",
 IF(amazon[[#This Row],[Discounted price]]&lt;5000, "Medium",
 IF(amazon[[#This Row],[Discounted price]]&lt;10000, "High",
 "Very High")))</f>
        <v>Very High</v>
      </c>
      <c r="M545" s="6">
        <f>COUNTIF(amazon[[#This Row],[Discount percentage]],$T$11)</f>
        <v>0</v>
      </c>
      <c r="N545" s="6">
        <f>COUNTIF(amazon[[#This Row],[Discount percentage]],$T$13)</f>
        <v>1</v>
      </c>
      <c r="O545" s="6">
        <f>COUNTIF(amazon[[#This Row],[Discount percentage]],$T$12)</f>
        <v>0</v>
      </c>
      <c r="P545" s="1" t="s">
        <v>3239</v>
      </c>
    </row>
    <row r="546" spans="1:16" ht="18.75" x14ac:dyDescent="0.3">
      <c r="A546" s="8" t="s">
        <v>811</v>
      </c>
      <c r="B546" s="8" t="s">
        <v>812</v>
      </c>
      <c r="C546" s="8" t="s">
        <v>2196</v>
      </c>
      <c r="D546" s="8" t="s">
        <v>2356</v>
      </c>
      <c r="E54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6" s="12">
        <v>29990</v>
      </c>
      <c r="G546" s="12">
        <v>39990</v>
      </c>
      <c r="H546" s="12">
        <f>PRODUCT(amazon[[#This Row],[Actual price]],amazon[[#This Row],[Rating count]])</f>
        <v>335876010</v>
      </c>
      <c r="I546" s="9">
        <v>0.25</v>
      </c>
      <c r="J546" s="6">
        <v>4.3</v>
      </c>
      <c r="K546" s="6">
        <v>8399</v>
      </c>
      <c r="L546" s="6" t="str">
        <f>IF(amazon[[#This Row],[Discounted price]]&lt;200, "Very Low",
 IF(amazon[[#This Row],[Discounted price]]&lt;5000, "Medium",
 IF(amazon[[#This Row],[Discounted price]]&lt;10000, "High",
 "Very High")))</f>
        <v>Very High</v>
      </c>
      <c r="M546" s="6">
        <f>COUNTIF(amazon[[#This Row],[Discount percentage]],$T$11)</f>
        <v>0</v>
      </c>
      <c r="N546" s="6">
        <f>COUNTIF(amazon[[#This Row],[Discount percentage]],$T$13)</f>
        <v>1</v>
      </c>
      <c r="O546" s="6">
        <f>COUNTIF(amazon[[#This Row],[Discount percentage]],$T$12)</f>
        <v>0</v>
      </c>
      <c r="P546" s="1" t="s">
        <v>3240</v>
      </c>
    </row>
    <row r="547" spans="1:16" ht="18.75" x14ac:dyDescent="0.3">
      <c r="A547" s="8" t="s">
        <v>813</v>
      </c>
      <c r="B547" s="8" t="s">
        <v>2438</v>
      </c>
      <c r="C547" s="8" t="s">
        <v>2196</v>
      </c>
      <c r="D547" s="8" t="s">
        <v>2353</v>
      </c>
      <c r="E5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7" s="12">
        <v>281</v>
      </c>
      <c r="G547" s="12">
        <v>1999</v>
      </c>
      <c r="H547" s="12">
        <f>PRODUCT(amazon[[#This Row],[Actual price]],amazon[[#This Row],[Rating count]])</f>
        <v>173913</v>
      </c>
      <c r="I547" s="9">
        <v>0.86</v>
      </c>
      <c r="J547" s="6">
        <v>2.8</v>
      </c>
      <c r="K547" s="6">
        <v>87</v>
      </c>
      <c r="L547" s="6" t="str">
        <f>IF(amazon[[#This Row],[Discounted price]]&lt;200, "Very Low",
 IF(amazon[[#This Row],[Discounted price]]&lt;5000, "Medium",
 IF(amazon[[#This Row],[Discounted price]]&lt;10000, "High",
 "Very High")))</f>
        <v>Medium</v>
      </c>
      <c r="M547" s="6">
        <f>COUNTIF(amazon[[#This Row],[Discount percentage]],$T$11)</f>
        <v>0</v>
      </c>
      <c r="N547" s="6">
        <f>COUNTIF(amazon[[#This Row],[Discount percentage]],$T$13)</f>
        <v>0</v>
      </c>
      <c r="O547" s="6">
        <f>COUNTIF(amazon[[#This Row],[Discount percentage]],$T$12)</f>
        <v>1</v>
      </c>
      <c r="P547" s="1" t="s">
        <v>3241</v>
      </c>
    </row>
    <row r="548" spans="1:16" ht="18.75" x14ac:dyDescent="0.3">
      <c r="A548" s="8" t="s">
        <v>814</v>
      </c>
      <c r="B548" s="8" t="s">
        <v>815</v>
      </c>
      <c r="C548" s="8" t="s">
        <v>2196</v>
      </c>
      <c r="D548" s="8" t="s">
        <v>2356</v>
      </c>
      <c r="E54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8" s="12">
        <v>7998</v>
      </c>
      <c r="G548" s="12">
        <v>11999</v>
      </c>
      <c r="H548" s="12">
        <f>PRODUCT(amazon[[#This Row],[Actual price]],amazon[[#This Row],[Rating count]])</f>
        <v>1499875</v>
      </c>
      <c r="I548" s="9">
        <v>0.33</v>
      </c>
      <c r="J548" s="6">
        <v>3.8</v>
      </c>
      <c r="K548" s="6">
        <v>125</v>
      </c>
      <c r="L548" s="6" t="str">
        <f>IF(amazon[[#This Row],[Discounted price]]&lt;200, "Very Low",
 IF(amazon[[#This Row],[Discounted price]]&lt;5000, "Medium",
 IF(amazon[[#This Row],[Discounted price]]&lt;10000, "High",
 "Very High")))</f>
        <v>High</v>
      </c>
      <c r="M548" s="6">
        <f>COUNTIF(amazon[[#This Row],[Discount percentage]],$T$11)</f>
        <v>0</v>
      </c>
      <c r="N548" s="6">
        <f>COUNTIF(amazon[[#This Row],[Discount percentage]],$T$13)</f>
        <v>1</v>
      </c>
      <c r="O548" s="6">
        <f>COUNTIF(amazon[[#This Row],[Discount percentage]],$T$12)</f>
        <v>0</v>
      </c>
      <c r="P548" s="1" t="s">
        <v>3242</v>
      </c>
    </row>
    <row r="549" spans="1:16" ht="18.75" x14ac:dyDescent="0.3">
      <c r="A549" s="8" t="s">
        <v>816</v>
      </c>
      <c r="B549" s="8" t="s">
        <v>817</v>
      </c>
      <c r="C549" s="8" t="s">
        <v>2196</v>
      </c>
      <c r="D549" s="8" t="s">
        <v>2353</v>
      </c>
      <c r="E5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9" s="12">
        <v>249</v>
      </c>
      <c r="G549" s="12">
        <v>999</v>
      </c>
      <c r="H549" s="12">
        <f>PRODUCT(amazon[[#This Row],[Actual price]],amazon[[#This Row],[Rating count]])</f>
        <v>37962</v>
      </c>
      <c r="I549" s="9">
        <v>0.75</v>
      </c>
      <c r="J549" s="6">
        <v>4.5</v>
      </c>
      <c r="K549" s="6">
        <v>38</v>
      </c>
      <c r="L549" s="6" t="str">
        <f>IF(amazon[[#This Row],[Discounted price]]&lt;200, "Very Low",
 IF(amazon[[#This Row],[Discounted price]]&lt;5000, "Medium",
 IF(amazon[[#This Row],[Discounted price]]&lt;10000, "High",
 "Very High")))</f>
        <v>Medium</v>
      </c>
      <c r="M549" s="6">
        <f>COUNTIF(amazon[[#This Row],[Discount percentage]],$T$11)</f>
        <v>0</v>
      </c>
      <c r="N549" s="6">
        <f>COUNTIF(amazon[[#This Row],[Discount percentage]],$T$13)</f>
        <v>0</v>
      </c>
      <c r="O549" s="6">
        <f>COUNTIF(amazon[[#This Row],[Discount percentage]],$T$12)</f>
        <v>1</v>
      </c>
      <c r="P549" s="1" t="s">
        <v>3243</v>
      </c>
    </row>
    <row r="550" spans="1:16" ht="18.75" x14ac:dyDescent="0.3">
      <c r="A550" s="8" t="s">
        <v>818</v>
      </c>
      <c r="B550" s="8" t="s">
        <v>2439</v>
      </c>
      <c r="C550" s="8" t="s">
        <v>2196</v>
      </c>
      <c r="D550" s="8" t="s">
        <v>2395</v>
      </c>
      <c r="E55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0" s="12">
        <v>299</v>
      </c>
      <c r="G550" s="12">
        <v>599</v>
      </c>
      <c r="H550" s="12">
        <f>PRODUCT(amazon[[#This Row],[Actual price]],amazon[[#This Row],[Rating count]])</f>
        <v>2799726</v>
      </c>
      <c r="I550" s="9">
        <v>0.5</v>
      </c>
      <c r="J550" s="6">
        <v>4.3</v>
      </c>
      <c r="K550" s="6">
        <v>4674</v>
      </c>
      <c r="L550" s="6" t="str">
        <f>IF(amazon[[#This Row],[Discounted price]]&lt;200, "Very Low",
 IF(amazon[[#This Row],[Discounted price]]&lt;5000, "Medium",
 IF(amazon[[#This Row],[Discounted price]]&lt;10000, "High",
 "Very High")))</f>
        <v>Medium</v>
      </c>
      <c r="M550" s="6">
        <f>COUNTIF(amazon[[#This Row],[Discount percentage]],$T$11)</f>
        <v>1</v>
      </c>
      <c r="N550" s="6">
        <f>COUNTIF(amazon[[#This Row],[Discount percentage]],$T$13)</f>
        <v>0</v>
      </c>
      <c r="O550" s="6">
        <f>COUNTIF(amazon[[#This Row],[Discount percentage]],$T$12)</f>
        <v>0</v>
      </c>
      <c r="P550" s="1" t="s">
        <v>3244</v>
      </c>
    </row>
    <row r="551" spans="1:16" ht="18.75" x14ac:dyDescent="0.3">
      <c r="A551" s="8" t="s">
        <v>819</v>
      </c>
      <c r="B551" s="8" t="s">
        <v>2440</v>
      </c>
      <c r="C551" s="8" t="s">
        <v>2196</v>
      </c>
      <c r="D551" s="8" t="s">
        <v>2353</v>
      </c>
      <c r="E5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1" s="12">
        <v>499</v>
      </c>
      <c r="G551" s="12">
        <v>1899</v>
      </c>
      <c r="H551" s="12">
        <f>PRODUCT(amazon[[#This Row],[Actual price]],amazon[[#This Row],[Rating count]])</f>
        <v>782388</v>
      </c>
      <c r="I551" s="9">
        <v>0.74</v>
      </c>
      <c r="J551" s="6">
        <v>4.0999999999999996</v>
      </c>
      <c r="K551" s="6">
        <v>412</v>
      </c>
      <c r="L551" s="6" t="str">
        <f>IF(amazon[[#This Row],[Discounted price]]&lt;200, "Very Low",
 IF(amazon[[#This Row],[Discounted price]]&lt;5000, "Medium",
 IF(amazon[[#This Row],[Discounted price]]&lt;10000, "High",
 "Very High")))</f>
        <v>Medium</v>
      </c>
      <c r="M551" s="6">
        <f>COUNTIF(amazon[[#This Row],[Discount percentage]],$T$11)</f>
        <v>0</v>
      </c>
      <c r="N551" s="6">
        <f>COUNTIF(amazon[[#This Row],[Discount percentage]],$T$13)</f>
        <v>0</v>
      </c>
      <c r="O551" s="6">
        <f>COUNTIF(amazon[[#This Row],[Discount percentage]],$T$12)</f>
        <v>1</v>
      </c>
      <c r="P551" s="1" t="s">
        <v>3245</v>
      </c>
    </row>
    <row r="552" spans="1:16" ht="18.75" x14ac:dyDescent="0.3">
      <c r="A552" s="8" t="s">
        <v>820</v>
      </c>
      <c r="B552" s="8" t="s">
        <v>821</v>
      </c>
      <c r="C552" s="8" t="s">
        <v>2196</v>
      </c>
      <c r="D552" s="8" t="s">
        <v>2353</v>
      </c>
      <c r="E5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2" s="12">
        <v>899</v>
      </c>
      <c r="G552" s="12">
        <v>3499</v>
      </c>
      <c r="H552" s="12">
        <f>PRODUCT(amazon[[#This Row],[Actual price]],amazon[[#This Row],[Rating count]])</f>
        <v>2382819</v>
      </c>
      <c r="I552" s="9">
        <v>0.74</v>
      </c>
      <c r="J552" s="6">
        <v>3</v>
      </c>
      <c r="K552" s="6">
        <v>681</v>
      </c>
      <c r="L552" s="6" t="str">
        <f>IF(amazon[[#This Row],[Discounted price]]&lt;200, "Very Low",
 IF(amazon[[#This Row],[Discounted price]]&lt;5000, "Medium",
 IF(amazon[[#This Row],[Discounted price]]&lt;10000, "High",
 "Very High")))</f>
        <v>Medium</v>
      </c>
      <c r="M552" s="6">
        <f>COUNTIF(amazon[[#This Row],[Discount percentage]],$T$11)</f>
        <v>0</v>
      </c>
      <c r="N552" s="6">
        <f>COUNTIF(amazon[[#This Row],[Discount percentage]],$T$13)</f>
        <v>0</v>
      </c>
      <c r="O552" s="6">
        <f>COUNTIF(amazon[[#This Row],[Discount percentage]],$T$12)</f>
        <v>1</v>
      </c>
      <c r="P552" s="1" t="s">
        <v>3246</v>
      </c>
    </row>
    <row r="553" spans="1:16" ht="18.75" x14ac:dyDescent="0.3">
      <c r="A553" s="8" t="s">
        <v>822</v>
      </c>
      <c r="B553" s="8" t="s">
        <v>823</v>
      </c>
      <c r="C553" s="8" t="s">
        <v>2196</v>
      </c>
      <c r="D553" s="8" t="s">
        <v>2355</v>
      </c>
      <c r="E55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3" s="12">
        <v>1599</v>
      </c>
      <c r="G553" s="12">
        <v>3499</v>
      </c>
      <c r="H553" s="12">
        <f>PRODUCT(amazon[[#This Row],[Actual price]],amazon[[#This Row],[Rating count]])</f>
        <v>127307616</v>
      </c>
      <c r="I553" s="9">
        <v>0.54</v>
      </c>
      <c r="J553" s="6">
        <v>4</v>
      </c>
      <c r="K553" s="6">
        <v>36384</v>
      </c>
      <c r="L553" s="6" t="str">
        <f>IF(amazon[[#This Row],[Discounted price]]&lt;200, "Very Low",
 IF(amazon[[#This Row],[Discounted price]]&lt;5000, "Medium",
 IF(amazon[[#This Row],[Discounted price]]&lt;10000, "High",
 "Very High")))</f>
        <v>Medium</v>
      </c>
      <c r="M553" s="6">
        <f>COUNTIF(amazon[[#This Row],[Discount percentage]],$T$11)</f>
        <v>0</v>
      </c>
      <c r="N553" s="6">
        <f>COUNTIF(amazon[[#This Row],[Discount percentage]],$T$13)</f>
        <v>0</v>
      </c>
      <c r="O553" s="6">
        <f>COUNTIF(amazon[[#This Row],[Discount percentage]],$T$12)</f>
        <v>1</v>
      </c>
      <c r="P553" s="1" t="s">
        <v>2975</v>
      </c>
    </row>
    <row r="554" spans="1:16" ht="18.75" x14ac:dyDescent="0.3">
      <c r="A554" s="8" t="s">
        <v>824</v>
      </c>
      <c r="B554" s="8" t="s">
        <v>2441</v>
      </c>
      <c r="C554" s="8" t="s">
        <v>2196</v>
      </c>
      <c r="D554" s="8" t="s">
        <v>2442</v>
      </c>
      <c r="E55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4" s="12">
        <v>120</v>
      </c>
      <c r="G554" s="12">
        <v>999</v>
      </c>
      <c r="H554" s="12">
        <f>PRODUCT(amazon[[#This Row],[Actual price]],amazon[[#This Row],[Rating count]])</f>
        <v>6484509</v>
      </c>
      <c r="I554" s="9">
        <v>0.88</v>
      </c>
      <c r="J554" s="6">
        <v>3.9</v>
      </c>
      <c r="K554" s="6">
        <v>6491</v>
      </c>
      <c r="L554" s="6" t="str">
        <f>IF(amazon[[#This Row],[Discounted price]]&lt;200, "Very Low",
 IF(amazon[[#This Row],[Discounted price]]&lt;5000, "Medium",
 IF(amazon[[#This Row],[Discounted price]]&lt;10000, "High",
 "Very High")))</f>
        <v>Very Low</v>
      </c>
      <c r="M554" s="6">
        <f>COUNTIF(amazon[[#This Row],[Discount percentage]],$T$11)</f>
        <v>0</v>
      </c>
      <c r="N554" s="6">
        <f>COUNTIF(amazon[[#This Row],[Discount percentage]],$T$13)</f>
        <v>0</v>
      </c>
      <c r="O554" s="6">
        <f>COUNTIF(amazon[[#This Row],[Discount percentage]],$T$12)</f>
        <v>1</v>
      </c>
      <c r="P554" s="1" t="s">
        <v>3247</v>
      </c>
    </row>
    <row r="555" spans="1:16" ht="18.75" x14ac:dyDescent="0.3">
      <c r="A555" s="8" t="s">
        <v>825</v>
      </c>
      <c r="B555" s="8" t="s">
        <v>2443</v>
      </c>
      <c r="C555" s="8" t="s">
        <v>2196</v>
      </c>
      <c r="D555" s="8" t="s">
        <v>2353</v>
      </c>
      <c r="E5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5" s="12">
        <v>3999</v>
      </c>
      <c r="G555" s="12">
        <v>6999</v>
      </c>
      <c r="H555" s="12">
        <f>PRODUCT(amazon[[#This Row],[Actual price]],amazon[[#This Row],[Rating count]])</f>
        <v>71592771</v>
      </c>
      <c r="I555" s="9">
        <v>0.43</v>
      </c>
      <c r="J555" s="6">
        <v>4.0999999999999996</v>
      </c>
      <c r="K555" s="6">
        <v>10229</v>
      </c>
      <c r="L555" s="6" t="str">
        <f>IF(amazon[[#This Row],[Discounted price]]&lt;200, "Very Low",
 IF(amazon[[#This Row],[Discounted price]]&lt;5000, "Medium",
 IF(amazon[[#This Row],[Discounted price]]&lt;10000, "High",
 "Very High")))</f>
        <v>Medium</v>
      </c>
      <c r="M555" s="6">
        <f>COUNTIF(amazon[[#This Row],[Discount percentage]],$T$11)</f>
        <v>0</v>
      </c>
      <c r="N555" s="6">
        <f>COUNTIF(amazon[[#This Row],[Discount percentage]],$T$13)</f>
        <v>1</v>
      </c>
      <c r="O555" s="6">
        <f>COUNTIF(amazon[[#This Row],[Discount percentage]],$T$12)</f>
        <v>0</v>
      </c>
      <c r="P555" s="1" t="s">
        <v>3248</v>
      </c>
    </row>
    <row r="556" spans="1:16" ht="18.75" x14ac:dyDescent="0.3">
      <c r="A556" s="8" t="s">
        <v>826</v>
      </c>
      <c r="B556" s="8" t="s">
        <v>753</v>
      </c>
      <c r="C556" s="8" t="s">
        <v>2196</v>
      </c>
      <c r="D556" s="8" t="s">
        <v>2356</v>
      </c>
      <c r="E55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6" s="12">
        <v>12999</v>
      </c>
      <c r="G556" s="12">
        <v>18999</v>
      </c>
      <c r="H556" s="12">
        <f>PRODUCT(amazon[[#This Row],[Actual price]],amazon[[#This Row],[Rating count]])</f>
        <v>964617228</v>
      </c>
      <c r="I556" s="9">
        <v>0.32</v>
      </c>
      <c r="J556" s="6">
        <v>4.0999999999999996</v>
      </c>
      <c r="K556" s="6">
        <v>50772</v>
      </c>
      <c r="L556" s="6" t="str">
        <f>IF(amazon[[#This Row],[Discounted price]]&lt;200, "Very Low",
 IF(amazon[[#This Row],[Discounted price]]&lt;5000, "Medium",
 IF(amazon[[#This Row],[Discounted price]]&lt;10000, "High",
 "Very High")))</f>
        <v>Very High</v>
      </c>
      <c r="M556" s="6">
        <f>COUNTIF(amazon[[#This Row],[Discount percentage]],$T$11)</f>
        <v>0</v>
      </c>
      <c r="N556" s="6">
        <f>COUNTIF(amazon[[#This Row],[Discount percentage]],$T$13)</f>
        <v>1</v>
      </c>
      <c r="O556" s="6">
        <f>COUNTIF(amazon[[#This Row],[Discount percentage]],$T$12)</f>
        <v>0</v>
      </c>
      <c r="P556" s="1" t="s">
        <v>3184</v>
      </c>
    </row>
    <row r="557" spans="1:16" ht="18.75" x14ac:dyDescent="0.3">
      <c r="A557" s="8" t="s">
        <v>827</v>
      </c>
      <c r="B557" s="8" t="s">
        <v>828</v>
      </c>
      <c r="C557" s="8" t="s">
        <v>2196</v>
      </c>
      <c r="D557" s="8" t="s">
        <v>2407</v>
      </c>
      <c r="E5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7" s="12">
        <v>1599</v>
      </c>
      <c r="G557" s="12">
        <v>2599</v>
      </c>
      <c r="H557" s="12">
        <f>PRODUCT(amazon[[#This Row],[Actual price]],amazon[[#This Row],[Rating count]])</f>
        <v>4680799</v>
      </c>
      <c r="I557" s="9">
        <v>0.38</v>
      </c>
      <c r="J557" s="6">
        <v>4.3</v>
      </c>
      <c r="K557" s="6">
        <v>1801</v>
      </c>
      <c r="L557" s="6" t="str">
        <f>IF(amazon[[#This Row],[Discounted price]]&lt;200, "Very Low",
 IF(amazon[[#This Row],[Discounted price]]&lt;5000, "Medium",
 IF(amazon[[#This Row],[Discounted price]]&lt;10000, "High",
 "Very High")))</f>
        <v>Medium</v>
      </c>
      <c r="M557" s="6">
        <f>COUNTIF(amazon[[#This Row],[Discount percentage]],$T$11)</f>
        <v>0</v>
      </c>
      <c r="N557" s="6">
        <f>COUNTIF(amazon[[#This Row],[Discount percentage]],$T$13)</f>
        <v>1</v>
      </c>
      <c r="O557" s="6">
        <f>COUNTIF(amazon[[#This Row],[Discount percentage]],$T$12)</f>
        <v>0</v>
      </c>
      <c r="P557" s="1" t="s">
        <v>3249</v>
      </c>
    </row>
    <row r="558" spans="1:16" ht="18.75" x14ac:dyDescent="0.3">
      <c r="A558" s="8" t="s">
        <v>829</v>
      </c>
      <c r="B558" s="8" t="s">
        <v>2444</v>
      </c>
      <c r="C558" s="8" t="s">
        <v>2196</v>
      </c>
      <c r="D558" s="8" t="s">
        <v>2369</v>
      </c>
      <c r="E55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8" s="12">
        <v>699</v>
      </c>
      <c r="G558" s="12">
        <v>1199</v>
      </c>
      <c r="H558" s="12">
        <f>PRODUCT(amazon[[#This Row],[Actual price]],amazon[[#This Row],[Rating count]])</f>
        <v>17270396</v>
      </c>
      <c r="I558" s="9">
        <v>0.42</v>
      </c>
      <c r="J558" s="6">
        <v>4</v>
      </c>
      <c r="K558" s="6">
        <v>14404</v>
      </c>
      <c r="L558" s="6" t="str">
        <f>IF(amazon[[#This Row],[Discounted price]]&lt;200, "Very Low",
 IF(amazon[[#This Row],[Discounted price]]&lt;5000, "Medium",
 IF(amazon[[#This Row],[Discounted price]]&lt;10000, "High",
 "Very High")))</f>
        <v>Medium</v>
      </c>
      <c r="M558" s="6">
        <f>COUNTIF(amazon[[#This Row],[Discount percentage]],$T$11)</f>
        <v>0</v>
      </c>
      <c r="N558" s="6">
        <f>COUNTIF(amazon[[#This Row],[Discount percentage]],$T$13)</f>
        <v>1</v>
      </c>
      <c r="O558" s="6">
        <f>COUNTIF(amazon[[#This Row],[Discount percentage]],$T$12)</f>
        <v>0</v>
      </c>
      <c r="P558" s="1" t="s">
        <v>2945</v>
      </c>
    </row>
    <row r="559" spans="1:16" ht="18.75" x14ac:dyDescent="0.3">
      <c r="A559" s="8" t="s">
        <v>830</v>
      </c>
      <c r="B559" s="8" t="s">
        <v>2445</v>
      </c>
      <c r="C559" s="8" t="s">
        <v>2196</v>
      </c>
      <c r="D559" s="8" t="s">
        <v>2446</v>
      </c>
      <c r="E5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9" s="12">
        <v>99</v>
      </c>
      <c r="G559" s="12">
        <v>999</v>
      </c>
      <c r="H559" s="12">
        <f>PRODUCT(amazon[[#This Row],[Actual price]],amazon[[#This Row],[Rating count]])</f>
        <v>304695</v>
      </c>
      <c r="I559" s="9">
        <v>0.9</v>
      </c>
      <c r="J559" s="6">
        <v>4.4000000000000004</v>
      </c>
      <c r="K559" s="6">
        <v>305</v>
      </c>
      <c r="L559" s="6" t="str">
        <f>IF(amazon[[#This Row],[Discounted price]]&lt;200, "Very Low",
 IF(amazon[[#This Row],[Discounted price]]&lt;5000, "Medium",
 IF(amazon[[#This Row],[Discounted price]]&lt;10000, "High",
 "Very High")))</f>
        <v>Very Low</v>
      </c>
      <c r="M559" s="6">
        <f>COUNTIF(amazon[[#This Row],[Discount percentage]],$T$11)</f>
        <v>0</v>
      </c>
      <c r="N559" s="6">
        <f>COUNTIF(amazon[[#This Row],[Discount percentage]],$T$13)</f>
        <v>0</v>
      </c>
      <c r="O559" s="6">
        <f>COUNTIF(amazon[[#This Row],[Discount percentage]],$T$12)</f>
        <v>1</v>
      </c>
      <c r="P559" s="1" t="s">
        <v>3250</v>
      </c>
    </row>
    <row r="560" spans="1:16" ht="18.75" x14ac:dyDescent="0.3">
      <c r="A560" s="8" t="s">
        <v>831</v>
      </c>
      <c r="B560" s="8" t="s">
        <v>832</v>
      </c>
      <c r="C560" s="8" t="s">
        <v>2196</v>
      </c>
      <c r="D560" s="8" t="s">
        <v>2356</v>
      </c>
      <c r="E56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0" s="12">
        <v>7915</v>
      </c>
      <c r="G560" s="12">
        <v>9999</v>
      </c>
      <c r="H560" s="12">
        <f>PRODUCT(amazon[[#This Row],[Actual price]],amazon[[#This Row],[Rating count]])</f>
        <v>13758624</v>
      </c>
      <c r="I560" s="9">
        <v>0.21</v>
      </c>
      <c r="J560" s="6">
        <v>4.3</v>
      </c>
      <c r="K560" s="6">
        <v>1376</v>
      </c>
      <c r="L560" s="6" t="str">
        <f>IF(amazon[[#This Row],[Discounted price]]&lt;200, "Very Low",
 IF(amazon[[#This Row],[Discounted price]]&lt;5000, "Medium",
 IF(amazon[[#This Row],[Discounted price]]&lt;10000, "High",
 "Very High")))</f>
        <v>High</v>
      </c>
      <c r="M560" s="6">
        <f>COUNTIF(amazon[[#This Row],[Discount percentage]],$T$11)</f>
        <v>0</v>
      </c>
      <c r="N560" s="6">
        <f>COUNTIF(amazon[[#This Row],[Discount percentage]],$T$13)</f>
        <v>1</v>
      </c>
      <c r="O560" s="6">
        <f>COUNTIF(amazon[[#This Row],[Discount percentage]],$T$12)</f>
        <v>0</v>
      </c>
      <c r="P560" s="1" t="s">
        <v>2945</v>
      </c>
    </row>
    <row r="561" spans="1:16" ht="18.75" x14ac:dyDescent="0.3">
      <c r="A561" s="8" t="s">
        <v>833</v>
      </c>
      <c r="B561" s="8" t="s">
        <v>2447</v>
      </c>
      <c r="C561" s="8" t="s">
        <v>2196</v>
      </c>
      <c r="D561" s="8" t="s">
        <v>2353</v>
      </c>
      <c r="E5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1" s="12">
        <v>1499</v>
      </c>
      <c r="G561" s="12">
        <v>7999</v>
      </c>
      <c r="H561" s="12">
        <f>PRODUCT(amazon[[#This Row],[Actual price]],amazon[[#This Row],[Rating count]])</f>
        <v>181081362</v>
      </c>
      <c r="I561" s="9">
        <v>0.81</v>
      </c>
      <c r="J561" s="6">
        <v>4.2</v>
      </c>
      <c r="K561" s="6">
        <v>22638</v>
      </c>
      <c r="L561" s="6" t="str">
        <f>IF(amazon[[#This Row],[Discounted price]]&lt;200, "Very Low",
 IF(amazon[[#This Row],[Discounted price]]&lt;5000, "Medium",
 IF(amazon[[#This Row],[Discounted price]]&lt;10000, "High",
 "Very High")))</f>
        <v>Medium</v>
      </c>
      <c r="M561" s="6">
        <f>COUNTIF(amazon[[#This Row],[Discount percentage]],$T$11)</f>
        <v>0</v>
      </c>
      <c r="N561" s="6">
        <f>COUNTIF(amazon[[#This Row],[Discount percentage]],$T$13)</f>
        <v>0</v>
      </c>
      <c r="O561" s="6">
        <f>COUNTIF(amazon[[#This Row],[Discount percentage]],$T$12)</f>
        <v>1</v>
      </c>
      <c r="P561" s="1" t="s">
        <v>3154</v>
      </c>
    </row>
    <row r="562" spans="1:16" ht="18.75" x14ac:dyDescent="0.3">
      <c r="A562" s="8" t="s">
        <v>834</v>
      </c>
      <c r="B562" s="8" t="s">
        <v>835</v>
      </c>
      <c r="C562" s="8" t="s">
        <v>2196</v>
      </c>
      <c r="D562" s="8" t="s">
        <v>2360</v>
      </c>
      <c r="E5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2" s="12">
        <v>1055</v>
      </c>
      <c r="G562" s="12">
        <v>1249</v>
      </c>
      <c r="H562" s="12">
        <f>PRODUCT(amazon[[#This Row],[Actual price]],amazon[[#This Row],[Rating count]])</f>
        <v>2937648</v>
      </c>
      <c r="I562" s="9">
        <v>0.16</v>
      </c>
      <c r="J562" s="6">
        <v>3.8</v>
      </c>
      <c r="K562" s="6">
        <v>2352</v>
      </c>
      <c r="L562" s="6" t="str">
        <f>IF(amazon[[#This Row],[Discounted price]]&lt;200, "Very Low",
 IF(amazon[[#This Row],[Discounted price]]&lt;5000, "Medium",
 IF(amazon[[#This Row],[Discounted price]]&lt;10000, "High",
 "Very High")))</f>
        <v>Medium</v>
      </c>
      <c r="M562" s="6">
        <f>COUNTIF(amazon[[#This Row],[Discount percentage]],$T$11)</f>
        <v>0</v>
      </c>
      <c r="N562" s="6">
        <f>COUNTIF(amazon[[#This Row],[Discount percentage]],$T$13)</f>
        <v>1</v>
      </c>
      <c r="O562" s="6">
        <f>COUNTIF(amazon[[#This Row],[Discount percentage]],$T$12)</f>
        <v>0</v>
      </c>
      <c r="P562" s="1" t="s">
        <v>3251</v>
      </c>
    </row>
    <row r="563" spans="1:16" ht="18.75" x14ac:dyDescent="0.3">
      <c r="A563" s="8" t="s">
        <v>836</v>
      </c>
      <c r="B563" s="8" t="s">
        <v>2448</v>
      </c>
      <c r="C563" s="8" t="s">
        <v>2196</v>
      </c>
      <c r="D563" s="8" t="s">
        <v>2395</v>
      </c>
      <c r="E56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3" s="12">
        <v>150</v>
      </c>
      <c r="G563" s="12">
        <v>599</v>
      </c>
      <c r="H563" s="12">
        <f>PRODUCT(amazon[[#This Row],[Actual price]],amazon[[#This Row],[Rating count]])</f>
        <v>427686</v>
      </c>
      <c r="I563" s="9">
        <v>0.75</v>
      </c>
      <c r="J563" s="6">
        <v>4.3</v>
      </c>
      <c r="K563" s="6">
        <v>714</v>
      </c>
      <c r="L563" s="6" t="str">
        <f>IF(amazon[[#This Row],[Discounted price]]&lt;200, "Very Low",
 IF(amazon[[#This Row],[Discounted price]]&lt;5000, "Medium",
 IF(amazon[[#This Row],[Discounted price]]&lt;10000, "High",
 "Very High")))</f>
        <v>Very Low</v>
      </c>
      <c r="M563" s="6">
        <f>COUNTIF(amazon[[#This Row],[Discount percentage]],$T$11)</f>
        <v>0</v>
      </c>
      <c r="N563" s="6">
        <f>COUNTIF(amazon[[#This Row],[Discount percentage]],$T$13)</f>
        <v>0</v>
      </c>
      <c r="O563" s="6">
        <f>COUNTIF(amazon[[#This Row],[Discount percentage]],$T$12)</f>
        <v>1</v>
      </c>
      <c r="P563" s="1" t="s">
        <v>3252</v>
      </c>
    </row>
    <row r="564" spans="1:16" ht="18.75" x14ac:dyDescent="0.3">
      <c r="A564" s="8" t="s">
        <v>105</v>
      </c>
      <c r="B564" s="8" t="s">
        <v>2227</v>
      </c>
      <c r="C564" s="8" t="s">
        <v>2186</v>
      </c>
      <c r="D564" s="8" t="s">
        <v>2187</v>
      </c>
      <c r="E56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64" s="12">
        <v>219</v>
      </c>
      <c r="G564" s="12">
        <v>700</v>
      </c>
      <c r="H564" s="12">
        <f>PRODUCT(amazon[[#This Row],[Actual price]],amazon[[#This Row],[Rating count]])</f>
        <v>14036400</v>
      </c>
      <c r="I564" s="9">
        <v>0.69</v>
      </c>
      <c r="J564" s="6">
        <v>4.3</v>
      </c>
      <c r="K564" s="6">
        <v>20052</v>
      </c>
      <c r="L564" s="6" t="str">
        <f>IF(amazon[[#This Row],[Discounted price]]&lt;200, "Very Low",
 IF(amazon[[#This Row],[Discounted price]]&lt;5000, "Medium",
 IF(amazon[[#This Row],[Discounted price]]&lt;10000, "High",
 "Very High")))</f>
        <v>Medium</v>
      </c>
      <c r="M564" s="6">
        <f>COUNTIF(amazon[[#This Row],[Discount percentage]],$T$11)</f>
        <v>0</v>
      </c>
      <c r="N564" s="6">
        <f>COUNTIF(amazon[[#This Row],[Discount percentage]],$T$13)</f>
        <v>0</v>
      </c>
      <c r="O564" s="6">
        <f>COUNTIF(amazon[[#This Row],[Discount percentage]],$T$12)</f>
        <v>1</v>
      </c>
      <c r="P564" s="1" t="s">
        <v>2979</v>
      </c>
    </row>
    <row r="565" spans="1:16" ht="18.75" x14ac:dyDescent="0.3">
      <c r="A565" s="8" t="s">
        <v>837</v>
      </c>
      <c r="B565" s="8" t="s">
        <v>2406</v>
      </c>
      <c r="C565" s="8" t="s">
        <v>2196</v>
      </c>
      <c r="D565" s="8" t="s">
        <v>2407</v>
      </c>
      <c r="E56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5" s="12">
        <v>474</v>
      </c>
      <c r="G565" s="12">
        <v>1799</v>
      </c>
      <c r="H565" s="12">
        <f>PRODUCT(amazon[[#This Row],[Actual price]],amazon[[#This Row],[Rating count]])</f>
        <v>2615746</v>
      </c>
      <c r="I565" s="9">
        <v>0.74</v>
      </c>
      <c r="J565" s="6">
        <v>4.3</v>
      </c>
      <c r="K565" s="6">
        <v>1454</v>
      </c>
      <c r="L565" s="6" t="str">
        <f>IF(amazon[[#This Row],[Discounted price]]&lt;200, "Very Low",
 IF(amazon[[#This Row],[Discounted price]]&lt;5000, "Medium",
 IF(amazon[[#This Row],[Discounted price]]&lt;10000, "High",
 "Very High")))</f>
        <v>Medium</v>
      </c>
      <c r="M565" s="6">
        <f>COUNTIF(amazon[[#This Row],[Discount percentage]],$T$11)</f>
        <v>0</v>
      </c>
      <c r="N565" s="6">
        <f>COUNTIF(amazon[[#This Row],[Discount percentage]],$T$13)</f>
        <v>0</v>
      </c>
      <c r="O565" s="6">
        <f>COUNTIF(amazon[[#This Row],[Discount percentage]],$T$12)</f>
        <v>1</v>
      </c>
      <c r="P565" s="1" t="s">
        <v>3253</v>
      </c>
    </row>
    <row r="566" spans="1:16" ht="18.75" x14ac:dyDescent="0.3">
      <c r="A566" s="8" t="s">
        <v>111</v>
      </c>
      <c r="B566" s="8" t="s">
        <v>2229</v>
      </c>
      <c r="C566" s="8" t="s">
        <v>2186</v>
      </c>
      <c r="D566" s="8" t="s">
        <v>2187</v>
      </c>
      <c r="E56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66" s="12">
        <v>115</v>
      </c>
      <c r="G566" s="12">
        <v>499</v>
      </c>
      <c r="H566" s="12">
        <f>PRODUCT(amazon[[#This Row],[Actual price]],amazon[[#This Row],[Rating count]])</f>
        <v>3858268</v>
      </c>
      <c r="I566" s="9">
        <v>0.77</v>
      </c>
      <c r="J566" s="6">
        <v>4</v>
      </c>
      <c r="K566" s="6">
        <v>7732</v>
      </c>
      <c r="L566" s="6" t="str">
        <f>IF(amazon[[#This Row],[Discounted price]]&lt;200, "Very Low",
 IF(amazon[[#This Row],[Discounted price]]&lt;5000, "Medium",
 IF(amazon[[#This Row],[Discounted price]]&lt;10000, "High",
 "Very High")))</f>
        <v>Very Low</v>
      </c>
      <c r="M566" s="6">
        <f>COUNTIF(amazon[[#This Row],[Discount percentage]],$T$11)</f>
        <v>0</v>
      </c>
      <c r="N566" s="6">
        <f>COUNTIF(amazon[[#This Row],[Discount percentage]],$T$13)</f>
        <v>0</v>
      </c>
      <c r="O566" s="6">
        <f>COUNTIF(amazon[[#This Row],[Discount percentage]],$T$12)</f>
        <v>1</v>
      </c>
      <c r="P566" s="1" t="s">
        <v>2982</v>
      </c>
    </row>
    <row r="567" spans="1:16" ht="18.75" x14ac:dyDescent="0.3">
      <c r="A567" s="8" t="s">
        <v>838</v>
      </c>
      <c r="B567" s="8" t="s">
        <v>839</v>
      </c>
      <c r="C567" s="8" t="s">
        <v>2196</v>
      </c>
      <c r="D567" s="8" t="s">
        <v>2369</v>
      </c>
      <c r="E5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7" s="12">
        <v>239</v>
      </c>
      <c r="G567" s="12">
        <v>599</v>
      </c>
      <c r="H567" s="12">
        <f>PRODUCT(amazon[[#This Row],[Actual price]],amazon[[#This Row],[Rating count]])</f>
        <v>1286053</v>
      </c>
      <c r="I567" s="9">
        <v>0.6</v>
      </c>
      <c r="J567" s="6">
        <v>3.9</v>
      </c>
      <c r="K567" s="6">
        <v>2147</v>
      </c>
      <c r="L567" s="6" t="str">
        <f>IF(amazon[[#This Row],[Discounted price]]&lt;200, "Very Low",
 IF(amazon[[#This Row],[Discounted price]]&lt;5000, "Medium",
 IF(amazon[[#This Row],[Discounted price]]&lt;10000, "High",
 "Very High")))</f>
        <v>Medium</v>
      </c>
      <c r="M567" s="6">
        <f>COUNTIF(amazon[[#This Row],[Discount percentage]],$T$11)</f>
        <v>0</v>
      </c>
      <c r="N567" s="6">
        <f>COUNTIF(amazon[[#This Row],[Discount percentage]],$T$13)</f>
        <v>0</v>
      </c>
      <c r="O567" s="6">
        <f>COUNTIF(amazon[[#This Row],[Discount percentage]],$T$12)</f>
        <v>1</v>
      </c>
      <c r="P567" s="1" t="s">
        <v>3222</v>
      </c>
    </row>
    <row r="568" spans="1:16" ht="18.75" x14ac:dyDescent="0.3">
      <c r="A568" s="8" t="s">
        <v>840</v>
      </c>
      <c r="B568" s="8" t="s">
        <v>841</v>
      </c>
      <c r="C568" s="8" t="s">
        <v>2196</v>
      </c>
      <c r="D568" s="8" t="s">
        <v>2356</v>
      </c>
      <c r="E56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8" s="12">
        <v>7499</v>
      </c>
      <c r="G568" s="12">
        <v>9499</v>
      </c>
      <c r="H568" s="12">
        <f>PRODUCT(amazon[[#This Row],[Actual price]],amazon[[#This Row],[Rating count]])</f>
        <v>2981090168</v>
      </c>
      <c r="I568" s="9">
        <v>0.21</v>
      </c>
      <c r="J568" s="6">
        <v>4.0999999999999996</v>
      </c>
      <c r="K568" s="6">
        <v>313832</v>
      </c>
      <c r="L568" s="6" t="str">
        <f>IF(amazon[[#This Row],[Discounted price]]&lt;200, "Very Low",
 IF(amazon[[#This Row],[Discounted price]]&lt;5000, "Medium",
 IF(amazon[[#This Row],[Discounted price]]&lt;10000, "High",
 "Very High")))</f>
        <v>High</v>
      </c>
      <c r="M568" s="6">
        <f>COUNTIF(amazon[[#This Row],[Discount percentage]],$T$11)</f>
        <v>0</v>
      </c>
      <c r="N568" s="6">
        <f>COUNTIF(amazon[[#This Row],[Discount percentage]],$T$13)</f>
        <v>1</v>
      </c>
      <c r="O568" s="6">
        <f>COUNTIF(amazon[[#This Row],[Discount percentage]],$T$12)</f>
        <v>0</v>
      </c>
      <c r="P568" s="1" t="s">
        <v>3158</v>
      </c>
    </row>
    <row r="569" spans="1:16" ht="18.75" x14ac:dyDescent="0.3">
      <c r="A569" s="8" t="s">
        <v>842</v>
      </c>
      <c r="B569" s="8" t="s">
        <v>2449</v>
      </c>
      <c r="C569" s="8" t="s">
        <v>2196</v>
      </c>
      <c r="D569" s="8" t="s">
        <v>2353</v>
      </c>
      <c r="E5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9" s="12">
        <v>265</v>
      </c>
      <c r="G569" s="12">
        <v>999</v>
      </c>
      <c r="H569" s="12">
        <f>PRODUCT(amazon[[#This Row],[Actual price]],amazon[[#This Row],[Rating count]])</f>
        <v>464535</v>
      </c>
      <c r="I569" s="9">
        <v>0.73</v>
      </c>
      <c r="J569" s="6">
        <v>3.7</v>
      </c>
      <c r="K569" s="6">
        <v>465</v>
      </c>
      <c r="L569" s="6" t="str">
        <f>IF(amazon[[#This Row],[Discounted price]]&lt;200, "Very Low",
 IF(amazon[[#This Row],[Discounted price]]&lt;5000, "Medium",
 IF(amazon[[#This Row],[Discounted price]]&lt;10000, "High",
 "Very High")))</f>
        <v>Medium</v>
      </c>
      <c r="M569" s="6">
        <f>COUNTIF(amazon[[#This Row],[Discount percentage]],$T$11)</f>
        <v>0</v>
      </c>
      <c r="N569" s="6">
        <f>COUNTIF(amazon[[#This Row],[Discount percentage]],$T$13)</f>
        <v>0</v>
      </c>
      <c r="O569" s="6">
        <f>COUNTIF(amazon[[#This Row],[Discount percentage]],$T$12)</f>
        <v>1</v>
      </c>
      <c r="P569" s="1" t="s">
        <v>2986</v>
      </c>
    </row>
    <row r="570" spans="1:16" ht="18.75" x14ac:dyDescent="0.3">
      <c r="A570" s="8" t="s">
        <v>843</v>
      </c>
      <c r="B570" s="8" t="s">
        <v>844</v>
      </c>
      <c r="C570" s="8" t="s">
        <v>2196</v>
      </c>
      <c r="D570" s="8" t="s">
        <v>2356</v>
      </c>
      <c r="E5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0" s="12">
        <v>37990</v>
      </c>
      <c r="G570" s="12">
        <v>74999</v>
      </c>
      <c r="H570" s="12">
        <f>PRODUCT(amazon[[#This Row],[Actual price]],amazon[[#This Row],[Rating count]])</f>
        <v>2084222210</v>
      </c>
      <c r="I570" s="9">
        <v>0.49</v>
      </c>
      <c r="J570" s="6">
        <v>4.2</v>
      </c>
      <c r="K570" s="6">
        <v>27790</v>
      </c>
      <c r="L570" s="6" t="str">
        <f>IF(amazon[[#This Row],[Discounted price]]&lt;200, "Very Low",
 IF(amazon[[#This Row],[Discounted price]]&lt;5000, "Medium",
 IF(amazon[[#This Row],[Discounted price]]&lt;10000, "High",
 "Very High")))</f>
        <v>Very High</v>
      </c>
      <c r="M570" s="6">
        <f>COUNTIF(amazon[[#This Row],[Discount percentage]],$T$11)</f>
        <v>0</v>
      </c>
      <c r="N570" s="6">
        <f>COUNTIF(amazon[[#This Row],[Discount percentage]],$T$13)</f>
        <v>1</v>
      </c>
      <c r="O570" s="6">
        <f>COUNTIF(amazon[[#This Row],[Discount percentage]],$T$12)</f>
        <v>0</v>
      </c>
      <c r="P570" s="1" t="s">
        <v>3254</v>
      </c>
    </row>
    <row r="571" spans="1:16" ht="18.75" x14ac:dyDescent="0.3">
      <c r="A571" s="8" t="s">
        <v>114</v>
      </c>
      <c r="B571" s="8" t="s">
        <v>115</v>
      </c>
      <c r="C571" s="8" t="s">
        <v>2186</v>
      </c>
      <c r="D571" s="8" t="s">
        <v>2187</v>
      </c>
      <c r="E5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71" s="12">
        <v>199</v>
      </c>
      <c r="G571" s="12">
        <v>499</v>
      </c>
      <c r="H571" s="12">
        <f>PRODUCT(amazon[[#This Row],[Actual price]],amazon[[#This Row],[Rating count]])</f>
        <v>300398</v>
      </c>
      <c r="I571" s="9">
        <v>0.6</v>
      </c>
      <c r="J571" s="6">
        <v>4.0999999999999996</v>
      </c>
      <c r="K571" s="6">
        <v>602</v>
      </c>
      <c r="L571" s="6" t="str">
        <f>IF(amazon[[#This Row],[Discounted price]]&lt;200, "Very Low",
 IF(amazon[[#This Row],[Discounted price]]&lt;5000, "Medium",
 IF(amazon[[#This Row],[Discounted price]]&lt;10000, "High",
 "Very High")))</f>
        <v>Very Low</v>
      </c>
      <c r="M571" s="6">
        <f>COUNTIF(amazon[[#This Row],[Discount percentage]],$T$11)</f>
        <v>0</v>
      </c>
      <c r="N571" s="6">
        <f>COUNTIF(amazon[[#This Row],[Discount percentage]],$T$13)</f>
        <v>0</v>
      </c>
      <c r="O571" s="6">
        <f>COUNTIF(amazon[[#This Row],[Discount percentage]],$T$12)</f>
        <v>1</v>
      </c>
      <c r="P571" s="1" t="s">
        <v>2930</v>
      </c>
    </row>
    <row r="572" spans="1:16" ht="18.75" x14ac:dyDescent="0.3">
      <c r="A572" s="8" t="s">
        <v>116</v>
      </c>
      <c r="B572" s="8" t="s">
        <v>2230</v>
      </c>
      <c r="C572" s="8" t="s">
        <v>2186</v>
      </c>
      <c r="D572" s="8" t="s">
        <v>2187</v>
      </c>
      <c r="E5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72" s="12">
        <v>179</v>
      </c>
      <c r="G572" s="12">
        <v>399</v>
      </c>
      <c r="H572" s="12">
        <f>PRODUCT(amazon[[#This Row],[Actual price]],amazon[[#This Row],[Rating count]])</f>
        <v>567777</v>
      </c>
      <c r="I572" s="9">
        <v>0.55000000000000004</v>
      </c>
      <c r="J572" s="6">
        <v>4</v>
      </c>
      <c r="K572" s="6">
        <v>1423</v>
      </c>
      <c r="L572" s="6" t="str">
        <f>IF(amazon[[#This Row],[Discounted price]]&lt;200, "Very Low",
 IF(amazon[[#This Row],[Discounted price]]&lt;5000, "Medium",
 IF(amazon[[#This Row],[Discounted price]]&lt;10000, "High",
 "Very High")))</f>
        <v>Very Low</v>
      </c>
      <c r="M572" s="6">
        <f>COUNTIF(amazon[[#This Row],[Discount percentage]],$T$11)</f>
        <v>0</v>
      </c>
      <c r="N572" s="6">
        <f>COUNTIF(amazon[[#This Row],[Discount percentage]],$T$13)</f>
        <v>0</v>
      </c>
      <c r="O572" s="6">
        <f>COUNTIF(amazon[[#This Row],[Discount percentage]],$T$12)</f>
        <v>1</v>
      </c>
      <c r="P572" s="1" t="s">
        <v>2984</v>
      </c>
    </row>
    <row r="573" spans="1:16" ht="18.75" x14ac:dyDescent="0.3">
      <c r="A573" s="8" t="s">
        <v>845</v>
      </c>
      <c r="B573" s="8" t="s">
        <v>2450</v>
      </c>
      <c r="C573" s="8" t="s">
        <v>2196</v>
      </c>
      <c r="D573" s="8" t="s">
        <v>2378</v>
      </c>
      <c r="E5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3" s="12">
        <v>1799</v>
      </c>
      <c r="G573" s="12">
        <v>3999</v>
      </c>
      <c r="H573" s="12">
        <f>PRODUCT(amazon[[#This Row],[Actual price]],amazon[[#This Row],[Rating count]])</f>
        <v>979755</v>
      </c>
      <c r="I573" s="9">
        <v>0.55000000000000004</v>
      </c>
      <c r="J573" s="6">
        <v>4.5999999999999996</v>
      </c>
      <c r="K573" s="6">
        <v>245</v>
      </c>
      <c r="L573" s="6" t="str">
        <f>IF(amazon[[#This Row],[Discounted price]]&lt;200, "Very Low",
 IF(amazon[[#This Row],[Discounted price]]&lt;5000, "Medium",
 IF(amazon[[#This Row],[Discounted price]]&lt;10000, "High",
 "Very High")))</f>
        <v>Medium</v>
      </c>
      <c r="M573" s="6">
        <f>COUNTIF(amazon[[#This Row],[Discount percentage]],$T$11)</f>
        <v>0</v>
      </c>
      <c r="N573" s="6">
        <f>COUNTIF(amazon[[#This Row],[Discount percentage]],$T$13)</f>
        <v>0</v>
      </c>
      <c r="O573" s="6">
        <f>COUNTIF(amazon[[#This Row],[Discount percentage]],$T$12)</f>
        <v>1</v>
      </c>
      <c r="P573" s="1" t="s">
        <v>2945</v>
      </c>
    </row>
    <row r="574" spans="1:16" ht="18.75" x14ac:dyDescent="0.3">
      <c r="A574" s="8" t="s">
        <v>846</v>
      </c>
      <c r="B574" s="8" t="s">
        <v>847</v>
      </c>
      <c r="C574" s="8" t="s">
        <v>2196</v>
      </c>
      <c r="D574" s="8" t="s">
        <v>2356</v>
      </c>
      <c r="E57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4" s="12">
        <v>8499</v>
      </c>
      <c r="G574" s="12">
        <v>11999</v>
      </c>
      <c r="H574" s="12">
        <f>PRODUCT(amazon[[#This Row],[Actual price]],amazon[[#This Row],[Rating count]])</f>
        <v>3311724</v>
      </c>
      <c r="I574" s="9">
        <v>0.28999999999999998</v>
      </c>
      <c r="J574" s="6">
        <v>3.9</v>
      </c>
      <c r="K574" s="6">
        <v>276</v>
      </c>
      <c r="L574" s="6" t="str">
        <f>IF(amazon[[#This Row],[Discounted price]]&lt;200, "Very Low",
 IF(amazon[[#This Row],[Discounted price]]&lt;5000, "Medium",
 IF(amazon[[#This Row],[Discounted price]]&lt;10000, "High",
 "Very High")))</f>
        <v>High</v>
      </c>
      <c r="M574" s="6">
        <f>COUNTIF(amazon[[#This Row],[Discount percentage]],$T$11)</f>
        <v>0</v>
      </c>
      <c r="N574" s="6">
        <f>COUNTIF(amazon[[#This Row],[Discount percentage]],$T$13)</f>
        <v>1</v>
      </c>
      <c r="O574" s="6">
        <f>COUNTIF(amazon[[#This Row],[Discount percentage]],$T$12)</f>
        <v>0</v>
      </c>
      <c r="P574" s="1" t="s">
        <v>3255</v>
      </c>
    </row>
    <row r="575" spans="1:16" ht="18.75" x14ac:dyDescent="0.3">
      <c r="A575" s="8" t="s">
        <v>848</v>
      </c>
      <c r="B575" s="8" t="s">
        <v>2451</v>
      </c>
      <c r="C575" s="8" t="s">
        <v>2196</v>
      </c>
      <c r="D575" s="8" t="s">
        <v>2353</v>
      </c>
      <c r="E5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5" s="12">
        <v>1999</v>
      </c>
      <c r="G575" s="12">
        <v>3999</v>
      </c>
      <c r="H575" s="12">
        <f>PRODUCT(amazon[[#This Row],[Actual price]],amazon[[#This Row],[Rating count]])</f>
        <v>120985746</v>
      </c>
      <c r="I575" s="9">
        <v>0.5</v>
      </c>
      <c r="J575" s="6">
        <v>4</v>
      </c>
      <c r="K575" s="6">
        <v>30254</v>
      </c>
      <c r="L575" s="6" t="str">
        <f>IF(amazon[[#This Row],[Discounted price]]&lt;200, "Very Low",
 IF(amazon[[#This Row],[Discounted price]]&lt;5000, "Medium",
 IF(amazon[[#This Row],[Discounted price]]&lt;10000, "High",
 "Very High")))</f>
        <v>Medium</v>
      </c>
      <c r="M575" s="6">
        <f>COUNTIF(amazon[[#This Row],[Discount percentage]],$T$11)</f>
        <v>1</v>
      </c>
      <c r="N575" s="6">
        <f>COUNTIF(amazon[[#This Row],[Discount percentage]],$T$13)</f>
        <v>0</v>
      </c>
      <c r="O575" s="6">
        <f>COUNTIF(amazon[[#This Row],[Discount percentage]],$T$12)</f>
        <v>0</v>
      </c>
      <c r="P575" s="1" t="s">
        <v>3153</v>
      </c>
    </row>
    <row r="576" spans="1:16" ht="18.75" x14ac:dyDescent="0.3">
      <c r="A576" s="8" t="s">
        <v>849</v>
      </c>
      <c r="B576" s="8" t="s">
        <v>2372</v>
      </c>
      <c r="C576" s="8" t="s">
        <v>2196</v>
      </c>
      <c r="D576" s="8" t="s">
        <v>2353</v>
      </c>
      <c r="E5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6" s="12">
        <v>3999</v>
      </c>
      <c r="G576" s="12">
        <v>17999</v>
      </c>
      <c r="H576" s="12">
        <f>PRODUCT(amazon[[#This Row],[Actual price]],amazon[[#This Row],[Rating count]])</f>
        <v>308880839</v>
      </c>
      <c r="I576" s="9">
        <v>0.78</v>
      </c>
      <c r="J576" s="6">
        <v>4.3</v>
      </c>
      <c r="K576" s="6">
        <v>17161</v>
      </c>
      <c r="L576" s="6" t="str">
        <f>IF(amazon[[#This Row],[Discounted price]]&lt;200, "Very Low",
 IF(amazon[[#This Row],[Discounted price]]&lt;5000, "Medium",
 IF(amazon[[#This Row],[Discounted price]]&lt;10000, "High",
 "Very High")))</f>
        <v>Medium</v>
      </c>
      <c r="M576" s="6">
        <f>COUNTIF(amazon[[#This Row],[Discount percentage]],$T$11)</f>
        <v>0</v>
      </c>
      <c r="N576" s="6">
        <f>COUNTIF(amazon[[#This Row],[Discount percentage]],$T$13)</f>
        <v>0</v>
      </c>
      <c r="O576" s="6">
        <f>COUNTIF(amazon[[#This Row],[Discount percentage]],$T$12)</f>
        <v>1</v>
      </c>
      <c r="P576" s="1" t="s">
        <v>3159</v>
      </c>
    </row>
    <row r="577" spans="1:16" ht="18.75" x14ac:dyDescent="0.3">
      <c r="A577" s="8" t="s">
        <v>850</v>
      </c>
      <c r="B577" s="8" t="s">
        <v>851</v>
      </c>
      <c r="C577" s="8" t="s">
        <v>2196</v>
      </c>
      <c r="D577" s="8" t="s">
        <v>2369</v>
      </c>
      <c r="E57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7" s="12">
        <v>219</v>
      </c>
      <c r="G577" s="12">
        <v>499</v>
      </c>
      <c r="H577" s="12">
        <f>PRODUCT(amazon[[#This Row],[Actual price]],amazon[[#This Row],[Rating count]])</f>
        <v>6986</v>
      </c>
      <c r="I577" s="9">
        <v>0.56000000000000005</v>
      </c>
      <c r="J577" s="6">
        <v>4.4000000000000004</v>
      </c>
      <c r="K577" s="6">
        <v>14</v>
      </c>
      <c r="L577" s="6" t="str">
        <f>IF(amazon[[#This Row],[Discounted price]]&lt;200, "Very Low",
 IF(amazon[[#This Row],[Discounted price]]&lt;5000, "Medium",
 IF(amazon[[#This Row],[Discounted price]]&lt;10000, "High",
 "Very High")))</f>
        <v>Medium</v>
      </c>
      <c r="M577" s="6">
        <f>COUNTIF(amazon[[#This Row],[Discount percentage]],$T$11)</f>
        <v>0</v>
      </c>
      <c r="N577" s="6">
        <f>COUNTIF(amazon[[#This Row],[Discount percentage]],$T$13)</f>
        <v>0</v>
      </c>
      <c r="O577" s="6">
        <f>COUNTIF(amazon[[#This Row],[Discount percentage]],$T$12)</f>
        <v>1</v>
      </c>
      <c r="P577" s="1" t="s">
        <v>3256</v>
      </c>
    </row>
    <row r="578" spans="1:16" ht="18.75" x14ac:dyDescent="0.3">
      <c r="A578" s="8" t="s">
        <v>852</v>
      </c>
      <c r="B578" s="8" t="s">
        <v>2452</v>
      </c>
      <c r="C578" s="8" t="s">
        <v>2196</v>
      </c>
      <c r="D578" s="8" t="s">
        <v>2378</v>
      </c>
      <c r="E57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8" s="12">
        <v>599</v>
      </c>
      <c r="G578" s="12">
        <v>1399</v>
      </c>
      <c r="H578" s="12">
        <f>PRODUCT(amazon[[#This Row],[Actual price]],amazon[[#This Row],[Rating count]])</f>
        <v>20369440</v>
      </c>
      <c r="I578" s="9">
        <v>0.56999999999999995</v>
      </c>
      <c r="J578" s="6">
        <v>4.0999999999999996</v>
      </c>
      <c r="K578" s="6">
        <v>14560</v>
      </c>
      <c r="L578" s="6" t="str">
        <f>IF(amazon[[#This Row],[Discounted price]]&lt;200, "Very Low",
 IF(amazon[[#This Row],[Discounted price]]&lt;5000, "Medium",
 IF(amazon[[#This Row],[Discounted price]]&lt;10000, "High",
 "Very High")))</f>
        <v>Medium</v>
      </c>
      <c r="M578" s="6">
        <f>COUNTIF(amazon[[#This Row],[Discount percentage]],$T$11)</f>
        <v>0</v>
      </c>
      <c r="N578" s="6">
        <f>COUNTIF(amazon[[#This Row],[Discount percentage]],$T$13)</f>
        <v>0</v>
      </c>
      <c r="O578" s="6">
        <f>COUNTIF(amazon[[#This Row],[Discount percentage]],$T$12)</f>
        <v>1</v>
      </c>
      <c r="P578" s="1" t="s">
        <v>3257</v>
      </c>
    </row>
    <row r="579" spans="1:16" ht="18.75" x14ac:dyDescent="0.3">
      <c r="A579" s="8" t="s">
        <v>853</v>
      </c>
      <c r="B579" s="8" t="s">
        <v>2453</v>
      </c>
      <c r="C579" s="8" t="s">
        <v>2196</v>
      </c>
      <c r="D579" s="8" t="s">
        <v>2355</v>
      </c>
      <c r="E57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9" s="12">
        <v>2499</v>
      </c>
      <c r="G579" s="12">
        <v>2999</v>
      </c>
      <c r="H579" s="12">
        <f>PRODUCT(amazon[[#This Row],[Actual price]],amazon[[#This Row],[Rating count]])</f>
        <v>9464844</v>
      </c>
      <c r="I579" s="9">
        <v>0.17</v>
      </c>
      <c r="J579" s="6">
        <v>4.0999999999999996</v>
      </c>
      <c r="K579" s="6">
        <v>3156</v>
      </c>
      <c r="L579" s="6" t="str">
        <f>IF(amazon[[#This Row],[Discounted price]]&lt;200, "Very Low",
 IF(amazon[[#This Row],[Discounted price]]&lt;5000, "Medium",
 IF(amazon[[#This Row],[Discounted price]]&lt;10000, "High",
 "Very High")))</f>
        <v>Medium</v>
      </c>
      <c r="M579" s="6">
        <f>COUNTIF(amazon[[#This Row],[Discount percentage]],$T$11)</f>
        <v>0</v>
      </c>
      <c r="N579" s="6">
        <f>COUNTIF(amazon[[#This Row],[Discount percentage]],$T$13)</f>
        <v>1</v>
      </c>
      <c r="O579" s="6">
        <f>COUNTIF(amazon[[#This Row],[Discount percentage]],$T$12)</f>
        <v>0</v>
      </c>
      <c r="P579" s="1" t="s">
        <v>3258</v>
      </c>
    </row>
    <row r="580" spans="1:16" ht="18.75" x14ac:dyDescent="0.3">
      <c r="A580" s="8" t="s">
        <v>854</v>
      </c>
      <c r="B580" s="8" t="s">
        <v>855</v>
      </c>
      <c r="C580" s="8" t="s">
        <v>2196</v>
      </c>
      <c r="D580" s="8" t="s">
        <v>2454</v>
      </c>
      <c r="E58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0" s="12">
        <v>89</v>
      </c>
      <c r="G580" s="12">
        <v>499</v>
      </c>
      <c r="H580" s="12">
        <f>PRODUCT(amazon[[#This Row],[Actual price]],amazon[[#This Row],[Rating count]])</f>
        <v>4660660</v>
      </c>
      <c r="I580" s="9">
        <v>0.82</v>
      </c>
      <c r="J580" s="6">
        <v>4.0999999999999996</v>
      </c>
      <c r="K580" s="6">
        <v>9340</v>
      </c>
      <c r="L580" s="6" t="str">
        <f>IF(amazon[[#This Row],[Discounted price]]&lt;200, "Very Low",
 IF(amazon[[#This Row],[Discounted price]]&lt;5000, "Medium",
 IF(amazon[[#This Row],[Discounted price]]&lt;10000, "High",
 "Very High")))</f>
        <v>Very Low</v>
      </c>
      <c r="M580" s="6">
        <f>COUNTIF(amazon[[#This Row],[Discount percentage]],$T$11)</f>
        <v>0</v>
      </c>
      <c r="N580" s="6">
        <f>COUNTIF(amazon[[#This Row],[Discount percentage]],$T$13)</f>
        <v>0</v>
      </c>
      <c r="O580" s="6">
        <f>COUNTIF(amazon[[#This Row],[Discount percentage]],$T$12)</f>
        <v>1</v>
      </c>
      <c r="P580" s="1" t="s">
        <v>2945</v>
      </c>
    </row>
    <row r="581" spans="1:16" ht="18.75" x14ac:dyDescent="0.3">
      <c r="A581" s="8" t="s">
        <v>856</v>
      </c>
      <c r="B581" s="8" t="s">
        <v>2455</v>
      </c>
      <c r="C581" s="8" t="s">
        <v>2196</v>
      </c>
      <c r="D581" s="8" t="s">
        <v>2353</v>
      </c>
      <c r="E5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1" s="12">
        <v>2999</v>
      </c>
      <c r="G581" s="12">
        <v>11999</v>
      </c>
      <c r="H581" s="12">
        <f>PRODUCT(amazon[[#This Row],[Actual price]],amazon[[#This Row],[Rating count]])</f>
        <v>9215232</v>
      </c>
      <c r="I581" s="9">
        <v>0.75</v>
      </c>
      <c r="J581" s="6">
        <v>4.4000000000000004</v>
      </c>
      <c r="K581" s="6">
        <v>768</v>
      </c>
      <c r="L581" s="6" t="str">
        <f>IF(amazon[[#This Row],[Discounted price]]&lt;200, "Very Low",
 IF(amazon[[#This Row],[Discounted price]]&lt;5000, "Medium",
 IF(amazon[[#This Row],[Discounted price]]&lt;10000, "High",
 "Very High")))</f>
        <v>Medium</v>
      </c>
      <c r="M581" s="6">
        <f>COUNTIF(amazon[[#This Row],[Discount percentage]],$T$11)</f>
        <v>0</v>
      </c>
      <c r="N581" s="6">
        <f>COUNTIF(amazon[[#This Row],[Discount percentage]],$T$13)</f>
        <v>0</v>
      </c>
      <c r="O581" s="6">
        <f>COUNTIF(amazon[[#This Row],[Discount percentage]],$T$12)</f>
        <v>1</v>
      </c>
      <c r="P581" s="1" t="s">
        <v>3259</v>
      </c>
    </row>
    <row r="582" spans="1:16" ht="18.75" x14ac:dyDescent="0.3">
      <c r="A582" s="8" t="s">
        <v>857</v>
      </c>
      <c r="B582" s="8" t="s">
        <v>2456</v>
      </c>
      <c r="C582" s="8" t="s">
        <v>2196</v>
      </c>
      <c r="D582" s="8" t="s">
        <v>2383</v>
      </c>
      <c r="E5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2" s="12">
        <v>314</v>
      </c>
      <c r="G582" s="12">
        <v>1499</v>
      </c>
      <c r="H582" s="12">
        <f>PRODUCT(amazon[[#This Row],[Actual price]],amazon[[#This Row],[Rating count]])</f>
        <v>43438022</v>
      </c>
      <c r="I582" s="9">
        <v>0.79</v>
      </c>
      <c r="J582" s="6">
        <v>4.5</v>
      </c>
      <c r="K582" s="6">
        <v>28978</v>
      </c>
      <c r="L582" s="6" t="str">
        <f>IF(amazon[[#This Row],[Discounted price]]&lt;200, "Very Low",
 IF(amazon[[#This Row],[Discounted price]]&lt;5000, "Medium",
 IF(amazon[[#This Row],[Discounted price]]&lt;10000, "High",
 "Very High")))</f>
        <v>Medium</v>
      </c>
      <c r="M582" s="6">
        <f>COUNTIF(amazon[[#This Row],[Discount percentage]],$T$11)</f>
        <v>0</v>
      </c>
      <c r="N582" s="6">
        <f>COUNTIF(amazon[[#This Row],[Discount percentage]],$T$13)</f>
        <v>0</v>
      </c>
      <c r="O582" s="6">
        <f>COUNTIF(amazon[[#This Row],[Discount percentage]],$T$12)</f>
        <v>1</v>
      </c>
      <c r="P582" s="1" t="s">
        <v>3188</v>
      </c>
    </row>
    <row r="583" spans="1:16" ht="18.75" x14ac:dyDescent="0.3">
      <c r="A583" s="8" t="s">
        <v>858</v>
      </c>
      <c r="B583" s="8" t="s">
        <v>859</v>
      </c>
      <c r="C583" s="8" t="s">
        <v>2196</v>
      </c>
      <c r="D583" s="8" t="s">
        <v>2356</v>
      </c>
      <c r="E58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3" s="12">
        <v>13999</v>
      </c>
      <c r="G583" s="12">
        <v>19499</v>
      </c>
      <c r="H583" s="12">
        <f>PRODUCT(amazon[[#This Row],[Actual price]],amazon[[#This Row],[Rating count]])</f>
        <v>370442002</v>
      </c>
      <c r="I583" s="9">
        <v>0.28000000000000003</v>
      </c>
      <c r="J583" s="6">
        <v>4.0999999999999996</v>
      </c>
      <c r="K583" s="6">
        <v>18998</v>
      </c>
      <c r="L583" s="6" t="str">
        <f>IF(amazon[[#This Row],[Discounted price]]&lt;200, "Very Low",
 IF(amazon[[#This Row],[Discounted price]]&lt;5000, "Medium",
 IF(amazon[[#This Row],[Discounted price]]&lt;10000, "High",
 "Very High")))</f>
        <v>Very High</v>
      </c>
      <c r="M583" s="6">
        <f>COUNTIF(amazon[[#This Row],[Discount percentage]],$T$11)</f>
        <v>0</v>
      </c>
      <c r="N583" s="6">
        <f>COUNTIF(amazon[[#This Row],[Discount percentage]],$T$13)</f>
        <v>1</v>
      </c>
      <c r="O583" s="6">
        <f>COUNTIF(amazon[[#This Row],[Discount percentage]],$T$12)</f>
        <v>0</v>
      </c>
      <c r="P583" s="1" t="s">
        <v>3156</v>
      </c>
    </row>
    <row r="584" spans="1:16" ht="18.75" x14ac:dyDescent="0.3">
      <c r="A584" s="8" t="s">
        <v>860</v>
      </c>
      <c r="B584" s="8" t="s">
        <v>2457</v>
      </c>
      <c r="C584" s="8" t="s">
        <v>2196</v>
      </c>
      <c r="D584" s="8" t="s">
        <v>2371</v>
      </c>
      <c r="E58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4" s="12">
        <v>139</v>
      </c>
      <c r="G584" s="12">
        <v>499</v>
      </c>
      <c r="H584" s="12">
        <f>PRODUCT(amazon[[#This Row],[Actual price]],amazon[[#This Row],[Rating count]])</f>
        <v>2480529</v>
      </c>
      <c r="I584" s="9">
        <v>0.72</v>
      </c>
      <c r="J584" s="6">
        <v>4.2</v>
      </c>
      <c r="K584" s="6">
        <v>4971</v>
      </c>
      <c r="L584" s="6" t="str">
        <f>IF(amazon[[#This Row],[Discounted price]]&lt;200, "Very Low",
 IF(amazon[[#This Row],[Discounted price]]&lt;5000, "Medium",
 IF(amazon[[#This Row],[Discounted price]]&lt;10000, "High",
 "Very High")))</f>
        <v>Very Low</v>
      </c>
      <c r="M584" s="6">
        <f>COUNTIF(amazon[[#This Row],[Discount percentage]],$T$11)</f>
        <v>0</v>
      </c>
      <c r="N584" s="6">
        <f>COUNTIF(amazon[[#This Row],[Discount percentage]],$T$13)</f>
        <v>0</v>
      </c>
      <c r="O584" s="6">
        <f>COUNTIF(amazon[[#This Row],[Discount percentage]],$T$12)</f>
        <v>1</v>
      </c>
      <c r="P584" s="1" t="s">
        <v>2945</v>
      </c>
    </row>
    <row r="585" spans="1:16" ht="18.75" x14ac:dyDescent="0.3">
      <c r="A585" s="8" t="s">
        <v>861</v>
      </c>
      <c r="B585" s="8" t="s">
        <v>2458</v>
      </c>
      <c r="C585" s="8" t="s">
        <v>2196</v>
      </c>
      <c r="D585" s="8" t="s">
        <v>2401</v>
      </c>
      <c r="E58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5" s="12">
        <v>2599</v>
      </c>
      <c r="G585" s="12">
        <v>6999</v>
      </c>
      <c r="H585" s="12">
        <f>PRODUCT(amazon[[#This Row],[Actual price]],amazon[[#This Row],[Rating count]])</f>
        <v>10680474</v>
      </c>
      <c r="I585" s="9">
        <v>0.63</v>
      </c>
      <c r="J585" s="6">
        <v>4.5</v>
      </c>
      <c r="K585" s="6">
        <v>1526</v>
      </c>
      <c r="L585" s="6" t="str">
        <f>IF(amazon[[#This Row],[Discounted price]]&lt;200, "Very Low",
 IF(amazon[[#This Row],[Discounted price]]&lt;5000, "Medium",
 IF(amazon[[#This Row],[Discounted price]]&lt;10000, "High",
 "Very High")))</f>
        <v>Medium</v>
      </c>
      <c r="M585" s="6">
        <f>COUNTIF(amazon[[#This Row],[Discount percentage]],$T$11)</f>
        <v>0</v>
      </c>
      <c r="N585" s="6">
        <f>COUNTIF(amazon[[#This Row],[Discount percentage]],$T$13)</f>
        <v>0</v>
      </c>
      <c r="O585" s="6">
        <f>COUNTIF(amazon[[#This Row],[Discount percentage]],$T$12)</f>
        <v>1</v>
      </c>
      <c r="P585" s="1" t="s">
        <v>3260</v>
      </c>
    </row>
    <row r="586" spans="1:16" ht="18.75" x14ac:dyDescent="0.3">
      <c r="A586" s="8" t="s">
        <v>862</v>
      </c>
      <c r="B586" s="8" t="s">
        <v>863</v>
      </c>
      <c r="C586" s="8" t="s">
        <v>2196</v>
      </c>
      <c r="D586" s="8" t="s">
        <v>2363</v>
      </c>
      <c r="E58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6" s="12">
        <v>365</v>
      </c>
      <c r="G586" s="12">
        <v>999</v>
      </c>
      <c r="H586" s="12">
        <f>PRODUCT(amazon[[#This Row],[Actual price]],amazon[[#This Row],[Rating count]])</f>
        <v>363347289</v>
      </c>
      <c r="I586" s="9">
        <v>0.63</v>
      </c>
      <c r="J586" s="6">
        <v>4.0999999999999996</v>
      </c>
      <c r="K586" s="6">
        <v>363711</v>
      </c>
      <c r="L586" s="6" t="str">
        <f>IF(amazon[[#This Row],[Discounted price]]&lt;200, "Very Low",
 IF(amazon[[#This Row],[Discounted price]]&lt;5000, "Medium",
 IF(amazon[[#This Row],[Discounted price]]&lt;10000, "High",
 "Very High")))</f>
        <v>Medium</v>
      </c>
      <c r="M586" s="6">
        <f>COUNTIF(amazon[[#This Row],[Discount percentage]],$T$11)</f>
        <v>0</v>
      </c>
      <c r="N586" s="6">
        <f>COUNTIF(amazon[[#This Row],[Discount percentage]],$T$13)</f>
        <v>0</v>
      </c>
      <c r="O586" s="6">
        <f>COUNTIF(amazon[[#This Row],[Discount percentage]],$T$12)</f>
        <v>1</v>
      </c>
      <c r="P586" s="1" t="s">
        <v>3149</v>
      </c>
    </row>
    <row r="587" spans="1:16" ht="18.75" x14ac:dyDescent="0.3">
      <c r="A587" s="8" t="s">
        <v>864</v>
      </c>
      <c r="B587" s="8" t="s">
        <v>2459</v>
      </c>
      <c r="C587" s="8" t="s">
        <v>2196</v>
      </c>
      <c r="D587" s="8" t="s">
        <v>2363</v>
      </c>
      <c r="E58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7" s="12">
        <v>1499</v>
      </c>
      <c r="G587" s="12">
        <v>4490</v>
      </c>
      <c r="H587" s="12">
        <f>PRODUCT(amazon[[#This Row],[Actual price]],amazon[[#This Row],[Rating count]])</f>
        <v>614923460</v>
      </c>
      <c r="I587" s="9">
        <v>0.67</v>
      </c>
      <c r="J587" s="6">
        <v>3.9</v>
      </c>
      <c r="K587" s="6">
        <v>136954</v>
      </c>
      <c r="L587" s="6" t="str">
        <f>IF(amazon[[#This Row],[Discounted price]]&lt;200, "Very Low",
 IF(amazon[[#This Row],[Discounted price]]&lt;5000, "Medium",
 IF(amazon[[#This Row],[Discounted price]]&lt;10000, "High",
 "Very High")))</f>
        <v>Medium</v>
      </c>
      <c r="M587" s="6">
        <f>COUNTIF(amazon[[#This Row],[Discount percentage]],$T$11)</f>
        <v>0</v>
      </c>
      <c r="N587" s="6">
        <f>COUNTIF(amazon[[#This Row],[Discount percentage]],$T$13)</f>
        <v>0</v>
      </c>
      <c r="O587" s="6">
        <f>COUNTIF(amazon[[#This Row],[Discount percentage]],$T$12)</f>
        <v>1</v>
      </c>
      <c r="P587" s="1" t="s">
        <v>3261</v>
      </c>
    </row>
    <row r="588" spans="1:16" ht="18.75" x14ac:dyDescent="0.3">
      <c r="A588" s="8" t="s">
        <v>516</v>
      </c>
      <c r="B588" s="8" t="s">
        <v>2354</v>
      </c>
      <c r="C588" s="8" t="s">
        <v>2196</v>
      </c>
      <c r="D588" s="8" t="s">
        <v>2353</v>
      </c>
      <c r="E58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8" s="12">
        <v>1998</v>
      </c>
      <c r="G588" s="12">
        <v>9999</v>
      </c>
      <c r="H588" s="12">
        <f>PRODUCT(amazon[[#This Row],[Actual price]],amazon[[#This Row],[Rating count]])</f>
        <v>277062291</v>
      </c>
      <c r="I588" s="9">
        <v>0.8</v>
      </c>
      <c r="J588" s="6">
        <v>4.3</v>
      </c>
      <c r="K588" s="6">
        <v>27709</v>
      </c>
      <c r="L588" s="6" t="str">
        <f>IF(amazon[[#This Row],[Discounted price]]&lt;200, "Very Low",
 IF(amazon[[#This Row],[Discounted price]]&lt;5000, "Medium",
 IF(amazon[[#This Row],[Discounted price]]&lt;10000, "High",
 "Very High")))</f>
        <v>Medium</v>
      </c>
      <c r="M588" s="6">
        <f>COUNTIF(amazon[[#This Row],[Discount percentage]],$T$11)</f>
        <v>0</v>
      </c>
      <c r="N588" s="6">
        <f>COUNTIF(amazon[[#This Row],[Discount percentage]],$T$13)</f>
        <v>0</v>
      </c>
      <c r="O588" s="6">
        <f>COUNTIF(amazon[[#This Row],[Discount percentage]],$T$12)</f>
        <v>1</v>
      </c>
      <c r="P588" s="1" t="s">
        <v>3137</v>
      </c>
    </row>
    <row r="589" spans="1:16" ht="18.75" x14ac:dyDescent="0.3">
      <c r="A589" s="8" t="s">
        <v>517</v>
      </c>
      <c r="B589" s="8" t="s">
        <v>518</v>
      </c>
      <c r="C589" s="8" t="s">
        <v>2196</v>
      </c>
      <c r="D589" s="8" t="s">
        <v>2353</v>
      </c>
      <c r="E58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9" s="12">
        <v>1799</v>
      </c>
      <c r="G589" s="12">
        <v>7990</v>
      </c>
      <c r="H589" s="12">
        <f>PRODUCT(amazon[[#This Row],[Actual price]],amazon[[#This Row],[Rating count]])</f>
        <v>142485670</v>
      </c>
      <c r="I589" s="9">
        <v>0.77</v>
      </c>
      <c r="J589" s="6">
        <v>3.8</v>
      </c>
      <c r="K589" s="6">
        <v>17833</v>
      </c>
      <c r="L589" s="6" t="str">
        <f>IF(amazon[[#This Row],[Discounted price]]&lt;200, "Very Low",
 IF(amazon[[#This Row],[Discounted price]]&lt;5000, "Medium",
 IF(amazon[[#This Row],[Discounted price]]&lt;10000, "High",
 "Very High")))</f>
        <v>Medium</v>
      </c>
      <c r="M589" s="6">
        <f>COUNTIF(amazon[[#This Row],[Discount percentage]],$T$11)</f>
        <v>0</v>
      </c>
      <c r="N589" s="6">
        <f>COUNTIF(amazon[[#This Row],[Discount percentage]],$T$13)</f>
        <v>0</v>
      </c>
      <c r="O589" s="6">
        <f>COUNTIF(amazon[[#This Row],[Discount percentage]],$T$12)</f>
        <v>1</v>
      </c>
      <c r="P589" s="1" t="s">
        <v>3138</v>
      </c>
    </row>
    <row r="590" spans="1:16" ht="18.75" x14ac:dyDescent="0.3">
      <c r="A590" s="8" t="s">
        <v>865</v>
      </c>
      <c r="B590" s="8" t="s">
        <v>866</v>
      </c>
      <c r="C590" s="8" t="s">
        <v>2186</v>
      </c>
      <c r="D590" s="8" t="s">
        <v>2460</v>
      </c>
      <c r="E59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90" s="12">
        <v>289</v>
      </c>
      <c r="G590" s="12">
        <v>650</v>
      </c>
      <c r="H590" s="12">
        <f>PRODUCT(amazon[[#This Row],[Actual price]],amazon[[#This Row],[Rating count]])</f>
        <v>164518250</v>
      </c>
      <c r="I590" s="9">
        <v>0.56000000000000005</v>
      </c>
      <c r="J590" s="6">
        <v>4.3</v>
      </c>
      <c r="K590" s="6">
        <v>253105</v>
      </c>
      <c r="L590" s="6" t="str">
        <f>IF(amazon[[#This Row],[Discounted price]]&lt;200, "Very Low",
 IF(amazon[[#This Row],[Discounted price]]&lt;5000, "Medium",
 IF(amazon[[#This Row],[Discounted price]]&lt;10000, "High",
 "Very High")))</f>
        <v>Medium</v>
      </c>
      <c r="M590" s="6">
        <f>COUNTIF(amazon[[#This Row],[Discount percentage]],$T$11)</f>
        <v>0</v>
      </c>
      <c r="N590" s="6">
        <f>COUNTIF(amazon[[#This Row],[Discount percentage]],$T$13)</f>
        <v>0</v>
      </c>
      <c r="O590" s="6">
        <f>COUNTIF(amazon[[#This Row],[Discount percentage]],$T$12)</f>
        <v>1</v>
      </c>
      <c r="P590" s="1" t="s">
        <v>2930</v>
      </c>
    </row>
    <row r="591" spans="1:16" ht="18.75" x14ac:dyDescent="0.3">
      <c r="A591" s="8" t="s">
        <v>867</v>
      </c>
      <c r="B591" s="8" t="s">
        <v>868</v>
      </c>
      <c r="C591" s="8" t="s">
        <v>2186</v>
      </c>
      <c r="D591" s="8" t="s">
        <v>2461</v>
      </c>
      <c r="E5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91" s="12">
        <v>599</v>
      </c>
      <c r="G591" s="12">
        <v>895</v>
      </c>
      <c r="H591" s="12">
        <f>PRODUCT(amazon[[#This Row],[Actual price]],amazon[[#This Row],[Rating count]])</f>
        <v>54876030</v>
      </c>
      <c r="I591" s="9">
        <v>0.33</v>
      </c>
      <c r="J591" s="6">
        <v>4.4000000000000004</v>
      </c>
      <c r="K591" s="6">
        <v>61314</v>
      </c>
      <c r="L591" s="6" t="str">
        <f>IF(amazon[[#This Row],[Discounted price]]&lt;200, "Very Low",
 IF(amazon[[#This Row],[Discounted price]]&lt;5000, "Medium",
 IF(amazon[[#This Row],[Discounted price]]&lt;10000, "High",
 "Very High")))</f>
        <v>Medium</v>
      </c>
      <c r="M591" s="6">
        <f>COUNTIF(amazon[[#This Row],[Discount percentage]],$T$11)</f>
        <v>0</v>
      </c>
      <c r="N591" s="6">
        <f>COUNTIF(amazon[[#This Row],[Discount percentage]],$T$13)</f>
        <v>1</v>
      </c>
      <c r="O591" s="6">
        <f>COUNTIF(amazon[[#This Row],[Discount percentage]],$T$12)</f>
        <v>0</v>
      </c>
      <c r="P591" s="1" t="s">
        <v>3262</v>
      </c>
    </row>
    <row r="592" spans="1:16" ht="18.75" x14ac:dyDescent="0.3">
      <c r="A592" s="8" t="s">
        <v>869</v>
      </c>
      <c r="B592" s="8" t="s">
        <v>2462</v>
      </c>
      <c r="C592" s="8" t="s">
        <v>2186</v>
      </c>
      <c r="D592" s="8" t="s">
        <v>2463</v>
      </c>
      <c r="E59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92" s="12">
        <v>217</v>
      </c>
      <c r="G592" s="12">
        <v>237</v>
      </c>
      <c r="H592" s="12">
        <f>PRODUCT(amazon[[#This Row],[Actual price]],amazon[[#This Row],[Rating count]])</f>
        <v>1742898</v>
      </c>
      <c r="I592" s="9">
        <v>0.08</v>
      </c>
      <c r="J592" s="6">
        <v>3.8</v>
      </c>
      <c r="K592" s="6">
        <v>7354</v>
      </c>
      <c r="L592" s="6" t="str">
        <f>IF(amazon[[#This Row],[Discounted price]]&lt;200, "Very Low",
 IF(amazon[[#This Row],[Discounted price]]&lt;5000, "Medium",
 IF(amazon[[#This Row],[Discounted price]]&lt;10000, "High",
 "Very High")))</f>
        <v>Medium</v>
      </c>
      <c r="M592" s="6">
        <f>COUNTIF(amazon[[#This Row],[Discount percentage]],$T$11)</f>
        <v>0</v>
      </c>
      <c r="N592" s="6">
        <f>COUNTIF(amazon[[#This Row],[Discount percentage]],$T$13)</f>
        <v>1</v>
      </c>
      <c r="O592" s="6">
        <f>COUNTIF(amazon[[#This Row],[Discount percentage]],$T$12)</f>
        <v>0</v>
      </c>
      <c r="P592" s="1" t="s">
        <v>2986</v>
      </c>
    </row>
    <row r="593" spans="1:16" ht="18.75" x14ac:dyDescent="0.3">
      <c r="A593" s="8" t="s">
        <v>870</v>
      </c>
      <c r="B593" s="8" t="s">
        <v>871</v>
      </c>
      <c r="C593" s="8" t="s">
        <v>2196</v>
      </c>
      <c r="D593" s="8" t="s">
        <v>2363</v>
      </c>
      <c r="E5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3" s="12">
        <v>1299</v>
      </c>
      <c r="G593" s="12">
        <v>2990</v>
      </c>
      <c r="H593" s="12">
        <f>PRODUCT(amazon[[#This Row],[Actual price]],amazon[[#This Row],[Rating count]])</f>
        <v>541184020</v>
      </c>
      <c r="I593" s="9">
        <v>0.56999999999999995</v>
      </c>
      <c r="J593" s="6">
        <v>3.8</v>
      </c>
      <c r="K593" s="6">
        <v>180998</v>
      </c>
      <c r="L593" s="6" t="str">
        <f>IF(amazon[[#This Row],[Discounted price]]&lt;200, "Very Low",
 IF(amazon[[#This Row],[Discounted price]]&lt;5000, "Medium",
 IF(amazon[[#This Row],[Discounted price]]&lt;10000, "High",
 "Very High")))</f>
        <v>Medium</v>
      </c>
      <c r="M593" s="6">
        <f>COUNTIF(amazon[[#This Row],[Discount percentage]],$T$11)</f>
        <v>0</v>
      </c>
      <c r="N593" s="6">
        <f>COUNTIF(amazon[[#This Row],[Discount percentage]],$T$13)</f>
        <v>0</v>
      </c>
      <c r="O593" s="6">
        <f>COUNTIF(amazon[[#This Row],[Discount percentage]],$T$12)</f>
        <v>1</v>
      </c>
      <c r="P593" s="1" t="s">
        <v>3263</v>
      </c>
    </row>
    <row r="594" spans="1:16" ht="18.75" x14ac:dyDescent="0.3">
      <c r="A594" s="8" t="s">
        <v>872</v>
      </c>
      <c r="B594" s="8" t="s">
        <v>2464</v>
      </c>
      <c r="C594" s="8" t="s">
        <v>2186</v>
      </c>
      <c r="D594" s="8" t="s">
        <v>2465</v>
      </c>
      <c r="E5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94" s="12">
        <v>263</v>
      </c>
      <c r="G594" s="12">
        <v>699</v>
      </c>
      <c r="H594" s="12">
        <f>PRODUCT(amazon[[#This Row],[Actual price]],amazon[[#This Row],[Rating count]])</f>
        <v>482310</v>
      </c>
      <c r="I594" s="9">
        <v>0.62</v>
      </c>
      <c r="J594" s="6">
        <v>3.5</v>
      </c>
      <c r="K594" s="6">
        <v>690</v>
      </c>
      <c r="L594" s="6" t="str">
        <f>IF(amazon[[#This Row],[Discounted price]]&lt;200, "Very Low",
 IF(amazon[[#This Row],[Discounted price]]&lt;5000, "Medium",
 IF(amazon[[#This Row],[Discounted price]]&lt;10000, "High",
 "Very High")))</f>
        <v>Medium</v>
      </c>
      <c r="M594" s="6">
        <f>COUNTIF(amazon[[#This Row],[Discount percentage]],$T$11)</f>
        <v>0</v>
      </c>
      <c r="N594" s="6">
        <f>COUNTIF(amazon[[#This Row],[Discount percentage]],$T$13)</f>
        <v>0</v>
      </c>
      <c r="O594" s="6">
        <f>COUNTIF(amazon[[#This Row],[Discount percentage]],$T$12)</f>
        <v>1</v>
      </c>
      <c r="P594" s="1" t="s">
        <v>3264</v>
      </c>
    </row>
    <row r="595" spans="1:16" ht="18.75" x14ac:dyDescent="0.3">
      <c r="A595" s="8" t="s">
        <v>531</v>
      </c>
      <c r="B595" s="8" t="s">
        <v>2357</v>
      </c>
      <c r="C595" s="8" t="s">
        <v>2196</v>
      </c>
      <c r="D595" s="8" t="s">
        <v>2358</v>
      </c>
      <c r="E59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5" s="12">
        <v>569</v>
      </c>
      <c r="G595" s="12">
        <v>1000</v>
      </c>
      <c r="H595" s="12">
        <f>PRODUCT(amazon[[#This Row],[Actual price]],amazon[[#This Row],[Rating count]])</f>
        <v>67262000</v>
      </c>
      <c r="I595" s="9">
        <v>0.43</v>
      </c>
      <c r="J595" s="6">
        <v>4.4000000000000004</v>
      </c>
      <c r="K595" s="6">
        <v>67262</v>
      </c>
      <c r="L595" s="6" t="str">
        <f>IF(amazon[[#This Row],[Discounted price]]&lt;200, "Very Low",
 IF(amazon[[#This Row],[Discounted price]]&lt;5000, "Medium",
 IF(amazon[[#This Row],[Discounted price]]&lt;10000, "High",
 "Very High")))</f>
        <v>Medium</v>
      </c>
      <c r="M595" s="6">
        <f>COUNTIF(amazon[[#This Row],[Discount percentage]],$T$11)</f>
        <v>0</v>
      </c>
      <c r="N595" s="6">
        <f>COUNTIF(amazon[[#This Row],[Discount percentage]],$T$13)</f>
        <v>1</v>
      </c>
      <c r="O595" s="6">
        <f>COUNTIF(amazon[[#This Row],[Discount percentage]],$T$12)</f>
        <v>0</v>
      </c>
      <c r="P595" s="1" t="s">
        <v>3142</v>
      </c>
    </row>
    <row r="596" spans="1:16" ht="18.75" x14ac:dyDescent="0.3">
      <c r="A596" s="8" t="s">
        <v>532</v>
      </c>
      <c r="B596" s="8" t="s">
        <v>2359</v>
      </c>
      <c r="C596" s="8" t="s">
        <v>2196</v>
      </c>
      <c r="D596" s="8" t="s">
        <v>2353</v>
      </c>
      <c r="E59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6" s="12">
        <v>1999</v>
      </c>
      <c r="G596" s="12">
        <v>4999</v>
      </c>
      <c r="H596" s="12">
        <f>PRODUCT(amazon[[#This Row],[Actual price]],amazon[[#This Row],[Rating count]])</f>
        <v>53434311</v>
      </c>
      <c r="I596" s="9">
        <v>0.6</v>
      </c>
      <c r="J596" s="6">
        <v>4.0999999999999996</v>
      </c>
      <c r="K596" s="6">
        <v>10689</v>
      </c>
      <c r="L596" s="6" t="str">
        <f>IF(amazon[[#This Row],[Discounted price]]&lt;200, "Very Low",
 IF(amazon[[#This Row],[Discounted price]]&lt;5000, "Medium",
 IF(amazon[[#This Row],[Discounted price]]&lt;10000, "High",
 "Very High")))</f>
        <v>Medium</v>
      </c>
      <c r="M596" s="6">
        <f>COUNTIF(amazon[[#This Row],[Discount percentage]],$T$11)</f>
        <v>0</v>
      </c>
      <c r="N596" s="6">
        <f>COUNTIF(amazon[[#This Row],[Discount percentage]],$T$13)</f>
        <v>0</v>
      </c>
      <c r="O596" s="6">
        <f>COUNTIF(amazon[[#This Row],[Discount percentage]],$T$12)</f>
        <v>1</v>
      </c>
      <c r="P596" s="1" t="s">
        <v>3143</v>
      </c>
    </row>
    <row r="597" spans="1:16" ht="18.75" x14ac:dyDescent="0.3">
      <c r="A597" s="8" t="s">
        <v>873</v>
      </c>
      <c r="B597" s="8" t="s">
        <v>874</v>
      </c>
      <c r="C597" s="8" t="s">
        <v>2196</v>
      </c>
      <c r="D597" s="8" t="s">
        <v>2363</v>
      </c>
      <c r="E59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7" s="12">
        <v>1399</v>
      </c>
      <c r="G597" s="12">
        <v>3990</v>
      </c>
      <c r="H597" s="12">
        <f>PRODUCT(amazon[[#This Row],[Actual price]],amazon[[#This Row],[Rating count]])</f>
        <v>565945590</v>
      </c>
      <c r="I597" s="9">
        <v>0.65</v>
      </c>
      <c r="J597" s="6">
        <v>4.0999999999999996</v>
      </c>
      <c r="K597" s="6">
        <v>141841</v>
      </c>
      <c r="L597" s="6" t="str">
        <f>IF(amazon[[#This Row],[Discounted price]]&lt;200, "Very Low",
 IF(amazon[[#This Row],[Discounted price]]&lt;5000, "Medium",
 IF(amazon[[#This Row],[Discounted price]]&lt;10000, "High",
 "Very High")))</f>
        <v>Medium</v>
      </c>
      <c r="M597" s="6">
        <f>COUNTIF(amazon[[#This Row],[Discount percentage]],$T$11)</f>
        <v>0</v>
      </c>
      <c r="N597" s="6">
        <f>COUNTIF(amazon[[#This Row],[Discount percentage]],$T$13)</f>
        <v>0</v>
      </c>
      <c r="O597" s="6">
        <f>COUNTIF(amazon[[#This Row],[Discount percentage]],$T$12)</f>
        <v>1</v>
      </c>
      <c r="P597" s="1" t="s">
        <v>3265</v>
      </c>
    </row>
    <row r="598" spans="1:16" ht="18.75" x14ac:dyDescent="0.3">
      <c r="A598" s="8" t="s">
        <v>875</v>
      </c>
      <c r="B598" s="8" t="s">
        <v>876</v>
      </c>
      <c r="C598" s="8" t="s">
        <v>2186</v>
      </c>
      <c r="D598" s="8" t="s">
        <v>2466</v>
      </c>
      <c r="E59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98" s="12">
        <v>349</v>
      </c>
      <c r="G598" s="12">
        <v>1499</v>
      </c>
      <c r="H598" s="12">
        <f>PRODUCT(amazon[[#This Row],[Actual price]],amazon[[#This Row],[Rating count]])</f>
        <v>37161709</v>
      </c>
      <c r="I598" s="9">
        <v>0.77</v>
      </c>
      <c r="J598" s="6">
        <v>4.3</v>
      </c>
      <c r="K598" s="6">
        <v>24791</v>
      </c>
      <c r="L598" s="6" t="str">
        <f>IF(amazon[[#This Row],[Discounted price]]&lt;200, "Very Low",
 IF(amazon[[#This Row],[Discounted price]]&lt;5000, "Medium",
 IF(amazon[[#This Row],[Discounted price]]&lt;10000, "High",
 "Very High")))</f>
        <v>Medium</v>
      </c>
      <c r="M598" s="6">
        <f>COUNTIF(amazon[[#This Row],[Discount percentage]],$T$11)</f>
        <v>0</v>
      </c>
      <c r="N598" s="6">
        <f>COUNTIF(amazon[[#This Row],[Discount percentage]],$T$13)</f>
        <v>0</v>
      </c>
      <c r="O598" s="6">
        <f>COUNTIF(amazon[[#This Row],[Discount percentage]],$T$12)</f>
        <v>1</v>
      </c>
      <c r="P598" s="1" t="s">
        <v>3266</v>
      </c>
    </row>
    <row r="599" spans="1:16" ht="18.75" x14ac:dyDescent="0.3">
      <c r="A599" s="8" t="s">
        <v>877</v>
      </c>
      <c r="B599" s="8" t="s">
        <v>878</v>
      </c>
      <c r="C599" s="8" t="s">
        <v>2196</v>
      </c>
      <c r="D599" s="8" t="s">
        <v>2363</v>
      </c>
      <c r="E5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9" s="12">
        <v>149</v>
      </c>
      <c r="G599" s="12">
        <v>399</v>
      </c>
      <c r="H599" s="12">
        <f>PRODUCT(amazon[[#This Row],[Actual price]],amazon[[#This Row],[Rating count]])</f>
        <v>8683836</v>
      </c>
      <c r="I599" s="9">
        <v>0.63</v>
      </c>
      <c r="J599" s="6">
        <v>3.5</v>
      </c>
      <c r="K599" s="6">
        <v>21764</v>
      </c>
      <c r="L599" s="6" t="str">
        <f>IF(amazon[[#This Row],[Discounted price]]&lt;200, "Very Low",
 IF(amazon[[#This Row],[Discounted price]]&lt;5000, "Medium",
 IF(amazon[[#This Row],[Discounted price]]&lt;10000, "High",
 "Very High")))</f>
        <v>Very Low</v>
      </c>
      <c r="M599" s="6">
        <f>COUNTIF(amazon[[#This Row],[Discount percentage]],$T$11)</f>
        <v>0</v>
      </c>
      <c r="N599" s="6">
        <f>COUNTIF(amazon[[#This Row],[Discount percentage]],$T$13)</f>
        <v>0</v>
      </c>
      <c r="O599" s="6">
        <f>COUNTIF(amazon[[#This Row],[Discount percentage]],$T$12)</f>
        <v>1</v>
      </c>
      <c r="P599" s="1" t="s">
        <v>3267</v>
      </c>
    </row>
    <row r="600" spans="1:16" ht="18.75" x14ac:dyDescent="0.3">
      <c r="A600" s="8" t="s">
        <v>536</v>
      </c>
      <c r="B600" s="8" t="s">
        <v>2362</v>
      </c>
      <c r="C600" s="8" t="s">
        <v>2196</v>
      </c>
      <c r="D600" s="8" t="s">
        <v>2363</v>
      </c>
      <c r="E60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0" s="12">
        <v>599</v>
      </c>
      <c r="G600" s="12">
        <v>999</v>
      </c>
      <c r="H600" s="12">
        <f>PRODUCT(amazon[[#This Row],[Actual price]],amazon[[#This Row],[Rating count]])</f>
        <v>192394413</v>
      </c>
      <c r="I600" s="9">
        <v>0.4</v>
      </c>
      <c r="J600" s="6">
        <v>4.0999999999999996</v>
      </c>
      <c r="K600" s="6">
        <v>192587</v>
      </c>
      <c r="L600" s="6" t="str">
        <f>IF(amazon[[#This Row],[Discounted price]]&lt;200, "Very Low",
 IF(amazon[[#This Row],[Discounted price]]&lt;5000, "Medium",
 IF(amazon[[#This Row],[Discounted price]]&lt;10000, "High",
 "Very High")))</f>
        <v>Medium</v>
      </c>
      <c r="M600" s="6">
        <f>COUNTIF(amazon[[#This Row],[Discount percentage]],$T$11)</f>
        <v>0</v>
      </c>
      <c r="N600" s="6">
        <f>COUNTIF(amazon[[#This Row],[Discount percentage]],$T$13)</f>
        <v>1</v>
      </c>
      <c r="O600" s="6">
        <f>COUNTIF(amazon[[#This Row],[Discount percentage]],$T$12)</f>
        <v>0</v>
      </c>
      <c r="P600" s="1" t="s">
        <v>3146</v>
      </c>
    </row>
    <row r="601" spans="1:16" ht="18.75" x14ac:dyDescent="0.3">
      <c r="A601" s="8" t="s">
        <v>879</v>
      </c>
      <c r="B601" s="8" t="s">
        <v>880</v>
      </c>
      <c r="C601" s="8" t="s">
        <v>2196</v>
      </c>
      <c r="D601" s="8" t="s">
        <v>2435</v>
      </c>
      <c r="E6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1" s="12">
        <v>1220</v>
      </c>
      <c r="G601" s="12">
        <v>3990</v>
      </c>
      <c r="H601" s="12">
        <f>PRODUCT(amazon[[#This Row],[Actual price]],amazon[[#This Row],[Rating count]])</f>
        <v>427532490</v>
      </c>
      <c r="I601" s="9">
        <v>0.69</v>
      </c>
      <c r="J601" s="6">
        <v>4.0999999999999996</v>
      </c>
      <c r="K601" s="6">
        <v>107151</v>
      </c>
      <c r="L601" s="6" t="str">
        <f>IF(amazon[[#This Row],[Discounted price]]&lt;200, "Very Low",
 IF(amazon[[#This Row],[Discounted price]]&lt;5000, "Medium",
 IF(amazon[[#This Row],[Discounted price]]&lt;10000, "High",
 "Very High")))</f>
        <v>Medium</v>
      </c>
      <c r="M601" s="6">
        <f>COUNTIF(amazon[[#This Row],[Discount percentage]],$T$11)</f>
        <v>0</v>
      </c>
      <c r="N601" s="6">
        <f>COUNTIF(amazon[[#This Row],[Discount percentage]],$T$13)</f>
        <v>0</v>
      </c>
      <c r="O601" s="6">
        <f>COUNTIF(amazon[[#This Row],[Discount percentage]],$T$12)</f>
        <v>1</v>
      </c>
      <c r="P601" s="1" t="s">
        <v>3268</v>
      </c>
    </row>
    <row r="602" spans="1:16" ht="18.75" x14ac:dyDescent="0.3">
      <c r="A602" s="8" t="s">
        <v>535</v>
      </c>
      <c r="B602" s="8" t="s">
        <v>2361</v>
      </c>
      <c r="C602" s="8" t="s">
        <v>2196</v>
      </c>
      <c r="D602" s="8" t="s">
        <v>2353</v>
      </c>
      <c r="E60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2" s="12">
        <v>1499</v>
      </c>
      <c r="G602" s="12">
        <v>6990</v>
      </c>
      <c r="H602" s="12">
        <f>PRODUCT(amazon[[#This Row],[Actual price]],amazon[[#This Row],[Rating count]])</f>
        <v>152361030</v>
      </c>
      <c r="I602" s="9">
        <v>0.79</v>
      </c>
      <c r="J602" s="6">
        <v>3.9</v>
      </c>
      <c r="K602" s="6">
        <v>21797</v>
      </c>
      <c r="L602" s="6" t="str">
        <f>IF(amazon[[#This Row],[Discounted price]]&lt;200, "Very Low",
 IF(amazon[[#This Row],[Discounted price]]&lt;5000, "Medium",
 IF(amazon[[#This Row],[Discounted price]]&lt;10000, "High",
 "Very High")))</f>
        <v>Medium</v>
      </c>
      <c r="M602" s="6">
        <f>COUNTIF(amazon[[#This Row],[Discount percentage]],$T$11)</f>
        <v>0</v>
      </c>
      <c r="N602" s="6">
        <f>COUNTIF(amazon[[#This Row],[Discount percentage]],$T$13)</f>
        <v>0</v>
      </c>
      <c r="O602" s="6">
        <f>COUNTIF(amazon[[#This Row],[Discount percentage]],$T$12)</f>
        <v>1</v>
      </c>
      <c r="P602" s="1" t="s">
        <v>3269</v>
      </c>
    </row>
    <row r="603" spans="1:16" ht="18.75" x14ac:dyDescent="0.3">
      <c r="A603" s="8" t="s">
        <v>881</v>
      </c>
      <c r="B603" s="8" t="s">
        <v>2467</v>
      </c>
      <c r="C603" s="8" t="s">
        <v>2196</v>
      </c>
      <c r="D603" s="8" t="s">
        <v>2363</v>
      </c>
      <c r="E60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3" s="12">
        <v>499</v>
      </c>
      <c r="G603" s="12">
        <v>999</v>
      </c>
      <c r="H603" s="12">
        <f>PRODUCT(amazon[[#This Row],[Actual price]],amazon[[#This Row],[Rating count]])</f>
        <v>92902005</v>
      </c>
      <c r="I603" s="9">
        <v>0.5</v>
      </c>
      <c r="J603" s="6">
        <v>3.9</v>
      </c>
      <c r="K603" s="6">
        <v>92995</v>
      </c>
      <c r="L603" s="6" t="str">
        <f>IF(amazon[[#This Row],[Discounted price]]&lt;200, "Very Low",
 IF(amazon[[#This Row],[Discounted price]]&lt;5000, "Medium",
 IF(amazon[[#This Row],[Discounted price]]&lt;10000, "High",
 "Very High")))</f>
        <v>Medium</v>
      </c>
      <c r="M603" s="6">
        <f>COUNTIF(amazon[[#This Row],[Discount percentage]],$T$11)</f>
        <v>1</v>
      </c>
      <c r="N603" s="6">
        <f>COUNTIF(amazon[[#This Row],[Discount percentage]],$T$13)</f>
        <v>0</v>
      </c>
      <c r="O603" s="6">
        <f>COUNTIF(amazon[[#This Row],[Discount percentage]],$T$12)</f>
        <v>0</v>
      </c>
      <c r="P603" s="1" t="s">
        <v>2945</v>
      </c>
    </row>
    <row r="604" spans="1:16" ht="18.75" x14ac:dyDescent="0.3">
      <c r="A604" s="8" t="s">
        <v>882</v>
      </c>
      <c r="B604" s="8" t="s">
        <v>2468</v>
      </c>
      <c r="C604" s="8" t="s">
        <v>2186</v>
      </c>
      <c r="D604" s="8" t="s">
        <v>2384</v>
      </c>
      <c r="E60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04" s="12">
        <v>99</v>
      </c>
      <c r="G604" s="12">
        <v>999</v>
      </c>
      <c r="H604" s="12">
        <f>PRODUCT(amazon[[#This Row],[Actual price]],amazon[[#This Row],[Rating count]])</f>
        <v>8742249</v>
      </c>
      <c r="I604" s="9">
        <v>0.9</v>
      </c>
      <c r="J604" s="6">
        <v>4.0999999999999996</v>
      </c>
      <c r="K604" s="6">
        <v>8751</v>
      </c>
      <c r="L604" s="6" t="str">
        <f>IF(amazon[[#This Row],[Discounted price]]&lt;200, "Very Low",
 IF(amazon[[#This Row],[Discounted price]]&lt;5000, "Medium",
 IF(amazon[[#This Row],[Discounted price]]&lt;10000, "High",
 "Very High")))</f>
        <v>Very Low</v>
      </c>
      <c r="M604" s="6">
        <f>COUNTIF(amazon[[#This Row],[Discount percentage]],$T$11)</f>
        <v>0</v>
      </c>
      <c r="N604" s="6">
        <f>COUNTIF(amazon[[#This Row],[Discount percentage]],$T$13)</f>
        <v>0</v>
      </c>
      <c r="O604" s="6">
        <f>COUNTIF(amazon[[#This Row],[Discount percentage]],$T$12)</f>
        <v>1</v>
      </c>
      <c r="P604" s="1" t="s">
        <v>3270</v>
      </c>
    </row>
    <row r="605" spans="1:16" ht="18.75" x14ac:dyDescent="0.3">
      <c r="A605" s="8" t="s">
        <v>543</v>
      </c>
      <c r="B605" s="8" t="s">
        <v>544</v>
      </c>
      <c r="C605" s="8" t="s">
        <v>2196</v>
      </c>
      <c r="D605" s="8" t="s">
        <v>2364</v>
      </c>
      <c r="E60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5" s="12">
        <v>349</v>
      </c>
      <c r="G605" s="12">
        <v>1299</v>
      </c>
      <c r="H605" s="12">
        <f>PRODUCT(amazon[[#This Row],[Actual price]],amazon[[#This Row],[Rating count]])</f>
        <v>18553617</v>
      </c>
      <c r="I605" s="9">
        <v>0.73</v>
      </c>
      <c r="J605" s="6">
        <v>4</v>
      </c>
      <c r="K605" s="6">
        <v>14283</v>
      </c>
      <c r="L605" s="6" t="str">
        <f>IF(amazon[[#This Row],[Discounted price]]&lt;200, "Very Low",
 IF(amazon[[#This Row],[Discounted price]]&lt;5000, "Medium",
 IF(amazon[[#This Row],[Discounted price]]&lt;10000, "High",
 "Very High")))</f>
        <v>Medium</v>
      </c>
      <c r="M605" s="6">
        <f>COUNTIF(amazon[[#This Row],[Discount percentage]],$T$11)</f>
        <v>0</v>
      </c>
      <c r="N605" s="6">
        <f>COUNTIF(amazon[[#This Row],[Discount percentage]],$T$13)</f>
        <v>0</v>
      </c>
      <c r="O605" s="6">
        <f>COUNTIF(amazon[[#This Row],[Discount percentage]],$T$12)</f>
        <v>1</v>
      </c>
      <c r="P605" s="1" t="s">
        <v>2945</v>
      </c>
    </row>
    <row r="606" spans="1:16" ht="18.75" x14ac:dyDescent="0.3">
      <c r="A606" s="8" t="s">
        <v>883</v>
      </c>
      <c r="B606" s="8" t="s">
        <v>884</v>
      </c>
      <c r="C606" s="8" t="s">
        <v>2186</v>
      </c>
      <c r="D606" s="8" t="s">
        <v>2460</v>
      </c>
      <c r="E60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06" s="12">
        <v>475</v>
      </c>
      <c r="G606" s="12">
        <v>1500</v>
      </c>
      <c r="H606" s="12">
        <f>PRODUCT(amazon[[#This Row],[Actual price]],amazon[[#This Row],[Rating count]])</f>
        <v>96409500</v>
      </c>
      <c r="I606" s="9">
        <v>0.68</v>
      </c>
      <c r="J606" s="6">
        <v>4.2</v>
      </c>
      <c r="K606" s="6">
        <v>64273</v>
      </c>
      <c r="L606" s="6" t="str">
        <f>IF(amazon[[#This Row],[Discounted price]]&lt;200, "Very Low",
 IF(amazon[[#This Row],[Discounted price]]&lt;5000, "Medium",
 IF(amazon[[#This Row],[Discounted price]]&lt;10000, "High",
 "Very High")))</f>
        <v>Medium</v>
      </c>
      <c r="M606" s="6">
        <f>COUNTIF(amazon[[#This Row],[Discount percentage]],$T$11)</f>
        <v>0</v>
      </c>
      <c r="N606" s="6">
        <f>COUNTIF(amazon[[#This Row],[Discount percentage]],$T$13)</f>
        <v>0</v>
      </c>
      <c r="O606" s="6">
        <f>COUNTIF(amazon[[#This Row],[Discount percentage]],$T$12)</f>
        <v>1</v>
      </c>
      <c r="P606" s="1" t="s">
        <v>3271</v>
      </c>
    </row>
    <row r="607" spans="1:16" ht="18.75" x14ac:dyDescent="0.3">
      <c r="A607" s="8" t="s">
        <v>885</v>
      </c>
      <c r="B607" s="8" t="s">
        <v>886</v>
      </c>
      <c r="C607" s="8" t="s">
        <v>2186</v>
      </c>
      <c r="D607" s="8" t="s">
        <v>2461</v>
      </c>
      <c r="E60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07" s="12">
        <v>269</v>
      </c>
      <c r="G607" s="12">
        <v>649</v>
      </c>
      <c r="H607" s="12">
        <f>PRODUCT(amazon[[#This Row],[Actual price]],amazon[[#This Row],[Rating count]])</f>
        <v>35250435</v>
      </c>
      <c r="I607" s="9">
        <v>0.59</v>
      </c>
      <c r="J607" s="6">
        <v>4.3</v>
      </c>
      <c r="K607" s="6">
        <v>54315</v>
      </c>
      <c r="L607" s="6" t="str">
        <f>IF(amazon[[#This Row],[Discounted price]]&lt;200, "Very Low",
 IF(amazon[[#This Row],[Discounted price]]&lt;5000, "Medium",
 IF(amazon[[#This Row],[Discounted price]]&lt;10000, "High",
 "Very High")))</f>
        <v>Medium</v>
      </c>
      <c r="M607" s="6">
        <f>COUNTIF(amazon[[#This Row],[Discount percentage]],$T$11)</f>
        <v>0</v>
      </c>
      <c r="N607" s="6">
        <f>COUNTIF(amazon[[#This Row],[Discount percentage]],$T$13)</f>
        <v>0</v>
      </c>
      <c r="O607" s="6">
        <f>COUNTIF(amazon[[#This Row],[Discount percentage]],$T$12)</f>
        <v>1</v>
      </c>
      <c r="P607" s="1" t="s">
        <v>3272</v>
      </c>
    </row>
    <row r="608" spans="1:16" ht="18.75" x14ac:dyDescent="0.3">
      <c r="A608" s="8" t="s">
        <v>887</v>
      </c>
      <c r="B608" s="8" t="s">
        <v>888</v>
      </c>
      <c r="C608" s="8" t="s">
        <v>2186</v>
      </c>
      <c r="D608" s="8" t="s">
        <v>2461</v>
      </c>
      <c r="E60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08" s="12">
        <v>299</v>
      </c>
      <c r="G608" s="12">
        <v>599</v>
      </c>
      <c r="H608" s="12">
        <f>PRODUCT(amazon[[#This Row],[Actual price]],amazon[[#This Row],[Rating count]])</f>
        <v>956603</v>
      </c>
      <c r="I608" s="9">
        <v>0.5</v>
      </c>
      <c r="J608" s="6">
        <v>4.0999999999999996</v>
      </c>
      <c r="K608" s="6">
        <v>1597</v>
      </c>
      <c r="L608" s="6" t="str">
        <f>IF(amazon[[#This Row],[Discounted price]]&lt;200, "Very Low",
 IF(amazon[[#This Row],[Discounted price]]&lt;5000, "Medium",
 IF(amazon[[#This Row],[Discounted price]]&lt;10000, "High",
 "Very High")))</f>
        <v>Medium</v>
      </c>
      <c r="M608" s="6">
        <f>COUNTIF(amazon[[#This Row],[Discount percentage]],$T$11)</f>
        <v>1</v>
      </c>
      <c r="N608" s="6">
        <f>COUNTIF(amazon[[#This Row],[Discount percentage]],$T$13)</f>
        <v>0</v>
      </c>
      <c r="O608" s="6">
        <f>COUNTIF(amazon[[#This Row],[Discount percentage]],$T$12)</f>
        <v>0</v>
      </c>
      <c r="P608" s="1" t="s">
        <v>3273</v>
      </c>
    </row>
    <row r="609" spans="1:16" ht="18.75" x14ac:dyDescent="0.3">
      <c r="A609" s="8" t="s">
        <v>556</v>
      </c>
      <c r="B609" s="8" t="s">
        <v>2370</v>
      </c>
      <c r="C609" s="8" t="s">
        <v>2196</v>
      </c>
      <c r="D609" s="8" t="s">
        <v>2353</v>
      </c>
      <c r="E60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9" s="12">
        <v>1599</v>
      </c>
      <c r="G609" s="12">
        <v>3999</v>
      </c>
      <c r="H609" s="12">
        <f>PRODUCT(amazon[[#This Row],[Actual price]],amazon[[#This Row],[Rating count]])</f>
        <v>120985746</v>
      </c>
      <c r="I609" s="9">
        <v>0.6</v>
      </c>
      <c r="J609" s="6">
        <v>4</v>
      </c>
      <c r="K609" s="6">
        <v>30254</v>
      </c>
      <c r="L609" s="6" t="str">
        <f>IF(amazon[[#This Row],[Discounted price]]&lt;200, "Very Low",
 IF(amazon[[#This Row],[Discounted price]]&lt;5000, "Medium",
 IF(amazon[[#This Row],[Discounted price]]&lt;10000, "High",
 "Very High")))</f>
        <v>Medium</v>
      </c>
      <c r="M609" s="6">
        <f>COUNTIF(amazon[[#This Row],[Discount percentage]],$T$11)</f>
        <v>0</v>
      </c>
      <c r="N609" s="6">
        <f>COUNTIF(amazon[[#This Row],[Discount percentage]],$T$13)</f>
        <v>0</v>
      </c>
      <c r="O609" s="6">
        <f>COUNTIF(amazon[[#This Row],[Discount percentage]],$T$12)</f>
        <v>1</v>
      </c>
      <c r="P609" s="1" t="s">
        <v>3153</v>
      </c>
    </row>
    <row r="610" spans="1:16" ht="18.75" x14ac:dyDescent="0.3">
      <c r="A610" s="8" t="s">
        <v>557</v>
      </c>
      <c r="B610" s="8" t="s">
        <v>558</v>
      </c>
      <c r="C610" s="8" t="s">
        <v>2196</v>
      </c>
      <c r="D610" s="8" t="s">
        <v>2353</v>
      </c>
      <c r="E6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10" s="12">
        <v>1499</v>
      </c>
      <c r="G610" s="12">
        <v>7999</v>
      </c>
      <c r="H610" s="12">
        <f>PRODUCT(amazon[[#This Row],[Actual price]],amazon[[#This Row],[Rating count]])</f>
        <v>181081362</v>
      </c>
      <c r="I610" s="9">
        <v>0.81</v>
      </c>
      <c r="J610" s="6">
        <v>4.2</v>
      </c>
      <c r="K610" s="6">
        <v>22638</v>
      </c>
      <c r="L610" s="6" t="str">
        <f>IF(amazon[[#This Row],[Discounted price]]&lt;200, "Very Low",
 IF(amazon[[#This Row],[Discounted price]]&lt;5000, "Medium",
 IF(amazon[[#This Row],[Discounted price]]&lt;10000, "High",
 "Very High")))</f>
        <v>Medium</v>
      </c>
      <c r="M610" s="6">
        <f>COUNTIF(amazon[[#This Row],[Discount percentage]],$T$11)</f>
        <v>0</v>
      </c>
      <c r="N610" s="6">
        <f>COUNTIF(amazon[[#This Row],[Discount percentage]],$T$13)</f>
        <v>0</v>
      </c>
      <c r="O610" s="6">
        <f>COUNTIF(amazon[[#This Row],[Discount percentage]],$T$12)</f>
        <v>1</v>
      </c>
      <c r="P610" s="1" t="s">
        <v>3154</v>
      </c>
    </row>
    <row r="611" spans="1:16" ht="18.75" x14ac:dyDescent="0.3">
      <c r="A611" s="8" t="s">
        <v>889</v>
      </c>
      <c r="B611" s="8" t="s">
        <v>890</v>
      </c>
      <c r="C611" s="8" t="s">
        <v>2196</v>
      </c>
      <c r="D611" s="8" t="s">
        <v>2363</v>
      </c>
      <c r="E61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11" s="12">
        <v>329</v>
      </c>
      <c r="G611" s="12">
        <v>999</v>
      </c>
      <c r="H611" s="12">
        <f>PRODUCT(amazon[[#This Row],[Actual price]],amazon[[#This Row],[Rating count]])</f>
        <v>76949973</v>
      </c>
      <c r="I611" s="9">
        <v>0.67</v>
      </c>
      <c r="J611" s="6">
        <v>3.9</v>
      </c>
      <c r="K611" s="6">
        <v>77027</v>
      </c>
      <c r="L611" s="6" t="str">
        <f>IF(amazon[[#This Row],[Discounted price]]&lt;200, "Very Low",
 IF(amazon[[#This Row],[Discounted price]]&lt;5000, "Medium",
 IF(amazon[[#This Row],[Discounted price]]&lt;10000, "High",
 "Very High")))</f>
        <v>Medium</v>
      </c>
      <c r="M611" s="6">
        <f>COUNTIF(amazon[[#This Row],[Discount percentage]],$T$11)</f>
        <v>0</v>
      </c>
      <c r="N611" s="6">
        <f>COUNTIF(amazon[[#This Row],[Discount percentage]],$T$13)</f>
        <v>0</v>
      </c>
      <c r="O611" s="6">
        <f>COUNTIF(amazon[[#This Row],[Discount percentage]],$T$12)</f>
        <v>1</v>
      </c>
      <c r="P611" s="1" t="s">
        <v>3274</v>
      </c>
    </row>
    <row r="612" spans="1:16" ht="18.75" x14ac:dyDescent="0.3">
      <c r="A612" s="8" t="s">
        <v>891</v>
      </c>
      <c r="B612" s="8" t="s">
        <v>892</v>
      </c>
      <c r="C612" s="8" t="s">
        <v>2186</v>
      </c>
      <c r="D612" s="8" t="s">
        <v>2469</v>
      </c>
      <c r="E61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12" s="12">
        <v>549</v>
      </c>
      <c r="G612" s="12">
        <v>1799</v>
      </c>
      <c r="H612" s="12">
        <f>PRODUCT(amazon[[#This Row],[Actual price]],amazon[[#This Row],[Rating count]])</f>
        <v>51863371</v>
      </c>
      <c r="I612" s="9">
        <v>0.69</v>
      </c>
      <c r="J612" s="6">
        <v>4.3</v>
      </c>
      <c r="K612" s="6">
        <v>28829</v>
      </c>
      <c r="L612" s="6" t="str">
        <f>IF(amazon[[#This Row],[Discounted price]]&lt;200, "Very Low",
 IF(amazon[[#This Row],[Discounted price]]&lt;5000, "Medium",
 IF(amazon[[#This Row],[Discounted price]]&lt;10000, "High",
 "Very High")))</f>
        <v>Medium</v>
      </c>
      <c r="M612" s="6">
        <f>COUNTIF(amazon[[#This Row],[Discount percentage]],$T$11)</f>
        <v>0</v>
      </c>
      <c r="N612" s="6">
        <f>COUNTIF(amazon[[#This Row],[Discount percentage]],$T$13)</f>
        <v>0</v>
      </c>
      <c r="O612" s="6">
        <f>COUNTIF(amazon[[#This Row],[Discount percentage]],$T$12)</f>
        <v>1</v>
      </c>
      <c r="P612" s="1" t="s">
        <v>3275</v>
      </c>
    </row>
    <row r="613" spans="1:16" ht="18.75" x14ac:dyDescent="0.3">
      <c r="A613" s="8" t="s">
        <v>566</v>
      </c>
      <c r="B613" s="8" t="s">
        <v>567</v>
      </c>
      <c r="C613" s="8" t="s">
        <v>2196</v>
      </c>
      <c r="D613" s="8" t="s">
        <v>2353</v>
      </c>
      <c r="E6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13" s="12">
        <v>2199</v>
      </c>
      <c r="G613" s="12">
        <v>9999</v>
      </c>
      <c r="H613" s="12">
        <f>PRODUCT(amazon[[#This Row],[Actual price]],amazon[[#This Row],[Rating count]])</f>
        <v>294750522</v>
      </c>
      <c r="I613" s="9">
        <v>0.78</v>
      </c>
      <c r="J613" s="6">
        <v>4.2</v>
      </c>
      <c r="K613" s="6">
        <v>29478</v>
      </c>
      <c r="L613" s="6" t="str">
        <f>IF(amazon[[#This Row],[Discounted price]]&lt;200, "Very Low",
 IF(amazon[[#This Row],[Discounted price]]&lt;5000, "Medium",
 IF(amazon[[#This Row],[Discounted price]]&lt;10000, "High",
 "Very High")))</f>
        <v>Medium</v>
      </c>
      <c r="M613" s="6">
        <f>COUNTIF(amazon[[#This Row],[Discount percentage]],$T$11)</f>
        <v>0</v>
      </c>
      <c r="N613" s="6">
        <f>COUNTIF(amazon[[#This Row],[Discount percentage]],$T$13)</f>
        <v>0</v>
      </c>
      <c r="O613" s="6">
        <f>COUNTIF(amazon[[#This Row],[Discount percentage]],$T$12)</f>
        <v>1</v>
      </c>
      <c r="P613" s="1" t="s">
        <v>2975</v>
      </c>
    </row>
    <row r="614" spans="1:16" ht="18.75" x14ac:dyDescent="0.3">
      <c r="A614" s="8" t="s">
        <v>893</v>
      </c>
      <c r="B614" s="8" t="s">
        <v>894</v>
      </c>
      <c r="C614" s="8" t="s">
        <v>2186</v>
      </c>
      <c r="D614" s="8" t="s">
        <v>2461</v>
      </c>
      <c r="E61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14" s="12">
        <v>299</v>
      </c>
      <c r="G614" s="12">
        <v>650</v>
      </c>
      <c r="H614" s="12">
        <f>PRODUCT(amazon[[#This Row],[Actual price]],amazon[[#This Row],[Rating count]])</f>
        <v>21564400</v>
      </c>
      <c r="I614" s="9">
        <v>0.54</v>
      </c>
      <c r="J614" s="6">
        <v>4.5</v>
      </c>
      <c r="K614" s="6">
        <v>33176</v>
      </c>
      <c r="L614" s="6" t="str">
        <f>IF(amazon[[#This Row],[Discounted price]]&lt;200, "Very Low",
 IF(amazon[[#This Row],[Discounted price]]&lt;5000, "Medium",
 IF(amazon[[#This Row],[Discounted price]]&lt;10000, "High",
 "Very High")))</f>
        <v>Medium</v>
      </c>
      <c r="M614" s="6">
        <f>COUNTIF(amazon[[#This Row],[Discount percentage]],$T$11)</f>
        <v>0</v>
      </c>
      <c r="N614" s="6">
        <f>COUNTIF(amazon[[#This Row],[Discount percentage]],$T$13)</f>
        <v>0</v>
      </c>
      <c r="O614" s="6">
        <f>COUNTIF(amazon[[#This Row],[Discount percentage]],$T$12)</f>
        <v>1</v>
      </c>
      <c r="P614" s="1" t="s">
        <v>3276</v>
      </c>
    </row>
    <row r="615" spans="1:16" ht="18.75" x14ac:dyDescent="0.3">
      <c r="A615" s="8" t="s">
        <v>895</v>
      </c>
      <c r="B615" s="8" t="s">
        <v>896</v>
      </c>
      <c r="C615" s="8" t="s">
        <v>2470</v>
      </c>
      <c r="D615" s="8" t="s">
        <v>2471</v>
      </c>
      <c r="E615"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615" s="12">
        <v>798</v>
      </c>
      <c r="G615" s="12">
        <v>1995</v>
      </c>
      <c r="H615" s="12">
        <f>PRODUCT(amazon[[#This Row],[Actual price]],amazon[[#This Row],[Rating count]])</f>
        <v>136984680</v>
      </c>
      <c r="I615" s="9">
        <v>0.6</v>
      </c>
      <c r="J615" s="6">
        <v>4</v>
      </c>
      <c r="K615" s="6">
        <v>68664</v>
      </c>
      <c r="L615" s="6" t="str">
        <f>IF(amazon[[#This Row],[Discounted price]]&lt;200, "Very Low",
 IF(amazon[[#This Row],[Discounted price]]&lt;5000, "Medium",
 IF(amazon[[#This Row],[Discounted price]]&lt;10000, "High",
 "Very High")))</f>
        <v>Medium</v>
      </c>
      <c r="M615" s="6">
        <f>COUNTIF(amazon[[#This Row],[Discount percentage]],$T$11)</f>
        <v>0</v>
      </c>
      <c r="N615" s="6">
        <f>COUNTIF(amazon[[#This Row],[Discount percentage]],$T$13)</f>
        <v>0</v>
      </c>
      <c r="O615" s="6">
        <f>COUNTIF(amazon[[#This Row],[Discount percentage]],$T$12)</f>
        <v>1</v>
      </c>
      <c r="P615" s="1" t="s">
        <v>3277</v>
      </c>
    </row>
    <row r="616" spans="1:16" ht="18.75" x14ac:dyDescent="0.3">
      <c r="A616" s="8" t="s">
        <v>0</v>
      </c>
      <c r="B616" s="8" t="s">
        <v>2185</v>
      </c>
      <c r="C616" s="8" t="s">
        <v>2186</v>
      </c>
      <c r="D616" s="8" t="s">
        <v>2187</v>
      </c>
      <c r="E6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16" s="12">
        <v>399</v>
      </c>
      <c r="G616" s="12">
        <v>1099</v>
      </c>
      <c r="H616" s="12">
        <f>PRODUCT(amazon[[#This Row],[Actual price]],amazon[[#This Row],[Rating count]])</f>
        <v>26671631</v>
      </c>
      <c r="I616" s="9">
        <v>0.64</v>
      </c>
      <c r="J616" s="6">
        <v>4.2</v>
      </c>
      <c r="K616" s="6">
        <v>24269</v>
      </c>
      <c r="L616" s="6" t="str">
        <f>IF(amazon[[#This Row],[Discounted price]]&lt;200, "Very Low",
 IF(amazon[[#This Row],[Discounted price]]&lt;5000, "Medium",
 IF(amazon[[#This Row],[Discounted price]]&lt;10000, "High",
 "Very High")))</f>
        <v>Medium</v>
      </c>
      <c r="M616" s="6">
        <f>COUNTIF(amazon[[#This Row],[Discount percentage]],$T$11)</f>
        <v>0</v>
      </c>
      <c r="N616" s="6">
        <f>COUNTIF(amazon[[#This Row],[Discount percentage]],$T$13)</f>
        <v>0</v>
      </c>
      <c r="O616" s="6">
        <f>COUNTIF(amazon[[#This Row],[Discount percentage]],$T$12)</f>
        <v>1</v>
      </c>
      <c r="P616" s="1" t="s">
        <v>2927</v>
      </c>
    </row>
    <row r="617" spans="1:16" ht="18.75" x14ac:dyDescent="0.3">
      <c r="A617" s="8" t="s">
        <v>897</v>
      </c>
      <c r="B617" s="8" t="s">
        <v>898</v>
      </c>
      <c r="C617" s="8" t="s">
        <v>2196</v>
      </c>
      <c r="D617" s="8" t="s">
        <v>2472</v>
      </c>
      <c r="E6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17" s="12">
        <v>266</v>
      </c>
      <c r="G617" s="12">
        <v>315</v>
      </c>
      <c r="H617" s="12">
        <f>PRODUCT(amazon[[#This Row],[Actual price]],amazon[[#This Row],[Rating count]])</f>
        <v>8829450</v>
      </c>
      <c r="I617" s="9">
        <v>0.16</v>
      </c>
      <c r="J617" s="6">
        <v>4.5</v>
      </c>
      <c r="K617" s="6">
        <v>28030</v>
      </c>
      <c r="L617" s="6" t="str">
        <f>IF(amazon[[#This Row],[Discounted price]]&lt;200, "Very Low",
 IF(amazon[[#This Row],[Discounted price]]&lt;5000, "Medium",
 IF(amazon[[#This Row],[Discounted price]]&lt;10000, "High",
 "Very High")))</f>
        <v>Medium</v>
      </c>
      <c r="M617" s="6">
        <f>COUNTIF(amazon[[#This Row],[Discount percentage]],$T$11)</f>
        <v>0</v>
      </c>
      <c r="N617" s="6">
        <f>COUNTIF(amazon[[#This Row],[Discount percentage]],$T$13)</f>
        <v>1</v>
      </c>
      <c r="O617" s="6">
        <f>COUNTIF(amazon[[#This Row],[Discount percentage]],$T$12)</f>
        <v>0</v>
      </c>
      <c r="P617" s="1" t="s">
        <v>3278</v>
      </c>
    </row>
    <row r="618" spans="1:16" ht="18.75" x14ac:dyDescent="0.3">
      <c r="A618" s="8" t="s">
        <v>899</v>
      </c>
      <c r="B618" s="8" t="s">
        <v>2473</v>
      </c>
      <c r="C618" s="8" t="s">
        <v>2474</v>
      </c>
      <c r="D618" s="8" t="s">
        <v>2475</v>
      </c>
      <c r="E618"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618" s="12">
        <v>50</v>
      </c>
      <c r="G618" s="12">
        <v>50</v>
      </c>
      <c r="H618" s="12">
        <f>PRODUCT(amazon[[#This Row],[Actual price]],amazon[[#This Row],[Rating count]])</f>
        <v>289600</v>
      </c>
      <c r="I618" s="9">
        <v>0</v>
      </c>
      <c r="J618" s="6">
        <v>4.3</v>
      </c>
      <c r="K618" s="6">
        <v>5792</v>
      </c>
      <c r="L618" s="6" t="str">
        <f>IF(amazon[[#This Row],[Discounted price]]&lt;200, "Very Low",
 IF(amazon[[#This Row],[Discounted price]]&lt;5000, "Medium",
 IF(amazon[[#This Row],[Discounted price]]&lt;10000, "High",
 "Very High")))</f>
        <v>Very Low</v>
      </c>
      <c r="M618" s="6">
        <f>COUNTIF(amazon[[#This Row],[Discount percentage]],$T$11)</f>
        <v>0</v>
      </c>
      <c r="N618" s="6">
        <f>COUNTIF(amazon[[#This Row],[Discount percentage]],$T$13)</f>
        <v>1</v>
      </c>
      <c r="O618" s="6">
        <f>COUNTIF(amazon[[#This Row],[Discount percentage]],$T$12)</f>
        <v>0</v>
      </c>
      <c r="P618" s="1" t="s">
        <v>3279</v>
      </c>
    </row>
    <row r="619" spans="1:16" ht="18.75" x14ac:dyDescent="0.3">
      <c r="A619" s="8" t="s">
        <v>900</v>
      </c>
      <c r="B619" s="8" t="s">
        <v>2476</v>
      </c>
      <c r="C619" s="8" t="s">
        <v>2477</v>
      </c>
      <c r="D619" s="8" t="s">
        <v>2478</v>
      </c>
      <c r="E61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619" s="12">
        <v>130</v>
      </c>
      <c r="G619" s="12">
        <v>165</v>
      </c>
      <c r="H619" s="12">
        <f>PRODUCT(amazon[[#This Row],[Actual price]],amazon[[#This Row],[Rating count]])</f>
        <v>2438370</v>
      </c>
      <c r="I619" s="9">
        <v>0.21</v>
      </c>
      <c r="J619" s="6">
        <v>3.9</v>
      </c>
      <c r="K619" s="6">
        <v>14778</v>
      </c>
      <c r="L619" s="6" t="str">
        <f>IF(amazon[[#This Row],[Discounted price]]&lt;200, "Very Low",
 IF(amazon[[#This Row],[Discounted price]]&lt;5000, "Medium",
 IF(amazon[[#This Row],[Discounted price]]&lt;10000, "High",
 "Very High")))</f>
        <v>Very Low</v>
      </c>
      <c r="M619" s="6">
        <f>COUNTIF(amazon[[#This Row],[Discount percentage]],$T$11)</f>
        <v>0</v>
      </c>
      <c r="N619" s="6">
        <f>COUNTIF(amazon[[#This Row],[Discount percentage]],$T$13)</f>
        <v>1</v>
      </c>
      <c r="O619" s="6">
        <f>COUNTIF(amazon[[#This Row],[Discount percentage]],$T$12)</f>
        <v>0</v>
      </c>
      <c r="P619" s="1" t="s">
        <v>3280</v>
      </c>
    </row>
    <row r="620" spans="1:16" ht="18.75" x14ac:dyDescent="0.3">
      <c r="A620" s="8" t="s">
        <v>901</v>
      </c>
      <c r="B620" s="8" t="s">
        <v>902</v>
      </c>
      <c r="C620" s="8" t="s">
        <v>2196</v>
      </c>
      <c r="D620" s="8" t="s">
        <v>2363</v>
      </c>
      <c r="E62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0" s="12">
        <v>449</v>
      </c>
      <c r="G620" s="12">
        <v>1290</v>
      </c>
      <c r="H620" s="12">
        <f>PRODUCT(amazon[[#This Row],[Actual price]],amazon[[#This Row],[Rating count]])</f>
        <v>118383300</v>
      </c>
      <c r="I620" s="9">
        <v>0.65</v>
      </c>
      <c r="J620" s="6">
        <v>4.0999999999999996</v>
      </c>
      <c r="K620" s="6">
        <v>91770</v>
      </c>
      <c r="L620" s="6" t="str">
        <f>IF(amazon[[#This Row],[Discounted price]]&lt;200, "Very Low",
 IF(amazon[[#This Row],[Discounted price]]&lt;5000, "Medium",
 IF(amazon[[#This Row],[Discounted price]]&lt;10000, "High",
 "Very High")))</f>
        <v>Medium</v>
      </c>
      <c r="M620" s="6">
        <f>COUNTIF(amazon[[#This Row],[Discount percentage]],$T$11)</f>
        <v>0</v>
      </c>
      <c r="N620" s="6">
        <f>COUNTIF(amazon[[#This Row],[Discount percentage]],$T$13)</f>
        <v>0</v>
      </c>
      <c r="O620" s="6">
        <f>COUNTIF(amazon[[#This Row],[Discount percentage]],$T$12)</f>
        <v>1</v>
      </c>
      <c r="P620" s="1" t="s">
        <v>3281</v>
      </c>
    </row>
    <row r="621" spans="1:16" ht="18.75" x14ac:dyDescent="0.3">
      <c r="A621" s="8" t="s">
        <v>582</v>
      </c>
      <c r="B621" s="8" t="s">
        <v>2372</v>
      </c>
      <c r="C621" s="8" t="s">
        <v>2196</v>
      </c>
      <c r="D621" s="8" t="s">
        <v>2353</v>
      </c>
      <c r="E6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1" s="12">
        <v>3999</v>
      </c>
      <c r="G621" s="12">
        <v>16999</v>
      </c>
      <c r="H621" s="12">
        <f>PRODUCT(amazon[[#This Row],[Actual price]],amazon[[#This Row],[Rating count]])</f>
        <v>291736838</v>
      </c>
      <c r="I621" s="9">
        <v>0.76</v>
      </c>
      <c r="J621" s="6">
        <v>4.3</v>
      </c>
      <c r="K621" s="6">
        <v>17162</v>
      </c>
      <c r="L621" s="6" t="str">
        <f>IF(amazon[[#This Row],[Discounted price]]&lt;200, "Very Low",
 IF(amazon[[#This Row],[Discounted price]]&lt;5000, "Medium",
 IF(amazon[[#This Row],[Discounted price]]&lt;10000, "High",
 "Very High")))</f>
        <v>Medium</v>
      </c>
      <c r="M621" s="6">
        <f>COUNTIF(amazon[[#This Row],[Discount percentage]],$T$11)</f>
        <v>0</v>
      </c>
      <c r="N621" s="6">
        <f>COUNTIF(amazon[[#This Row],[Discount percentage]],$T$13)</f>
        <v>0</v>
      </c>
      <c r="O621" s="6">
        <f>COUNTIF(amazon[[#This Row],[Discount percentage]],$T$12)</f>
        <v>1</v>
      </c>
      <c r="P621" s="1" t="s">
        <v>3159</v>
      </c>
    </row>
    <row r="622" spans="1:16" ht="18.75" x14ac:dyDescent="0.3">
      <c r="A622" s="8" t="s">
        <v>903</v>
      </c>
      <c r="B622" s="8" t="s">
        <v>904</v>
      </c>
      <c r="C622" s="8" t="s">
        <v>2196</v>
      </c>
      <c r="D622" s="8" t="s">
        <v>2363</v>
      </c>
      <c r="E6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2" s="12">
        <v>399</v>
      </c>
      <c r="G622" s="12">
        <v>1290</v>
      </c>
      <c r="H622" s="12">
        <f>PRODUCT(amazon[[#This Row],[Actual price]],amazon[[#This Row],[Rating count]])</f>
        <v>265740</v>
      </c>
      <c r="I622" s="9">
        <v>0.69</v>
      </c>
      <c r="J622" s="6">
        <v>4.2</v>
      </c>
      <c r="K622" s="6">
        <v>206</v>
      </c>
      <c r="L622" s="6" t="str">
        <f>IF(amazon[[#This Row],[Discounted price]]&lt;200, "Very Low",
 IF(amazon[[#This Row],[Discounted price]]&lt;5000, "Medium",
 IF(amazon[[#This Row],[Discounted price]]&lt;10000, "High",
 "Very High")))</f>
        <v>Medium</v>
      </c>
      <c r="M622" s="6">
        <f>COUNTIF(amazon[[#This Row],[Discount percentage]],$T$11)</f>
        <v>0</v>
      </c>
      <c r="N622" s="6">
        <f>COUNTIF(amazon[[#This Row],[Discount percentage]],$T$13)</f>
        <v>0</v>
      </c>
      <c r="O622" s="6">
        <f>COUNTIF(amazon[[#This Row],[Discount percentage]],$T$12)</f>
        <v>1</v>
      </c>
      <c r="P622" s="1" t="s">
        <v>3282</v>
      </c>
    </row>
    <row r="623" spans="1:16" ht="18.75" x14ac:dyDescent="0.3">
      <c r="A623" s="8" t="s">
        <v>905</v>
      </c>
      <c r="B623" s="8" t="s">
        <v>906</v>
      </c>
      <c r="C623" s="8" t="s">
        <v>2186</v>
      </c>
      <c r="D623" s="8" t="s">
        <v>2479</v>
      </c>
      <c r="E62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23" s="12">
        <v>1399</v>
      </c>
      <c r="G623" s="12">
        <v>2498</v>
      </c>
      <c r="H623" s="12">
        <f>PRODUCT(amazon[[#This Row],[Actual price]],amazon[[#This Row],[Rating count]])</f>
        <v>84225066</v>
      </c>
      <c r="I623" s="9">
        <v>0.44</v>
      </c>
      <c r="J623" s="6">
        <v>4.2</v>
      </c>
      <c r="K623" s="6">
        <v>33717</v>
      </c>
      <c r="L623" s="6" t="str">
        <f>IF(amazon[[#This Row],[Discounted price]]&lt;200, "Very Low",
 IF(amazon[[#This Row],[Discounted price]]&lt;5000, "Medium",
 IF(amazon[[#This Row],[Discounted price]]&lt;10000, "High",
 "Very High")))</f>
        <v>Medium</v>
      </c>
      <c r="M623" s="6">
        <f>COUNTIF(amazon[[#This Row],[Discount percentage]],$T$11)</f>
        <v>0</v>
      </c>
      <c r="N623" s="6">
        <f>COUNTIF(amazon[[#This Row],[Discount percentage]],$T$13)</f>
        <v>1</v>
      </c>
      <c r="O623" s="6">
        <f>COUNTIF(amazon[[#This Row],[Discount percentage]],$T$12)</f>
        <v>0</v>
      </c>
      <c r="P623" s="1" t="s">
        <v>3283</v>
      </c>
    </row>
    <row r="624" spans="1:16" ht="18.75" x14ac:dyDescent="0.3">
      <c r="A624" s="8" t="s">
        <v>1</v>
      </c>
      <c r="B624" s="8" t="s">
        <v>2188</v>
      </c>
      <c r="C624" s="8" t="s">
        <v>2186</v>
      </c>
      <c r="D624" s="8" t="s">
        <v>2187</v>
      </c>
      <c r="E62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24" s="12">
        <v>199</v>
      </c>
      <c r="G624" s="12">
        <v>349</v>
      </c>
      <c r="H624" s="12">
        <f>PRODUCT(amazon[[#This Row],[Actual price]],amazon[[#This Row],[Rating count]])</f>
        <v>15353906</v>
      </c>
      <c r="I624" s="9">
        <v>0.43</v>
      </c>
      <c r="J624" s="6">
        <v>4</v>
      </c>
      <c r="K624" s="6">
        <v>43994</v>
      </c>
      <c r="L624" s="6" t="str">
        <f>IF(amazon[[#This Row],[Discounted price]]&lt;200, "Very Low",
 IF(amazon[[#This Row],[Discounted price]]&lt;5000, "Medium",
 IF(amazon[[#This Row],[Discounted price]]&lt;10000, "High",
 "Very High")))</f>
        <v>Very Low</v>
      </c>
      <c r="M624" s="6">
        <f>COUNTIF(amazon[[#This Row],[Discount percentage]],$T$11)</f>
        <v>0</v>
      </c>
      <c r="N624" s="6">
        <f>COUNTIF(amazon[[#This Row],[Discount percentage]],$T$13)</f>
        <v>1</v>
      </c>
      <c r="O624" s="6">
        <f>COUNTIF(amazon[[#This Row],[Discount percentage]],$T$12)</f>
        <v>0</v>
      </c>
      <c r="P624" s="1" t="s">
        <v>2928</v>
      </c>
    </row>
    <row r="625" spans="1:16" ht="18.75" x14ac:dyDescent="0.3">
      <c r="A625" s="8" t="s">
        <v>2</v>
      </c>
      <c r="B625" s="8" t="s">
        <v>2189</v>
      </c>
      <c r="C625" s="8" t="s">
        <v>2186</v>
      </c>
      <c r="D625" s="8" t="s">
        <v>2187</v>
      </c>
      <c r="E6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25" s="12">
        <v>199</v>
      </c>
      <c r="G625" s="12">
        <v>999</v>
      </c>
      <c r="H625" s="12">
        <f>PRODUCT(amazon[[#This Row],[Actual price]],amazon[[#This Row],[Rating count]])</f>
        <v>7920072</v>
      </c>
      <c r="I625" s="9">
        <v>0.8</v>
      </c>
      <c r="J625" s="6">
        <v>3.9</v>
      </c>
      <c r="K625" s="6">
        <v>7928</v>
      </c>
      <c r="L625" s="6" t="str">
        <f>IF(amazon[[#This Row],[Discounted price]]&lt;200, "Very Low",
 IF(amazon[[#This Row],[Discounted price]]&lt;5000, "Medium",
 IF(amazon[[#This Row],[Discounted price]]&lt;10000, "High",
 "Very High")))</f>
        <v>Very Low</v>
      </c>
      <c r="M625" s="6">
        <f>COUNTIF(amazon[[#This Row],[Discount percentage]],$T$11)</f>
        <v>0</v>
      </c>
      <c r="N625" s="6">
        <f>COUNTIF(amazon[[#This Row],[Discount percentage]],$T$13)</f>
        <v>0</v>
      </c>
      <c r="O625" s="6">
        <f>COUNTIF(amazon[[#This Row],[Discount percentage]],$T$12)</f>
        <v>1</v>
      </c>
      <c r="P625" s="1" t="s">
        <v>2929</v>
      </c>
    </row>
    <row r="626" spans="1:16" ht="18.75" x14ac:dyDescent="0.3">
      <c r="A626" s="8" t="s">
        <v>583</v>
      </c>
      <c r="B626" s="8" t="s">
        <v>2373</v>
      </c>
      <c r="C626" s="8" t="s">
        <v>2196</v>
      </c>
      <c r="D626" s="8" t="s">
        <v>2353</v>
      </c>
      <c r="E6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6" s="12">
        <v>2998</v>
      </c>
      <c r="G626" s="12">
        <v>5999</v>
      </c>
      <c r="H626" s="12">
        <f>PRODUCT(amazon[[#This Row],[Actual price]],amazon[[#This Row],[Rating count]])</f>
        <v>31068821</v>
      </c>
      <c r="I626" s="9">
        <v>0.5</v>
      </c>
      <c r="J626" s="6">
        <v>4.0999999999999996</v>
      </c>
      <c r="K626" s="6">
        <v>5179</v>
      </c>
      <c r="L626" s="6" t="str">
        <f>IF(amazon[[#This Row],[Discounted price]]&lt;200, "Very Low",
 IF(amazon[[#This Row],[Discounted price]]&lt;5000, "Medium",
 IF(amazon[[#This Row],[Discounted price]]&lt;10000, "High",
 "Very High")))</f>
        <v>Medium</v>
      </c>
      <c r="M626" s="6">
        <f>COUNTIF(amazon[[#This Row],[Discount percentage]],$T$11)</f>
        <v>1</v>
      </c>
      <c r="N626" s="6">
        <f>COUNTIF(amazon[[#This Row],[Discount percentage]],$T$13)</f>
        <v>0</v>
      </c>
      <c r="O626" s="6">
        <f>COUNTIF(amazon[[#This Row],[Discount percentage]],$T$12)</f>
        <v>0</v>
      </c>
      <c r="P626" s="1" t="s">
        <v>3160</v>
      </c>
    </row>
    <row r="627" spans="1:16" ht="18.75" x14ac:dyDescent="0.3">
      <c r="A627" s="8" t="s">
        <v>907</v>
      </c>
      <c r="B627" s="8" t="s">
        <v>2480</v>
      </c>
      <c r="C627" s="8" t="s">
        <v>2186</v>
      </c>
      <c r="D627" s="8" t="s">
        <v>2481</v>
      </c>
      <c r="E62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27" s="12">
        <v>4098</v>
      </c>
      <c r="G627" s="12">
        <v>4999</v>
      </c>
      <c r="H627" s="12">
        <f>PRODUCT(amazon[[#This Row],[Actual price]],amazon[[#This Row],[Rating count]])</f>
        <v>253999190</v>
      </c>
      <c r="I627" s="9">
        <v>0.18</v>
      </c>
      <c r="J627" s="6">
        <v>4.5</v>
      </c>
      <c r="K627" s="6">
        <v>50810</v>
      </c>
      <c r="L627" s="6" t="str">
        <f>IF(amazon[[#This Row],[Discounted price]]&lt;200, "Very Low",
 IF(amazon[[#This Row],[Discounted price]]&lt;5000, "Medium",
 IF(amazon[[#This Row],[Discounted price]]&lt;10000, "High",
 "Very High")))</f>
        <v>Medium</v>
      </c>
      <c r="M627" s="6">
        <f>COUNTIF(amazon[[#This Row],[Discount percentage]],$T$11)</f>
        <v>0</v>
      </c>
      <c r="N627" s="6">
        <f>COUNTIF(amazon[[#This Row],[Discount percentage]],$T$13)</f>
        <v>1</v>
      </c>
      <c r="O627" s="6">
        <f>COUNTIF(amazon[[#This Row],[Discount percentage]],$T$12)</f>
        <v>0</v>
      </c>
      <c r="P627" s="1" t="s">
        <v>2945</v>
      </c>
    </row>
    <row r="628" spans="1:16" ht="18.75" x14ac:dyDescent="0.3">
      <c r="A628" s="8" t="s">
        <v>908</v>
      </c>
      <c r="B628" s="8" t="s">
        <v>2482</v>
      </c>
      <c r="C628" s="8" t="s">
        <v>2196</v>
      </c>
      <c r="D628" s="8" t="s">
        <v>2483</v>
      </c>
      <c r="E6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8" s="12">
        <v>499</v>
      </c>
      <c r="G628" s="12">
        <v>1999</v>
      </c>
      <c r="H628" s="12">
        <f>PRODUCT(amazon[[#This Row],[Actual price]],amazon[[#This Row],[Rating count]])</f>
        <v>6734631</v>
      </c>
      <c r="I628" s="9">
        <v>0.75</v>
      </c>
      <c r="J628" s="6">
        <v>3.7</v>
      </c>
      <c r="K628" s="6">
        <v>3369</v>
      </c>
      <c r="L628" s="6" t="str">
        <f>IF(amazon[[#This Row],[Discounted price]]&lt;200, "Very Low",
 IF(amazon[[#This Row],[Discounted price]]&lt;5000, "Medium",
 IF(amazon[[#This Row],[Discounted price]]&lt;10000, "High",
 "Very High")))</f>
        <v>Medium</v>
      </c>
      <c r="M628" s="6">
        <f>COUNTIF(amazon[[#This Row],[Discount percentage]],$T$11)</f>
        <v>0</v>
      </c>
      <c r="N628" s="6">
        <f>COUNTIF(amazon[[#This Row],[Discount percentage]],$T$13)</f>
        <v>0</v>
      </c>
      <c r="O628" s="6">
        <f>COUNTIF(amazon[[#This Row],[Discount percentage]],$T$12)</f>
        <v>1</v>
      </c>
      <c r="P628" s="1" t="s">
        <v>2985</v>
      </c>
    </row>
    <row r="629" spans="1:16" ht="18.75" x14ac:dyDescent="0.3">
      <c r="A629" s="8" t="s">
        <v>909</v>
      </c>
      <c r="B629" s="8" t="s">
        <v>910</v>
      </c>
      <c r="C629" s="8" t="s">
        <v>2186</v>
      </c>
      <c r="D629" s="8" t="s">
        <v>2461</v>
      </c>
      <c r="E62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29" s="12">
        <v>299</v>
      </c>
      <c r="G629" s="12">
        <v>449</v>
      </c>
      <c r="H629" s="12">
        <f>PRODUCT(amazon[[#This Row],[Actual price]],amazon[[#This Row],[Rating count]])</f>
        <v>5310323</v>
      </c>
      <c r="I629" s="9">
        <v>0.33</v>
      </c>
      <c r="J629" s="6">
        <v>3.5</v>
      </c>
      <c r="K629" s="6">
        <v>11827</v>
      </c>
      <c r="L629" s="6" t="str">
        <f>IF(amazon[[#This Row],[Discounted price]]&lt;200, "Very Low",
 IF(amazon[[#This Row],[Discounted price]]&lt;5000, "Medium",
 IF(amazon[[#This Row],[Discounted price]]&lt;10000, "High",
 "Very High")))</f>
        <v>Medium</v>
      </c>
      <c r="M629" s="6">
        <f>COUNTIF(amazon[[#This Row],[Discount percentage]],$T$11)</f>
        <v>0</v>
      </c>
      <c r="N629" s="6">
        <f>COUNTIF(amazon[[#This Row],[Discount percentage]],$T$13)</f>
        <v>1</v>
      </c>
      <c r="O629" s="6">
        <f>COUNTIF(amazon[[#This Row],[Discount percentage]],$T$12)</f>
        <v>0</v>
      </c>
      <c r="P629" s="1" t="s">
        <v>3284</v>
      </c>
    </row>
    <row r="630" spans="1:16" ht="18.75" x14ac:dyDescent="0.3">
      <c r="A630" s="8" t="s">
        <v>3</v>
      </c>
      <c r="B630" s="8" t="s">
        <v>4</v>
      </c>
      <c r="C630" s="8" t="s">
        <v>2186</v>
      </c>
      <c r="D630" s="8" t="s">
        <v>2187</v>
      </c>
      <c r="E6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30" s="12">
        <v>329</v>
      </c>
      <c r="G630" s="12">
        <v>699</v>
      </c>
      <c r="H630" s="12">
        <f>PRODUCT(amazon[[#This Row],[Actual price]],amazon[[#This Row],[Rating count]])</f>
        <v>65960436</v>
      </c>
      <c r="I630" s="9">
        <v>0.53</v>
      </c>
      <c r="J630" s="6">
        <v>4.2</v>
      </c>
      <c r="K630" s="6">
        <v>94364</v>
      </c>
      <c r="L630" s="6" t="str">
        <f>IF(amazon[[#This Row],[Discounted price]]&lt;200, "Very Low",
 IF(amazon[[#This Row],[Discounted price]]&lt;5000, "Medium",
 IF(amazon[[#This Row],[Discounted price]]&lt;10000, "High",
 "Very High")))</f>
        <v>Medium</v>
      </c>
      <c r="M630" s="6">
        <f>COUNTIF(amazon[[#This Row],[Discount percentage]],$T$11)</f>
        <v>0</v>
      </c>
      <c r="N630" s="6">
        <f>COUNTIF(amazon[[#This Row],[Discount percentage]],$T$13)</f>
        <v>0</v>
      </c>
      <c r="O630" s="6">
        <f>COUNTIF(amazon[[#This Row],[Discount percentage]],$T$12)</f>
        <v>1</v>
      </c>
      <c r="P630" s="1" t="s">
        <v>2930</v>
      </c>
    </row>
    <row r="631" spans="1:16" ht="18.75" x14ac:dyDescent="0.3">
      <c r="A631" s="8" t="s">
        <v>911</v>
      </c>
      <c r="B631" s="8" t="s">
        <v>912</v>
      </c>
      <c r="C631" s="8" t="s">
        <v>2186</v>
      </c>
      <c r="D631" s="8" t="s">
        <v>2479</v>
      </c>
      <c r="E63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31" s="12">
        <v>699</v>
      </c>
      <c r="G631" s="12">
        <v>999</v>
      </c>
      <c r="H631" s="12">
        <f>PRODUCT(amazon[[#This Row],[Actual price]],amazon[[#This Row],[Rating count]])</f>
        <v>15279705</v>
      </c>
      <c r="I631" s="9">
        <v>0.3</v>
      </c>
      <c r="J631" s="6">
        <v>3.5</v>
      </c>
      <c r="K631" s="6">
        <v>15295</v>
      </c>
      <c r="L631" s="6" t="str">
        <f>IF(amazon[[#This Row],[Discounted price]]&lt;200, "Very Low",
 IF(amazon[[#This Row],[Discounted price]]&lt;5000, "Medium",
 IF(amazon[[#This Row],[Discounted price]]&lt;10000, "High",
 "Very High")))</f>
        <v>Medium</v>
      </c>
      <c r="M631" s="6">
        <f>COUNTIF(amazon[[#This Row],[Discount percentage]],$T$11)</f>
        <v>0</v>
      </c>
      <c r="N631" s="6">
        <f>COUNTIF(amazon[[#This Row],[Discount percentage]],$T$13)</f>
        <v>1</v>
      </c>
      <c r="O631" s="6">
        <f>COUNTIF(amazon[[#This Row],[Discount percentage]],$T$12)</f>
        <v>0</v>
      </c>
      <c r="P631" s="1" t="s">
        <v>3285</v>
      </c>
    </row>
    <row r="632" spans="1:16" ht="18.75" x14ac:dyDescent="0.3">
      <c r="A632" s="8" t="s">
        <v>913</v>
      </c>
      <c r="B632" s="8" t="s">
        <v>2484</v>
      </c>
      <c r="C632" s="8" t="s">
        <v>2196</v>
      </c>
      <c r="D632" s="8" t="s">
        <v>2485</v>
      </c>
      <c r="E6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2" s="12">
        <v>799</v>
      </c>
      <c r="G632" s="12">
        <v>3990</v>
      </c>
      <c r="H632" s="12">
        <f>PRODUCT(amazon[[#This Row],[Actual price]],amazon[[#This Row],[Rating count]])</f>
        <v>108284610</v>
      </c>
      <c r="I632" s="9">
        <v>0.8</v>
      </c>
      <c r="J632" s="6">
        <v>4.3</v>
      </c>
      <c r="K632" s="6">
        <v>27139</v>
      </c>
      <c r="L632" s="6" t="str">
        <f>IF(amazon[[#This Row],[Discounted price]]&lt;200, "Very Low",
 IF(amazon[[#This Row],[Discounted price]]&lt;5000, "Medium",
 IF(amazon[[#This Row],[Discounted price]]&lt;10000, "High",
 "Very High")))</f>
        <v>Medium</v>
      </c>
      <c r="M632" s="6">
        <f>COUNTIF(amazon[[#This Row],[Discount percentage]],$T$11)</f>
        <v>0</v>
      </c>
      <c r="N632" s="6">
        <f>COUNTIF(amazon[[#This Row],[Discount percentage]],$T$13)</f>
        <v>0</v>
      </c>
      <c r="O632" s="6">
        <f>COUNTIF(amazon[[#This Row],[Discount percentage]],$T$12)</f>
        <v>1</v>
      </c>
      <c r="P632" s="1" t="s">
        <v>3286</v>
      </c>
    </row>
    <row r="633" spans="1:16" ht="18.75" x14ac:dyDescent="0.3">
      <c r="A633" s="8" t="s">
        <v>914</v>
      </c>
      <c r="B633" s="8" t="s">
        <v>915</v>
      </c>
      <c r="C633" s="8" t="s">
        <v>2196</v>
      </c>
      <c r="D633" s="8" t="s">
        <v>2363</v>
      </c>
      <c r="E6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3" s="12">
        <v>1399</v>
      </c>
      <c r="G633" s="12">
        <v>5499</v>
      </c>
      <c r="H633" s="12">
        <f>PRODUCT(amazon[[#This Row],[Actual price]],amazon[[#This Row],[Rating count]])</f>
        <v>52262496</v>
      </c>
      <c r="I633" s="9">
        <v>0.75</v>
      </c>
      <c r="J633" s="6">
        <v>3.9</v>
      </c>
      <c r="K633" s="6">
        <v>9504</v>
      </c>
      <c r="L633" s="6" t="str">
        <f>IF(amazon[[#This Row],[Discounted price]]&lt;200, "Very Low",
 IF(amazon[[#This Row],[Discounted price]]&lt;5000, "Medium",
 IF(amazon[[#This Row],[Discounted price]]&lt;10000, "High",
 "Very High")))</f>
        <v>Medium</v>
      </c>
      <c r="M633" s="6">
        <f>COUNTIF(amazon[[#This Row],[Discount percentage]],$T$11)</f>
        <v>0</v>
      </c>
      <c r="N633" s="6">
        <f>COUNTIF(amazon[[#This Row],[Discount percentage]],$T$13)</f>
        <v>0</v>
      </c>
      <c r="O633" s="6">
        <f>COUNTIF(amazon[[#This Row],[Discount percentage]],$T$12)</f>
        <v>1</v>
      </c>
      <c r="P633" s="1" t="s">
        <v>3287</v>
      </c>
    </row>
    <row r="634" spans="1:16" ht="18.75" x14ac:dyDescent="0.3">
      <c r="A634" s="8" t="s">
        <v>5</v>
      </c>
      <c r="B634" s="8" t="s">
        <v>2190</v>
      </c>
      <c r="C634" s="8" t="s">
        <v>2186</v>
      </c>
      <c r="D634" s="8" t="s">
        <v>2187</v>
      </c>
      <c r="E63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34" s="12">
        <v>154</v>
      </c>
      <c r="G634" s="12">
        <v>399</v>
      </c>
      <c r="H634" s="12">
        <f>PRODUCT(amazon[[#This Row],[Actual price]],amazon[[#This Row],[Rating count]])</f>
        <v>6745095</v>
      </c>
      <c r="I634" s="9">
        <v>0.61</v>
      </c>
      <c r="J634" s="6">
        <v>4.2</v>
      </c>
      <c r="K634" s="6">
        <v>16905</v>
      </c>
      <c r="L634" s="6" t="str">
        <f>IF(amazon[[#This Row],[Discounted price]]&lt;200, "Very Low",
 IF(amazon[[#This Row],[Discounted price]]&lt;5000, "Medium",
 IF(amazon[[#This Row],[Discounted price]]&lt;10000, "High",
 "Very High")))</f>
        <v>Very Low</v>
      </c>
      <c r="M634" s="6">
        <f>COUNTIF(amazon[[#This Row],[Discount percentage]],$T$11)</f>
        <v>0</v>
      </c>
      <c r="N634" s="6">
        <f>COUNTIF(amazon[[#This Row],[Discount percentage]],$T$13)</f>
        <v>0</v>
      </c>
      <c r="O634" s="6">
        <f>COUNTIF(amazon[[#This Row],[Discount percentage]],$T$12)</f>
        <v>1</v>
      </c>
      <c r="P634" s="1" t="s">
        <v>2931</v>
      </c>
    </row>
    <row r="635" spans="1:16" ht="18.75" x14ac:dyDescent="0.3">
      <c r="A635" s="8" t="s">
        <v>916</v>
      </c>
      <c r="B635" s="8" t="s">
        <v>917</v>
      </c>
      <c r="C635" s="8" t="s">
        <v>2186</v>
      </c>
      <c r="D635" s="8" t="s">
        <v>2460</v>
      </c>
      <c r="E6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35" s="12">
        <v>519</v>
      </c>
      <c r="G635" s="12">
        <v>1350</v>
      </c>
      <c r="H635" s="12">
        <f>PRODUCT(amazon[[#This Row],[Actual price]],amazon[[#This Row],[Rating count]])</f>
        <v>40578300</v>
      </c>
      <c r="I635" s="9">
        <v>0.62</v>
      </c>
      <c r="J635" s="6">
        <v>4.3</v>
      </c>
      <c r="K635" s="6">
        <v>30058</v>
      </c>
      <c r="L635" s="6" t="str">
        <f>IF(amazon[[#This Row],[Discounted price]]&lt;200, "Very Low",
 IF(amazon[[#This Row],[Discounted price]]&lt;5000, "Medium",
 IF(amazon[[#This Row],[Discounted price]]&lt;10000, "High",
 "Very High")))</f>
        <v>Medium</v>
      </c>
      <c r="M635" s="6">
        <f>COUNTIF(amazon[[#This Row],[Discount percentage]],$T$11)</f>
        <v>0</v>
      </c>
      <c r="N635" s="6">
        <f>COUNTIF(amazon[[#This Row],[Discount percentage]],$T$13)</f>
        <v>0</v>
      </c>
      <c r="O635" s="6">
        <f>COUNTIF(amazon[[#This Row],[Discount percentage]],$T$12)</f>
        <v>1</v>
      </c>
      <c r="P635" s="1" t="s">
        <v>3288</v>
      </c>
    </row>
    <row r="636" spans="1:16" ht="18.75" x14ac:dyDescent="0.3">
      <c r="A636" s="8" t="s">
        <v>607</v>
      </c>
      <c r="B636" s="8" t="s">
        <v>608</v>
      </c>
      <c r="C636" s="8" t="s">
        <v>2196</v>
      </c>
      <c r="D636" s="8" t="s">
        <v>2353</v>
      </c>
      <c r="E63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6" s="12">
        <v>2299</v>
      </c>
      <c r="G636" s="12">
        <v>7990</v>
      </c>
      <c r="H636" s="12">
        <f>PRODUCT(amazon[[#This Row],[Actual price]],amazon[[#This Row],[Rating count]])</f>
        <v>556255810</v>
      </c>
      <c r="I636" s="9">
        <v>0.71</v>
      </c>
      <c r="J636" s="6">
        <v>4.2</v>
      </c>
      <c r="K636" s="6">
        <v>69619</v>
      </c>
      <c r="L636" s="6" t="str">
        <f>IF(amazon[[#This Row],[Discounted price]]&lt;200, "Very Low",
 IF(amazon[[#This Row],[Discounted price]]&lt;5000, "Medium",
 IF(amazon[[#This Row],[Discounted price]]&lt;10000, "High",
 "Very High")))</f>
        <v>Medium</v>
      </c>
      <c r="M636" s="6">
        <f>COUNTIF(amazon[[#This Row],[Discount percentage]],$T$11)</f>
        <v>0</v>
      </c>
      <c r="N636" s="6">
        <f>COUNTIF(amazon[[#This Row],[Discount percentage]],$T$13)</f>
        <v>0</v>
      </c>
      <c r="O636" s="6">
        <f>COUNTIF(amazon[[#This Row],[Discount percentage]],$T$12)</f>
        <v>1</v>
      </c>
      <c r="P636" s="1" t="s">
        <v>3169</v>
      </c>
    </row>
    <row r="637" spans="1:16" ht="18.75" x14ac:dyDescent="0.3">
      <c r="A637" s="8" t="s">
        <v>609</v>
      </c>
      <c r="B637" s="8" t="s">
        <v>610</v>
      </c>
      <c r="C637" s="8" t="s">
        <v>2196</v>
      </c>
      <c r="D637" s="8" t="s">
        <v>2378</v>
      </c>
      <c r="E6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7" s="12">
        <v>399</v>
      </c>
      <c r="G637" s="12">
        <v>1999</v>
      </c>
      <c r="H637" s="12">
        <f>PRODUCT(amazon[[#This Row],[Actual price]],amazon[[#This Row],[Rating count]])</f>
        <v>6760618</v>
      </c>
      <c r="I637" s="9">
        <v>0.8</v>
      </c>
      <c r="J637" s="6">
        <v>4</v>
      </c>
      <c r="K637" s="6">
        <v>3382</v>
      </c>
      <c r="L637" s="6" t="str">
        <f>IF(amazon[[#This Row],[Discounted price]]&lt;200, "Very Low",
 IF(amazon[[#This Row],[Discounted price]]&lt;5000, "Medium",
 IF(amazon[[#This Row],[Discounted price]]&lt;10000, "High",
 "Very High")))</f>
        <v>Medium</v>
      </c>
      <c r="M637" s="6">
        <f>COUNTIF(amazon[[#This Row],[Discount percentage]],$T$11)</f>
        <v>0</v>
      </c>
      <c r="N637" s="6">
        <f>COUNTIF(amazon[[#This Row],[Discount percentage]],$T$13)</f>
        <v>0</v>
      </c>
      <c r="O637" s="6">
        <f>COUNTIF(amazon[[#This Row],[Discount percentage]],$T$12)</f>
        <v>1</v>
      </c>
      <c r="P637" s="1" t="s">
        <v>2977</v>
      </c>
    </row>
    <row r="638" spans="1:16" ht="18.75" x14ac:dyDescent="0.3">
      <c r="A638" s="8" t="s">
        <v>918</v>
      </c>
      <c r="B638" s="8" t="s">
        <v>919</v>
      </c>
      <c r="C638" s="8" t="s">
        <v>2196</v>
      </c>
      <c r="D638" s="8" t="s">
        <v>2363</v>
      </c>
      <c r="E63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8" s="12">
        <v>1499</v>
      </c>
      <c r="G638" s="12">
        <v>3990</v>
      </c>
      <c r="H638" s="12">
        <f>PRODUCT(amazon[[#This Row],[Actual price]],amazon[[#This Row],[Rating count]])</f>
        <v>438357360</v>
      </c>
      <c r="I638" s="9">
        <v>0.62</v>
      </c>
      <c r="J638" s="6">
        <v>4.0999999999999996</v>
      </c>
      <c r="K638" s="6">
        <v>109864</v>
      </c>
      <c r="L638" s="6" t="str">
        <f>IF(amazon[[#This Row],[Discounted price]]&lt;200, "Very Low",
 IF(amazon[[#This Row],[Discounted price]]&lt;5000, "Medium",
 IF(amazon[[#This Row],[Discounted price]]&lt;10000, "High",
 "Very High")))</f>
        <v>Medium</v>
      </c>
      <c r="M638" s="6">
        <f>COUNTIF(amazon[[#This Row],[Discount percentage]],$T$11)</f>
        <v>0</v>
      </c>
      <c r="N638" s="6">
        <f>COUNTIF(amazon[[#This Row],[Discount percentage]],$T$13)</f>
        <v>0</v>
      </c>
      <c r="O638" s="6">
        <f>COUNTIF(amazon[[#This Row],[Discount percentage]],$T$12)</f>
        <v>1</v>
      </c>
      <c r="P638" s="1" t="s">
        <v>3289</v>
      </c>
    </row>
    <row r="639" spans="1:16" ht="18.75" x14ac:dyDescent="0.3">
      <c r="A639" s="8" t="s">
        <v>920</v>
      </c>
      <c r="B639" s="8" t="s">
        <v>921</v>
      </c>
      <c r="C639" s="8" t="s">
        <v>2474</v>
      </c>
      <c r="D639" s="8" t="s">
        <v>2486</v>
      </c>
      <c r="E639"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639" s="12">
        <v>1295</v>
      </c>
      <c r="G639" s="12">
        <v>1295</v>
      </c>
      <c r="H639" s="12">
        <f>PRODUCT(amazon[[#This Row],[Actual price]],amazon[[#This Row],[Rating count]])</f>
        <v>7459200</v>
      </c>
      <c r="I639" s="9">
        <v>0</v>
      </c>
      <c r="J639" s="6">
        <v>4.5</v>
      </c>
      <c r="K639" s="6">
        <v>5760</v>
      </c>
      <c r="L639" s="6" t="str">
        <f>IF(amazon[[#This Row],[Discounted price]]&lt;200, "Very Low",
 IF(amazon[[#This Row],[Discounted price]]&lt;5000, "Medium",
 IF(amazon[[#This Row],[Discounted price]]&lt;10000, "High",
 "Very High")))</f>
        <v>Medium</v>
      </c>
      <c r="M639" s="6">
        <f>COUNTIF(amazon[[#This Row],[Discount percentage]],$T$11)</f>
        <v>0</v>
      </c>
      <c r="N639" s="6">
        <f>COUNTIF(amazon[[#This Row],[Discount percentage]],$T$13)</f>
        <v>1</v>
      </c>
      <c r="O639" s="6">
        <f>COUNTIF(amazon[[#This Row],[Discount percentage]],$T$12)</f>
        <v>0</v>
      </c>
      <c r="P639" s="1" t="s">
        <v>2953</v>
      </c>
    </row>
    <row r="640" spans="1:16" ht="18.75" x14ac:dyDescent="0.3">
      <c r="A640" s="8" t="s">
        <v>922</v>
      </c>
      <c r="B640" s="8" t="s">
        <v>923</v>
      </c>
      <c r="C640" s="8" t="s">
        <v>2186</v>
      </c>
      <c r="D640" s="8" t="s">
        <v>2487</v>
      </c>
      <c r="E64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0" s="12">
        <v>1889</v>
      </c>
      <c r="G640" s="12">
        <v>5499</v>
      </c>
      <c r="H640" s="12">
        <f>PRODUCT(amazon[[#This Row],[Actual price]],amazon[[#This Row],[Rating count]])</f>
        <v>272480949</v>
      </c>
      <c r="I640" s="9">
        <v>0.66</v>
      </c>
      <c r="J640" s="6">
        <v>4.2</v>
      </c>
      <c r="K640" s="6">
        <v>49551</v>
      </c>
      <c r="L640" s="6" t="str">
        <f>IF(amazon[[#This Row],[Discounted price]]&lt;200, "Very Low",
 IF(amazon[[#This Row],[Discounted price]]&lt;5000, "Medium",
 IF(amazon[[#This Row],[Discounted price]]&lt;10000, "High",
 "Very High")))</f>
        <v>Medium</v>
      </c>
      <c r="M640" s="6">
        <f>COUNTIF(amazon[[#This Row],[Discount percentage]],$T$11)</f>
        <v>0</v>
      </c>
      <c r="N640" s="6">
        <f>COUNTIF(amazon[[#This Row],[Discount percentage]],$T$13)</f>
        <v>0</v>
      </c>
      <c r="O640" s="6">
        <f>COUNTIF(amazon[[#This Row],[Discount percentage]],$T$12)</f>
        <v>1</v>
      </c>
      <c r="P640" s="1" t="s">
        <v>3290</v>
      </c>
    </row>
    <row r="641" spans="1:16" ht="18.75" x14ac:dyDescent="0.3">
      <c r="A641" s="8" t="s">
        <v>924</v>
      </c>
      <c r="B641" s="8" t="s">
        <v>925</v>
      </c>
      <c r="C641" s="8" t="s">
        <v>2196</v>
      </c>
      <c r="D641" s="8" t="s">
        <v>2363</v>
      </c>
      <c r="E64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41" s="12">
        <v>455</v>
      </c>
      <c r="G641" s="12">
        <v>1490</v>
      </c>
      <c r="H641" s="12">
        <f>PRODUCT(amazon[[#This Row],[Actual price]],amazon[[#This Row],[Rating count]])</f>
        <v>240898730</v>
      </c>
      <c r="I641" s="9">
        <v>0.69</v>
      </c>
      <c r="J641" s="6">
        <v>4.0999999999999996</v>
      </c>
      <c r="K641" s="6">
        <v>161677</v>
      </c>
      <c r="L641" s="6" t="str">
        <f>IF(amazon[[#This Row],[Discounted price]]&lt;200, "Very Low",
 IF(amazon[[#This Row],[Discounted price]]&lt;5000, "Medium",
 IF(amazon[[#This Row],[Discounted price]]&lt;10000, "High",
 "Very High")))</f>
        <v>Medium</v>
      </c>
      <c r="M641" s="6">
        <f>COUNTIF(amazon[[#This Row],[Discount percentage]],$T$11)</f>
        <v>0</v>
      </c>
      <c r="N641" s="6">
        <f>COUNTIF(amazon[[#This Row],[Discount percentage]],$T$13)</f>
        <v>0</v>
      </c>
      <c r="O641" s="6">
        <f>COUNTIF(amazon[[#This Row],[Discount percentage]],$T$12)</f>
        <v>1</v>
      </c>
      <c r="P641" s="1" t="s">
        <v>3187</v>
      </c>
    </row>
    <row r="642" spans="1:16" ht="18.75" x14ac:dyDescent="0.3">
      <c r="A642" s="8" t="s">
        <v>926</v>
      </c>
      <c r="B642" s="8" t="s">
        <v>2488</v>
      </c>
      <c r="C642" s="8" t="s">
        <v>2196</v>
      </c>
      <c r="D642" s="8" t="s">
        <v>2489</v>
      </c>
      <c r="E64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42" s="12">
        <v>399</v>
      </c>
      <c r="G642" s="12">
        <v>995</v>
      </c>
      <c r="H642" s="12">
        <f>PRODUCT(amazon[[#This Row],[Actual price]],amazon[[#This Row],[Rating count]])</f>
        <v>21265140</v>
      </c>
      <c r="I642" s="9">
        <v>0.6</v>
      </c>
      <c r="J642" s="6">
        <v>3.9</v>
      </c>
      <c r="K642" s="6">
        <v>21372</v>
      </c>
      <c r="L642" s="6" t="str">
        <f>IF(amazon[[#This Row],[Discounted price]]&lt;200, "Very Low",
 IF(amazon[[#This Row],[Discounted price]]&lt;5000, "Medium",
 IF(amazon[[#This Row],[Discounted price]]&lt;10000, "High",
 "Very High")))</f>
        <v>Medium</v>
      </c>
      <c r="M642" s="6">
        <f>COUNTIF(amazon[[#This Row],[Discount percentage]],$T$11)</f>
        <v>0</v>
      </c>
      <c r="N642" s="6">
        <f>COUNTIF(amazon[[#This Row],[Discount percentage]],$T$13)</f>
        <v>0</v>
      </c>
      <c r="O642" s="6">
        <f>COUNTIF(amazon[[#This Row],[Discount percentage]],$T$12)</f>
        <v>1</v>
      </c>
      <c r="P642" s="1" t="s">
        <v>3291</v>
      </c>
    </row>
    <row r="643" spans="1:16" ht="18.75" x14ac:dyDescent="0.3">
      <c r="A643" s="8" t="s">
        <v>611</v>
      </c>
      <c r="B643" s="8" t="s">
        <v>612</v>
      </c>
      <c r="C643" s="8" t="s">
        <v>2196</v>
      </c>
      <c r="D643" s="8" t="s">
        <v>2358</v>
      </c>
      <c r="E64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43" s="12">
        <v>1059</v>
      </c>
      <c r="G643" s="12">
        <v>3999</v>
      </c>
      <c r="H643" s="12">
        <f>PRODUCT(amazon[[#This Row],[Actual price]],amazon[[#This Row],[Rating count]])</f>
        <v>559999965</v>
      </c>
      <c r="I643" s="9">
        <v>0.74</v>
      </c>
      <c r="J643" s="6">
        <v>4.3</v>
      </c>
      <c r="K643" s="6">
        <v>140035</v>
      </c>
      <c r="L643" s="6" t="str">
        <f>IF(amazon[[#This Row],[Discounted price]]&lt;200, "Very Low",
 IF(amazon[[#This Row],[Discounted price]]&lt;5000, "Medium",
 IF(amazon[[#This Row],[Discounted price]]&lt;10000, "High",
 "Very High")))</f>
        <v>Medium</v>
      </c>
      <c r="M643" s="6">
        <f>COUNTIF(amazon[[#This Row],[Discount percentage]],$T$11)</f>
        <v>0</v>
      </c>
      <c r="N643" s="6">
        <f>COUNTIF(amazon[[#This Row],[Discount percentage]],$T$13)</f>
        <v>0</v>
      </c>
      <c r="O643" s="6">
        <f>COUNTIF(amazon[[#This Row],[Discount percentage]],$T$12)</f>
        <v>1</v>
      </c>
      <c r="P643" s="1" t="s">
        <v>3292</v>
      </c>
    </row>
    <row r="644" spans="1:16" ht="18.75" x14ac:dyDescent="0.3">
      <c r="A644" s="8" t="s">
        <v>6</v>
      </c>
      <c r="B644" s="8" t="s">
        <v>2191</v>
      </c>
      <c r="C644" s="8" t="s">
        <v>2186</v>
      </c>
      <c r="D644" s="8" t="s">
        <v>2187</v>
      </c>
      <c r="E64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4" s="12">
        <v>149</v>
      </c>
      <c r="G644" s="12">
        <v>1000</v>
      </c>
      <c r="H644" s="12">
        <f>PRODUCT(amazon[[#This Row],[Actual price]],amazon[[#This Row],[Rating count]])</f>
        <v>24870000</v>
      </c>
      <c r="I644" s="9">
        <v>0.85</v>
      </c>
      <c r="J644" s="6">
        <v>3.9</v>
      </c>
      <c r="K644" s="6">
        <v>24870</v>
      </c>
      <c r="L644" s="6" t="str">
        <f>IF(amazon[[#This Row],[Discounted price]]&lt;200, "Very Low",
 IF(amazon[[#This Row],[Discounted price]]&lt;5000, "Medium",
 IF(amazon[[#This Row],[Discounted price]]&lt;10000, "High",
 "Very High")))</f>
        <v>Very Low</v>
      </c>
      <c r="M644" s="6">
        <f>COUNTIF(amazon[[#This Row],[Discount percentage]],$T$11)</f>
        <v>0</v>
      </c>
      <c r="N644" s="6">
        <f>COUNTIF(amazon[[#This Row],[Discount percentage]],$T$13)</f>
        <v>0</v>
      </c>
      <c r="O644" s="6">
        <f>COUNTIF(amazon[[#This Row],[Discount percentage]],$T$12)</f>
        <v>1</v>
      </c>
      <c r="P644" s="1" t="s">
        <v>2932</v>
      </c>
    </row>
    <row r="645" spans="1:16" ht="18.75" x14ac:dyDescent="0.3">
      <c r="A645" s="8" t="s">
        <v>927</v>
      </c>
      <c r="B645" s="8" t="s">
        <v>928</v>
      </c>
      <c r="C645" s="8" t="s">
        <v>2186</v>
      </c>
      <c r="D645" s="8" t="s">
        <v>2490</v>
      </c>
      <c r="E6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5" s="12">
        <v>717</v>
      </c>
      <c r="G645" s="12">
        <v>761</v>
      </c>
      <c r="H645" s="12">
        <f>PRODUCT(amazon[[#This Row],[Actual price]],amazon[[#This Row],[Rating count]])</f>
        <v>5478439</v>
      </c>
      <c r="I645" s="9">
        <v>0.06</v>
      </c>
      <c r="J645" s="6">
        <v>4</v>
      </c>
      <c r="K645" s="6">
        <v>7199</v>
      </c>
      <c r="L645" s="6" t="str">
        <f>IF(amazon[[#This Row],[Discounted price]]&lt;200, "Very Low",
 IF(amazon[[#This Row],[Discounted price]]&lt;5000, "Medium",
 IF(amazon[[#This Row],[Discounted price]]&lt;10000, "High",
 "Very High")))</f>
        <v>Medium</v>
      </c>
      <c r="M645" s="6">
        <f>COUNTIF(amazon[[#This Row],[Discount percentage]],$T$11)</f>
        <v>0</v>
      </c>
      <c r="N645" s="6">
        <f>COUNTIF(amazon[[#This Row],[Discount percentage]],$T$13)</f>
        <v>1</v>
      </c>
      <c r="O645" s="6">
        <f>COUNTIF(amazon[[#This Row],[Discount percentage]],$T$12)</f>
        <v>0</v>
      </c>
      <c r="P645" s="1" t="s">
        <v>3293</v>
      </c>
    </row>
    <row r="646" spans="1:16" ht="18.75" x14ac:dyDescent="0.3">
      <c r="A646" s="8" t="s">
        <v>625</v>
      </c>
      <c r="B646" s="8" t="s">
        <v>626</v>
      </c>
      <c r="C646" s="8" t="s">
        <v>2186</v>
      </c>
      <c r="D646" s="8" t="s">
        <v>2384</v>
      </c>
      <c r="E64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6" s="12">
        <v>99</v>
      </c>
      <c r="G646" s="12">
        <v>999</v>
      </c>
      <c r="H646" s="12">
        <f>PRODUCT(amazon[[#This Row],[Actual price]],amazon[[#This Row],[Rating count]])</f>
        <v>1394604</v>
      </c>
      <c r="I646" s="9">
        <v>0.9</v>
      </c>
      <c r="J646" s="6">
        <v>4</v>
      </c>
      <c r="K646" s="6">
        <v>1396</v>
      </c>
      <c r="L646" s="6" t="str">
        <f>IF(amazon[[#This Row],[Discounted price]]&lt;200, "Very Low",
 IF(amazon[[#This Row],[Discounted price]]&lt;5000, "Medium",
 IF(amazon[[#This Row],[Discounted price]]&lt;10000, "High",
 "Very High")))</f>
        <v>Very Low</v>
      </c>
      <c r="M646" s="6">
        <f>COUNTIF(amazon[[#This Row],[Discount percentage]],$T$11)</f>
        <v>0</v>
      </c>
      <c r="N646" s="6">
        <f>COUNTIF(amazon[[#This Row],[Discount percentage]],$T$13)</f>
        <v>0</v>
      </c>
      <c r="O646" s="6">
        <f>COUNTIF(amazon[[#This Row],[Discount percentage]],$T$12)</f>
        <v>1</v>
      </c>
      <c r="P646" s="1" t="s">
        <v>3175</v>
      </c>
    </row>
    <row r="647" spans="1:16" ht="18.75" x14ac:dyDescent="0.3">
      <c r="A647" s="8" t="s">
        <v>929</v>
      </c>
      <c r="B647" s="8" t="s">
        <v>2491</v>
      </c>
      <c r="C647" s="8" t="s">
        <v>2186</v>
      </c>
      <c r="D647" s="8" t="s">
        <v>2492</v>
      </c>
      <c r="E64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7" s="12">
        <v>39</v>
      </c>
      <c r="G647" s="12">
        <v>299</v>
      </c>
      <c r="H647" s="12">
        <f>PRODUCT(amazon[[#This Row],[Actual price]],amazon[[#This Row],[Rating count]])</f>
        <v>4554667</v>
      </c>
      <c r="I647" s="9">
        <v>0.87</v>
      </c>
      <c r="J647" s="6">
        <v>3.5</v>
      </c>
      <c r="K647" s="6">
        <v>15233</v>
      </c>
      <c r="L647" s="6" t="str">
        <f>IF(amazon[[#This Row],[Discounted price]]&lt;200, "Very Low",
 IF(amazon[[#This Row],[Discounted price]]&lt;5000, "Medium",
 IF(amazon[[#This Row],[Discounted price]]&lt;10000, "High",
 "Very High")))</f>
        <v>Very Low</v>
      </c>
      <c r="M647" s="6">
        <f>COUNTIF(amazon[[#This Row],[Discount percentage]],$T$11)</f>
        <v>0</v>
      </c>
      <c r="N647" s="6">
        <f>COUNTIF(amazon[[#This Row],[Discount percentage]],$T$13)</f>
        <v>0</v>
      </c>
      <c r="O647" s="6">
        <f>COUNTIF(amazon[[#This Row],[Discount percentage]],$T$12)</f>
        <v>1</v>
      </c>
      <c r="P647" s="1" t="s">
        <v>2945</v>
      </c>
    </row>
    <row r="648" spans="1:16" ht="18.75" x14ac:dyDescent="0.3">
      <c r="A648" s="8" t="s">
        <v>930</v>
      </c>
      <c r="B648" s="8" t="s">
        <v>931</v>
      </c>
      <c r="C648" s="8" t="s">
        <v>2186</v>
      </c>
      <c r="D648" s="8" t="s">
        <v>2460</v>
      </c>
      <c r="E6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8" s="12">
        <v>889</v>
      </c>
      <c r="G648" s="12">
        <v>2500</v>
      </c>
      <c r="H648" s="12">
        <f>PRODUCT(amazon[[#This Row],[Actual price]],amazon[[#This Row],[Rating count]])</f>
        <v>139367500</v>
      </c>
      <c r="I648" s="9">
        <v>0.64</v>
      </c>
      <c r="J648" s="6">
        <v>4.3</v>
      </c>
      <c r="K648" s="6">
        <v>55747</v>
      </c>
      <c r="L648" s="6" t="str">
        <f>IF(amazon[[#This Row],[Discounted price]]&lt;200, "Very Low",
 IF(amazon[[#This Row],[Discounted price]]&lt;5000, "Medium",
 IF(amazon[[#This Row],[Discounted price]]&lt;10000, "High",
 "Very High")))</f>
        <v>Medium</v>
      </c>
      <c r="M648" s="6">
        <f>COUNTIF(amazon[[#This Row],[Discount percentage]],$T$11)</f>
        <v>0</v>
      </c>
      <c r="N648" s="6">
        <f>COUNTIF(amazon[[#This Row],[Discount percentage]],$T$13)</f>
        <v>0</v>
      </c>
      <c r="O648" s="6">
        <f>COUNTIF(amazon[[#This Row],[Discount percentage]],$T$12)</f>
        <v>1</v>
      </c>
      <c r="P648" s="1" t="s">
        <v>3294</v>
      </c>
    </row>
    <row r="649" spans="1:16" ht="18.75" x14ac:dyDescent="0.3">
      <c r="A649" s="8" t="s">
        <v>932</v>
      </c>
      <c r="B649" s="8" t="s">
        <v>2493</v>
      </c>
      <c r="C649" s="8" t="s">
        <v>2196</v>
      </c>
      <c r="D649" s="8" t="s">
        <v>2363</v>
      </c>
      <c r="E6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49" s="12">
        <v>1199</v>
      </c>
      <c r="G649" s="12">
        <v>4999</v>
      </c>
      <c r="H649" s="12">
        <f>PRODUCT(amazon[[#This Row],[Actual price]],amazon[[#This Row],[Rating count]])</f>
        <v>74790039</v>
      </c>
      <c r="I649" s="9">
        <v>0.76</v>
      </c>
      <c r="J649" s="6">
        <v>3.8</v>
      </c>
      <c r="K649" s="6">
        <v>14961</v>
      </c>
      <c r="L649" s="6" t="str">
        <f>IF(amazon[[#This Row],[Discounted price]]&lt;200, "Very Low",
 IF(amazon[[#This Row],[Discounted price]]&lt;5000, "Medium",
 IF(amazon[[#This Row],[Discounted price]]&lt;10000, "High",
 "Very High")))</f>
        <v>Medium</v>
      </c>
      <c r="M649" s="6">
        <f>COUNTIF(amazon[[#This Row],[Discount percentage]],$T$11)</f>
        <v>0</v>
      </c>
      <c r="N649" s="6">
        <f>COUNTIF(amazon[[#This Row],[Discount percentage]],$T$13)</f>
        <v>0</v>
      </c>
      <c r="O649" s="6">
        <f>COUNTIF(amazon[[#This Row],[Discount percentage]],$T$12)</f>
        <v>1</v>
      </c>
      <c r="P649" s="1" t="s">
        <v>3295</v>
      </c>
    </row>
    <row r="650" spans="1:16" ht="18.75" x14ac:dyDescent="0.3">
      <c r="A650" s="8" t="s">
        <v>933</v>
      </c>
      <c r="B650" s="8" t="s">
        <v>934</v>
      </c>
      <c r="C650" s="8" t="s">
        <v>2186</v>
      </c>
      <c r="D650" s="8" t="s">
        <v>2461</v>
      </c>
      <c r="E65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50" s="12">
        <v>569</v>
      </c>
      <c r="G650" s="12">
        <v>1299</v>
      </c>
      <c r="H650" s="12">
        <f>PRODUCT(amazon[[#This Row],[Actual price]],amazon[[#This Row],[Rating count]])</f>
        <v>12048225</v>
      </c>
      <c r="I650" s="9">
        <v>0.56000000000000005</v>
      </c>
      <c r="J650" s="6">
        <v>4.4000000000000004</v>
      </c>
      <c r="K650" s="6">
        <v>9275</v>
      </c>
      <c r="L650" s="6" t="str">
        <f>IF(amazon[[#This Row],[Discounted price]]&lt;200, "Very Low",
 IF(amazon[[#This Row],[Discounted price]]&lt;5000, "Medium",
 IF(amazon[[#This Row],[Discounted price]]&lt;10000, "High",
 "Very High")))</f>
        <v>Medium</v>
      </c>
      <c r="M650" s="6">
        <f>COUNTIF(amazon[[#This Row],[Discount percentage]],$T$11)</f>
        <v>0</v>
      </c>
      <c r="N650" s="6">
        <f>COUNTIF(amazon[[#This Row],[Discount percentage]],$T$13)</f>
        <v>0</v>
      </c>
      <c r="O650" s="6">
        <f>COUNTIF(amazon[[#This Row],[Discount percentage]],$T$12)</f>
        <v>1</v>
      </c>
      <c r="P650" s="1" t="s">
        <v>3296</v>
      </c>
    </row>
    <row r="651" spans="1:16" ht="18.75" x14ac:dyDescent="0.3">
      <c r="A651" s="8" t="s">
        <v>935</v>
      </c>
      <c r="B651" s="8" t="s">
        <v>936</v>
      </c>
      <c r="C651" s="8" t="s">
        <v>2196</v>
      </c>
      <c r="D651" s="8" t="s">
        <v>2363</v>
      </c>
      <c r="E6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51" s="12">
        <v>1499</v>
      </c>
      <c r="G651" s="12">
        <v>8999</v>
      </c>
      <c r="H651" s="12">
        <f>PRODUCT(amazon[[#This Row],[Actual price]],amazon[[#This Row],[Rating count]])</f>
        <v>254887676</v>
      </c>
      <c r="I651" s="9">
        <v>0.83</v>
      </c>
      <c r="J651" s="6">
        <v>3.7</v>
      </c>
      <c r="K651" s="6">
        <v>28324</v>
      </c>
      <c r="L651" s="6" t="str">
        <f>IF(amazon[[#This Row],[Discounted price]]&lt;200, "Very Low",
 IF(amazon[[#This Row],[Discounted price]]&lt;5000, "Medium",
 IF(amazon[[#This Row],[Discounted price]]&lt;10000, "High",
 "Very High")))</f>
        <v>Medium</v>
      </c>
      <c r="M651" s="6">
        <f>COUNTIF(amazon[[#This Row],[Discount percentage]],$T$11)</f>
        <v>0</v>
      </c>
      <c r="N651" s="6">
        <f>COUNTIF(amazon[[#This Row],[Discount percentage]],$T$13)</f>
        <v>0</v>
      </c>
      <c r="O651" s="6">
        <f>COUNTIF(amazon[[#This Row],[Discount percentage]],$T$12)</f>
        <v>1</v>
      </c>
      <c r="P651" s="1" t="s">
        <v>3297</v>
      </c>
    </row>
    <row r="652" spans="1:16" ht="18.75" x14ac:dyDescent="0.3">
      <c r="A652" s="8" t="s">
        <v>937</v>
      </c>
      <c r="B652" s="8" t="s">
        <v>938</v>
      </c>
      <c r="C652" s="8" t="s">
        <v>2196</v>
      </c>
      <c r="D652" s="8" t="s">
        <v>2472</v>
      </c>
      <c r="E6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52" s="12">
        <v>149</v>
      </c>
      <c r="G652" s="12">
        <v>180</v>
      </c>
      <c r="H652" s="12">
        <f>PRODUCT(amazon[[#This Row],[Actual price]],amazon[[#This Row],[Rating count]])</f>
        <v>115920</v>
      </c>
      <c r="I652" s="9">
        <v>0.17</v>
      </c>
      <c r="J652" s="6">
        <v>4.4000000000000004</v>
      </c>
      <c r="K652" s="6">
        <v>644</v>
      </c>
      <c r="L652" s="6" t="str">
        <f>IF(amazon[[#This Row],[Discounted price]]&lt;200, "Very Low",
 IF(amazon[[#This Row],[Discounted price]]&lt;5000, "Medium",
 IF(amazon[[#This Row],[Discounted price]]&lt;10000, "High",
 "Very High")))</f>
        <v>Very Low</v>
      </c>
      <c r="M652" s="6">
        <f>COUNTIF(amazon[[#This Row],[Discount percentage]],$T$11)</f>
        <v>0</v>
      </c>
      <c r="N652" s="6">
        <f>COUNTIF(amazon[[#This Row],[Discount percentage]],$T$13)</f>
        <v>1</v>
      </c>
      <c r="O652" s="6">
        <f>COUNTIF(amazon[[#This Row],[Discount percentage]],$T$12)</f>
        <v>0</v>
      </c>
      <c r="P652" s="1" t="s">
        <v>2977</v>
      </c>
    </row>
    <row r="653" spans="1:16" ht="18.75" x14ac:dyDescent="0.3">
      <c r="A653" s="8" t="s">
        <v>939</v>
      </c>
      <c r="B653" s="8" t="s">
        <v>2494</v>
      </c>
      <c r="C653" s="8" t="s">
        <v>2186</v>
      </c>
      <c r="D653" s="8" t="s">
        <v>2495</v>
      </c>
      <c r="E65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53" s="12">
        <v>399</v>
      </c>
      <c r="G653" s="12">
        <v>549</v>
      </c>
      <c r="H653" s="12">
        <f>PRODUCT(amazon[[#This Row],[Actual price]],amazon[[#This Row],[Rating count]])</f>
        <v>9958311</v>
      </c>
      <c r="I653" s="9">
        <v>0.27</v>
      </c>
      <c r="J653" s="6">
        <v>4.4000000000000004</v>
      </c>
      <c r="K653" s="6">
        <v>18139</v>
      </c>
      <c r="L653" s="6" t="str">
        <f>IF(amazon[[#This Row],[Discounted price]]&lt;200, "Very Low",
 IF(amazon[[#This Row],[Discounted price]]&lt;5000, "Medium",
 IF(amazon[[#This Row],[Discounted price]]&lt;10000, "High",
 "Very High")))</f>
        <v>Medium</v>
      </c>
      <c r="M653" s="6">
        <f>COUNTIF(amazon[[#This Row],[Discount percentage]],$T$11)</f>
        <v>0</v>
      </c>
      <c r="N653" s="6">
        <f>COUNTIF(amazon[[#This Row],[Discount percentage]],$T$13)</f>
        <v>1</v>
      </c>
      <c r="O653" s="6">
        <f>COUNTIF(amazon[[#This Row],[Discount percentage]],$T$12)</f>
        <v>0</v>
      </c>
      <c r="P653" s="1" t="s">
        <v>3298</v>
      </c>
    </row>
    <row r="654" spans="1:16" ht="18.75" x14ac:dyDescent="0.3">
      <c r="A654" s="8" t="s">
        <v>940</v>
      </c>
      <c r="B654" s="8" t="s">
        <v>2496</v>
      </c>
      <c r="C654" s="8" t="s">
        <v>2477</v>
      </c>
      <c r="D654" s="8" t="s">
        <v>2497</v>
      </c>
      <c r="E6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654" s="12">
        <v>191</v>
      </c>
      <c r="G654" s="12">
        <v>225</v>
      </c>
      <c r="H654" s="12">
        <f>PRODUCT(amazon[[#This Row],[Actual price]],amazon[[#This Row],[Rating count]])</f>
        <v>1620675</v>
      </c>
      <c r="I654" s="9">
        <v>0.15</v>
      </c>
      <c r="J654" s="6">
        <v>4.4000000000000004</v>
      </c>
      <c r="K654" s="6">
        <v>7203</v>
      </c>
      <c r="L654" s="6" t="str">
        <f>IF(amazon[[#This Row],[Discounted price]]&lt;200, "Very Low",
 IF(amazon[[#This Row],[Discounted price]]&lt;5000, "Medium",
 IF(amazon[[#This Row],[Discounted price]]&lt;10000, "High",
 "Very High")))</f>
        <v>Very Low</v>
      </c>
      <c r="M654" s="6">
        <f>COUNTIF(amazon[[#This Row],[Discount percentage]],$T$11)</f>
        <v>0</v>
      </c>
      <c r="N654" s="6">
        <f>COUNTIF(amazon[[#This Row],[Discount percentage]],$T$13)</f>
        <v>1</v>
      </c>
      <c r="O654" s="6">
        <f>COUNTIF(amazon[[#This Row],[Discount percentage]],$T$12)</f>
        <v>0</v>
      </c>
      <c r="P654" s="1" t="s">
        <v>3299</v>
      </c>
    </row>
    <row r="655" spans="1:16" ht="18.75" x14ac:dyDescent="0.3">
      <c r="A655" s="8" t="s">
        <v>941</v>
      </c>
      <c r="B655" s="8" t="s">
        <v>942</v>
      </c>
      <c r="C655" s="8" t="s">
        <v>2186</v>
      </c>
      <c r="D655" s="8" t="s">
        <v>2498</v>
      </c>
      <c r="E65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55" s="12">
        <v>129</v>
      </c>
      <c r="G655" s="12">
        <v>999</v>
      </c>
      <c r="H655" s="12">
        <f>PRODUCT(amazon[[#This Row],[Actual price]],amazon[[#This Row],[Rating count]])</f>
        <v>490509</v>
      </c>
      <c r="I655" s="9">
        <v>0.87</v>
      </c>
      <c r="J655" s="6">
        <v>4.2</v>
      </c>
      <c r="K655" s="6">
        <v>491</v>
      </c>
      <c r="L655" s="6" t="str">
        <f>IF(amazon[[#This Row],[Discounted price]]&lt;200, "Very Low",
 IF(amazon[[#This Row],[Discounted price]]&lt;5000, "Medium",
 IF(amazon[[#This Row],[Discounted price]]&lt;10000, "High",
 "Very High")))</f>
        <v>Very Low</v>
      </c>
      <c r="M655" s="6">
        <f>COUNTIF(amazon[[#This Row],[Discount percentage]],$T$11)</f>
        <v>0</v>
      </c>
      <c r="N655" s="6">
        <f>COUNTIF(amazon[[#This Row],[Discount percentage]],$T$13)</f>
        <v>0</v>
      </c>
      <c r="O655" s="6">
        <f>COUNTIF(amazon[[#This Row],[Discount percentage]],$T$12)</f>
        <v>1</v>
      </c>
      <c r="P655" s="1" t="s">
        <v>3300</v>
      </c>
    </row>
    <row r="656" spans="1:16" ht="18.75" x14ac:dyDescent="0.3">
      <c r="A656" s="8" t="s">
        <v>943</v>
      </c>
      <c r="B656" s="8" t="s">
        <v>2499</v>
      </c>
      <c r="C656" s="8" t="s">
        <v>2186</v>
      </c>
      <c r="D656" s="8" t="s">
        <v>2500</v>
      </c>
      <c r="E6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56" s="12">
        <v>199</v>
      </c>
      <c r="G656" s="12">
        <v>599</v>
      </c>
      <c r="H656" s="12">
        <f>PRODUCT(amazon[[#This Row],[Actual price]],amazon[[#This Row],[Rating count]])</f>
        <v>8127232</v>
      </c>
      <c r="I656" s="9">
        <v>0.67</v>
      </c>
      <c r="J656" s="6">
        <v>4.5</v>
      </c>
      <c r="K656" s="6">
        <v>13568</v>
      </c>
      <c r="L656" s="6" t="str">
        <f>IF(amazon[[#This Row],[Discounted price]]&lt;200, "Very Low",
 IF(amazon[[#This Row],[Discounted price]]&lt;5000, "Medium",
 IF(amazon[[#This Row],[Discounted price]]&lt;10000, "High",
 "Very High")))</f>
        <v>Very Low</v>
      </c>
      <c r="M656" s="6">
        <f>COUNTIF(amazon[[#This Row],[Discount percentage]],$T$11)</f>
        <v>0</v>
      </c>
      <c r="N656" s="6">
        <f>COUNTIF(amazon[[#This Row],[Discount percentage]],$T$13)</f>
        <v>0</v>
      </c>
      <c r="O656" s="6">
        <f>COUNTIF(amazon[[#This Row],[Discount percentage]],$T$12)</f>
        <v>1</v>
      </c>
      <c r="P656" s="1" t="s">
        <v>3301</v>
      </c>
    </row>
    <row r="657" spans="1:16" ht="18.75" x14ac:dyDescent="0.3">
      <c r="A657" s="8" t="s">
        <v>944</v>
      </c>
      <c r="B657" s="8" t="s">
        <v>945</v>
      </c>
      <c r="C657" s="8" t="s">
        <v>2196</v>
      </c>
      <c r="D657" s="8" t="s">
        <v>2363</v>
      </c>
      <c r="E6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57" s="12">
        <v>999</v>
      </c>
      <c r="G657" s="12">
        <v>4499</v>
      </c>
      <c r="H657" s="12">
        <f>PRODUCT(amazon[[#This Row],[Actual price]],amazon[[#This Row],[Rating count]])</f>
        <v>15251610</v>
      </c>
      <c r="I657" s="9">
        <v>0.78</v>
      </c>
      <c r="J657" s="6">
        <v>3.8</v>
      </c>
      <c r="K657" s="6">
        <v>3390</v>
      </c>
      <c r="L657" s="6" t="str">
        <f>IF(amazon[[#This Row],[Discounted price]]&lt;200, "Very Low",
 IF(amazon[[#This Row],[Discounted price]]&lt;5000, "Medium",
 IF(amazon[[#This Row],[Discounted price]]&lt;10000, "High",
 "Very High")))</f>
        <v>Medium</v>
      </c>
      <c r="M657" s="6">
        <f>COUNTIF(amazon[[#This Row],[Discount percentage]],$T$11)</f>
        <v>0</v>
      </c>
      <c r="N657" s="6">
        <f>COUNTIF(amazon[[#This Row],[Discount percentage]],$T$13)</f>
        <v>0</v>
      </c>
      <c r="O657" s="6">
        <f>COUNTIF(amazon[[#This Row],[Discount percentage]],$T$12)</f>
        <v>1</v>
      </c>
      <c r="P657" s="1" t="s">
        <v>3302</v>
      </c>
    </row>
    <row r="658" spans="1:16" ht="18.75" x14ac:dyDescent="0.3">
      <c r="A658" s="8" t="s">
        <v>946</v>
      </c>
      <c r="B658" s="8" t="s">
        <v>947</v>
      </c>
      <c r="C658" s="8" t="s">
        <v>2196</v>
      </c>
      <c r="D658" s="8" t="s">
        <v>2363</v>
      </c>
      <c r="E65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58" s="12">
        <v>899</v>
      </c>
      <c r="G658" s="12">
        <v>4499</v>
      </c>
      <c r="H658" s="12">
        <f>PRODUCT(amazon[[#This Row],[Actual price]],amazon[[#This Row],[Rating count]])</f>
        <v>463630948</v>
      </c>
      <c r="I658" s="9">
        <v>0.8</v>
      </c>
      <c r="J658" s="6">
        <v>3.8</v>
      </c>
      <c r="K658" s="6">
        <v>103052</v>
      </c>
      <c r="L658" s="6" t="str">
        <f>IF(amazon[[#This Row],[Discounted price]]&lt;200, "Very Low",
 IF(amazon[[#This Row],[Discounted price]]&lt;5000, "Medium",
 IF(amazon[[#This Row],[Discounted price]]&lt;10000, "High",
 "Very High")))</f>
        <v>Medium</v>
      </c>
      <c r="M658" s="6">
        <f>COUNTIF(amazon[[#This Row],[Discount percentage]],$T$11)</f>
        <v>0</v>
      </c>
      <c r="N658" s="6">
        <f>COUNTIF(amazon[[#This Row],[Discount percentage]],$T$13)</f>
        <v>0</v>
      </c>
      <c r="O658" s="6">
        <f>COUNTIF(amazon[[#This Row],[Discount percentage]],$T$12)</f>
        <v>1</v>
      </c>
      <c r="P658" s="1" t="s">
        <v>3303</v>
      </c>
    </row>
    <row r="659" spans="1:16" ht="18.75" x14ac:dyDescent="0.3">
      <c r="A659" s="8" t="s">
        <v>643</v>
      </c>
      <c r="B659" s="8" t="s">
        <v>644</v>
      </c>
      <c r="C659" s="8" t="s">
        <v>2196</v>
      </c>
      <c r="D659" s="8" t="s">
        <v>2355</v>
      </c>
      <c r="E6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59" s="12">
        <v>1799</v>
      </c>
      <c r="G659" s="12">
        <v>2499</v>
      </c>
      <c r="H659" s="12">
        <f>PRODUCT(amazon[[#This Row],[Actual price]],amazon[[#This Row],[Rating count]])</f>
        <v>46676322</v>
      </c>
      <c r="I659" s="9">
        <v>0.28000000000000003</v>
      </c>
      <c r="J659" s="6">
        <v>4.0999999999999996</v>
      </c>
      <c r="K659" s="6">
        <v>18678</v>
      </c>
      <c r="L659" s="6" t="str">
        <f>IF(amazon[[#This Row],[Discounted price]]&lt;200, "Very Low",
 IF(amazon[[#This Row],[Discounted price]]&lt;5000, "Medium",
 IF(amazon[[#This Row],[Discounted price]]&lt;10000, "High",
 "Very High")))</f>
        <v>Medium</v>
      </c>
      <c r="M659" s="6">
        <f>COUNTIF(amazon[[#This Row],[Discount percentage]],$T$11)</f>
        <v>0</v>
      </c>
      <c r="N659" s="6">
        <f>COUNTIF(amazon[[#This Row],[Discount percentage]],$T$13)</f>
        <v>1</v>
      </c>
      <c r="O659" s="6">
        <f>COUNTIF(amazon[[#This Row],[Discount percentage]],$T$12)</f>
        <v>0</v>
      </c>
      <c r="P659" s="1" t="s">
        <v>3181</v>
      </c>
    </row>
    <row r="660" spans="1:16" ht="18.75" x14ac:dyDescent="0.3">
      <c r="A660" s="8" t="s">
        <v>7</v>
      </c>
      <c r="B660" s="8" t="s">
        <v>8</v>
      </c>
      <c r="C660" s="8" t="s">
        <v>2186</v>
      </c>
      <c r="D660" s="8" t="s">
        <v>2187</v>
      </c>
      <c r="E66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0" s="12">
        <v>177</v>
      </c>
      <c r="G660" s="12">
        <v>499</v>
      </c>
      <c r="H660" s="12">
        <f>PRODUCT(amazon[[#This Row],[Actual price]],amazon[[#This Row],[Rating count]])</f>
        <v>7579311</v>
      </c>
      <c r="I660" s="9">
        <v>0.65</v>
      </c>
      <c r="J660" s="6">
        <v>4.0999999999999996</v>
      </c>
      <c r="K660" s="6">
        <v>15189</v>
      </c>
      <c r="L660" s="6" t="str">
        <f>IF(amazon[[#This Row],[Discounted price]]&lt;200, "Very Low",
 IF(amazon[[#This Row],[Discounted price]]&lt;5000, "Medium",
 IF(amazon[[#This Row],[Discounted price]]&lt;10000, "High",
 "Very High")))</f>
        <v>Very Low</v>
      </c>
      <c r="M660" s="6">
        <f>COUNTIF(amazon[[#This Row],[Discount percentage]],$T$11)</f>
        <v>0</v>
      </c>
      <c r="N660" s="6">
        <f>COUNTIF(amazon[[#This Row],[Discount percentage]],$T$13)</f>
        <v>0</v>
      </c>
      <c r="O660" s="6">
        <f>COUNTIF(amazon[[#This Row],[Discount percentage]],$T$12)</f>
        <v>1</v>
      </c>
      <c r="P660" s="1" t="s">
        <v>2933</v>
      </c>
    </row>
    <row r="661" spans="1:16" ht="18.75" x14ac:dyDescent="0.3">
      <c r="A661" s="8" t="s">
        <v>948</v>
      </c>
      <c r="B661" s="8" t="s">
        <v>949</v>
      </c>
      <c r="C661" s="8" t="s">
        <v>2474</v>
      </c>
      <c r="D661" s="8" t="s">
        <v>2486</v>
      </c>
      <c r="E661"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661" s="12">
        <v>522</v>
      </c>
      <c r="G661" s="12">
        <v>550</v>
      </c>
      <c r="H661" s="12">
        <f>PRODUCT(amazon[[#This Row],[Actual price]],amazon[[#This Row],[Rating count]])</f>
        <v>6698450</v>
      </c>
      <c r="I661" s="9">
        <v>0.05</v>
      </c>
      <c r="J661" s="6">
        <v>4.4000000000000004</v>
      </c>
      <c r="K661" s="6">
        <v>12179</v>
      </c>
      <c r="L661" s="6" t="str">
        <f>IF(amazon[[#This Row],[Discounted price]]&lt;200, "Very Low",
 IF(amazon[[#This Row],[Discounted price]]&lt;5000, "Medium",
 IF(amazon[[#This Row],[Discounted price]]&lt;10000, "High",
 "Very High")))</f>
        <v>Medium</v>
      </c>
      <c r="M661" s="6">
        <f>COUNTIF(amazon[[#This Row],[Discount percentage]],$T$11)</f>
        <v>0</v>
      </c>
      <c r="N661" s="6">
        <f>COUNTIF(amazon[[#This Row],[Discount percentage]],$T$13)</f>
        <v>1</v>
      </c>
      <c r="O661" s="6">
        <f>COUNTIF(amazon[[#This Row],[Discount percentage]],$T$12)</f>
        <v>0</v>
      </c>
      <c r="P661" s="1" t="s">
        <v>3304</v>
      </c>
    </row>
    <row r="662" spans="1:16" ht="18.75" x14ac:dyDescent="0.3">
      <c r="A662" s="8" t="s">
        <v>950</v>
      </c>
      <c r="B662" s="8" t="s">
        <v>2501</v>
      </c>
      <c r="C662" s="8" t="s">
        <v>2196</v>
      </c>
      <c r="D662" s="8" t="s">
        <v>2502</v>
      </c>
      <c r="E6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62" s="12">
        <v>799</v>
      </c>
      <c r="G662" s="12">
        <v>1999</v>
      </c>
      <c r="H662" s="12">
        <f>PRODUCT(amazon[[#This Row],[Actual price]],amazon[[#This Row],[Rating count]])</f>
        <v>25903042</v>
      </c>
      <c r="I662" s="9">
        <v>0.6</v>
      </c>
      <c r="J662" s="6">
        <v>3.8</v>
      </c>
      <c r="K662" s="6">
        <v>12958</v>
      </c>
      <c r="L662" s="6" t="str">
        <f>IF(amazon[[#This Row],[Discounted price]]&lt;200, "Very Low",
 IF(amazon[[#This Row],[Discounted price]]&lt;5000, "Medium",
 IF(amazon[[#This Row],[Discounted price]]&lt;10000, "High",
 "Very High")))</f>
        <v>Medium</v>
      </c>
      <c r="M662" s="6">
        <f>COUNTIF(amazon[[#This Row],[Discount percentage]],$T$11)</f>
        <v>0</v>
      </c>
      <c r="N662" s="6">
        <f>COUNTIF(amazon[[#This Row],[Discount percentage]],$T$13)</f>
        <v>0</v>
      </c>
      <c r="O662" s="6">
        <f>COUNTIF(amazon[[#This Row],[Discount percentage]],$T$12)</f>
        <v>1</v>
      </c>
      <c r="P662" s="1" t="s">
        <v>3305</v>
      </c>
    </row>
    <row r="663" spans="1:16" ht="18.75" x14ac:dyDescent="0.3">
      <c r="A663" s="8" t="s">
        <v>951</v>
      </c>
      <c r="B663" s="8" t="s">
        <v>952</v>
      </c>
      <c r="C663" s="8" t="s">
        <v>2186</v>
      </c>
      <c r="D663" s="8" t="s">
        <v>2461</v>
      </c>
      <c r="E66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3" s="12">
        <v>681</v>
      </c>
      <c r="G663" s="12">
        <v>1199</v>
      </c>
      <c r="H663" s="12">
        <f>PRODUCT(amazon[[#This Row],[Actual price]],amazon[[#This Row],[Rating count]])</f>
        <v>9901342</v>
      </c>
      <c r="I663" s="9">
        <v>0.43</v>
      </c>
      <c r="J663" s="6">
        <v>4.2</v>
      </c>
      <c r="K663" s="6">
        <v>8258</v>
      </c>
      <c r="L663" s="6" t="str">
        <f>IF(amazon[[#This Row],[Discounted price]]&lt;200, "Very Low",
 IF(amazon[[#This Row],[Discounted price]]&lt;5000, "Medium",
 IF(amazon[[#This Row],[Discounted price]]&lt;10000, "High",
 "Very High")))</f>
        <v>Medium</v>
      </c>
      <c r="M663" s="6">
        <f>COUNTIF(amazon[[#This Row],[Discount percentage]],$T$11)</f>
        <v>0</v>
      </c>
      <c r="N663" s="6">
        <f>COUNTIF(amazon[[#This Row],[Discount percentage]],$T$13)</f>
        <v>1</v>
      </c>
      <c r="O663" s="6">
        <f>COUNTIF(amazon[[#This Row],[Discount percentage]],$T$12)</f>
        <v>0</v>
      </c>
      <c r="P663" s="1" t="s">
        <v>3306</v>
      </c>
    </row>
    <row r="664" spans="1:16" ht="18.75" x14ac:dyDescent="0.3">
      <c r="A664" s="8" t="s">
        <v>953</v>
      </c>
      <c r="B664" s="8" t="s">
        <v>2503</v>
      </c>
      <c r="C664" s="8" t="s">
        <v>2186</v>
      </c>
      <c r="D664" s="8" t="s">
        <v>2504</v>
      </c>
      <c r="E66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4" s="12">
        <v>1199</v>
      </c>
      <c r="G664" s="12">
        <v>3490</v>
      </c>
      <c r="H664" s="12">
        <f>PRODUCT(amazon[[#This Row],[Actual price]],amazon[[#This Row],[Rating count]])</f>
        <v>40888840</v>
      </c>
      <c r="I664" s="9">
        <v>0.66</v>
      </c>
      <c r="J664" s="6">
        <v>4.0999999999999996</v>
      </c>
      <c r="K664" s="6">
        <v>11716</v>
      </c>
      <c r="L664" s="6" t="str">
        <f>IF(amazon[[#This Row],[Discounted price]]&lt;200, "Very Low",
 IF(amazon[[#This Row],[Discounted price]]&lt;5000, "Medium",
 IF(amazon[[#This Row],[Discounted price]]&lt;10000, "High",
 "Very High")))</f>
        <v>Medium</v>
      </c>
      <c r="M664" s="6">
        <f>COUNTIF(amazon[[#This Row],[Discount percentage]],$T$11)</f>
        <v>0</v>
      </c>
      <c r="N664" s="6">
        <f>COUNTIF(amazon[[#This Row],[Discount percentage]],$T$13)</f>
        <v>0</v>
      </c>
      <c r="O664" s="6">
        <f>COUNTIF(amazon[[#This Row],[Discount percentage]],$T$12)</f>
        <v>1</v>
      </c>
      <c r="P664" s="1" t="s">
        <v>3307</v>
      </c>
    </row>
    <row r="665" spans="1:16" ht="18.75" x14ac:dyDescent="0.3">
      <c r="A665" s="8" t="s">
        <v>954</v>
      </c>
      <c r="B665" s="8" t="s">
        <v>955</v>
      </c>
      <c r="C665" s="8" t="s">
        <v>2186</v>
      </c>
      <c r="D665" s="8" t="s">
        <v>2505</v>
      </c>
      <c r="E6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5" s="12">
        <v>2499</v>
      </c>
      <c r="G665" s="12">
        <v>4999</v>
      </c>
      <c r="H665" s="12">
        <f>PRODUCT(amazon[[#This Row],[Actual price]],amazon[[#This Row],[Rating count]])</f>
        <v>175084976</v>
      </c>
      <c r="I665" s="9">
        <v>0.5</v>
      </c>
      <c r="J665" s="6">
        <v>4.4000000000000004</v>
      </c>
      <c r="K665" s="6">
        <v>35024</v>
      </c>
      <c r="L665" s="6" t="str">
        <f>IF(amazon[[#This Row],[Discounted price]]&lt;200, "Very Low",
 IF(amazon[[#This Row],[Discounted price]]&lt;5000, "Medium",
 IF(amazon[[#This Row],[Discounted price]]&lt;10000, "High",
 "Very High")))</f>
        <v>Medium</v>
      </c>
      <c r="M665" s="6">
        <f>COUNTIF(amazon[[#This Row],[Discount percentage]],$T$11)</f>
        <v>1</v>
      </c>
      <c r="N665" s="6">
        <f>COUNTIF(amazon[[#This Row],[Discount percentage]],$T$13)</f>
        <v>0</v>
      </c>
      <c r="O665" s="6">
        <f>COUNTIF(amazon[[#This Row],[Discount percentage]],$T$12)</f>
        <v>0</v>
      </c>
      <c r="P665" s="1" t="s">
        <v>3308</v>
      </c>
    </row>
    <row r="666" spans="1:16" ht="18.75" x14ac:dyDescent="0.3">
      <c r="A666" s="8" t="s">
        <v>956</v>
      </c>
      <c r="B666" s="8" t="s">
        <v>957</v>
      </c>
      <c r="C666" s="8" t="s">
        <v>2196</v>
      </c>
      <c r="D666" s="8" t="s">
        <v>2506</v>
      </c>
      <c r="E66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66" s="12">
        <v>1799</v>
      </c>
      <c r="G666" s="12">
        <v>4999</v>
      </c>
      <c r="H666" s="12">
        <f>PRODUCT(amazon[[#This Row],[Actual price]],amazon[[#This Row],[Rating count]])</f>
        <v>275904808</v>
      </c>
      <c r="I666" s="9">
        <v>0.64</v>
      </c>
      <c r="J666" s="6">
        <v>4.0999999999999996</v>
      </c>
      <c r="K666" s="6">
        <v>55192</v>
      </c>
      <c r="L666" s="6" t="str">
        <f>IF(amazon[[#This Row],[Discounted price]]&lt;200, "Very Low",
 IF(amazon[[#This Row],[Discounted price]]&lt;5000, "Medium",
 IF(amazon[[#This Row],[Discounted price]]&lt;10000, "High",
 "Very High")))</f>
        <v>Medium</v>
      </c>
      <c r="M666" s="6">
        <f>COUNTIF(amazon[[#This Row],[Discount percentage]],$T$11)</f>
        <v>0</v>
      </c>
      <c r="N666" s="6">
        <f>COUNTIF(amazon[[#This Row],[Discount percentage]],$T$13)</f>
        <v>0</v>
      </c>
      <c r="O666" s="6">
        <f>COUNTIF(amazon[[#This Row],[Discount percentage]],$T$12)</f>
        <v>1</v>
      </c>
      <c r="P666" s="1" t="s">
        <v>3309</v>
      </c>
    </row>
    <row r="667" spans="1:16" ht="18.75" x14ac:dyDescent="0.3">
      <c r="A667" s="8" t="s">
        <v>958</v>
      </c>
      <c r="B667" s="8" t="s">
        <v>959</v>
      </c>
      <c r="C667" s="8" t="s">
        <v>2196</v>
      </c>
      <c r="D667" s="8" t="s">
        <v>2363</v>
      </c>
      <c r="E6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67" s="12">
        <v>429</v>
      </c>
      <c r="G667" s="12">
        <v>599</v>
      </c>
      <c r="H667" s="12">
        <f>PRODUCT(amazon[[#This Row],[Actual price]],amazon[[#This Row],[Rating count]])</f>
        <v>71560134</v>
      </c>
      <c r="I667" s="9">
        <v>0.28000000000000003</v>
      </c>
      <c r="J667" s="6">
        <v>4.0999999999999996</v>
      </c>
      <c r="K667" s="6">
        <v>119466</v>
      </c>
      <c r="L667" s="6" t="str">
        <f>IF(amazon[[#This Row],[Discounted price]]&lt;200, "Very Low",
 IF(amazon[[#This Row],[Discounted price]]&lt;5000, "Medium",
 IF(amazon[[#This Row],[Discounted price]]&lt;10000, "High",
 "Very High")))</f>
        <v>Medium</v>
      </c>
      <c r="M667" s="6">
        <f>COUNTIF(amazon[[#This Row],[Discount percentage]],$T$11)</f>
        <v>0</v>
      </c>
      <c r="N667" s="6">
        <f>COUNTIF(amazon[[#This Row],[Discount percentage]],$T$13)</f>
        <v>1</v>
      </c>
      <c r="O667" s="6">
        <f>COUNTIF(amazon[[#This Row],[Discount percentage]],$T$12)</f>
        <v>0</v>
      </c>
      <c r="P667" s="1" t="s">
        <v>3310</v>
      </c>
    </row>
    <row r="668" spans="1:16" ht="18.75" x14ac:dyDescent="0.3">
      <c r="A668" s="8" t="s">
        <v>960</v>
      </c>
      <c r="B668" s="8" t="s">
        <v>961</v>
      </c>
      <c r="C668" s="8" t="s">
        <v>2186</v>
      </c>
      <c r="D668" s="8" t="s">
        <v>2463</v>
      </c>
      <c r="E6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8" s="12">
        <v>100</v>
      </c>
      <c r="G668" s="12">
        <v>499</v>
      </c>
      <c r="H668" s="12">
        <f>PRODUCT(amazon[[#This Row],[Actual price]],amazon[[#This Row],[Rating count]])</f>
        <v>4809362</v>
      </c>
      <c r="I668" s="9">
        <v>0.8</v>
      </c>
      <c r="J668" s="6">
        <v>3.5</v>
      </c>
      <c r="K668" s="6">
        <v>9638</v>
      </c>
      <c r="L668" s="6" t="str">
        <f>IF(amazon[[#This Row],[Discounted price]]&lt;200, "Very Low",
 IF(amazon[[#This Row],[Discounted price]]&lt;5000, "Medium",
 IF(amazon[[#This Row],[Discounted price]]&lt;10000, "High",
 "Very High")))</f>
        <v>Very Low</v>
      </c>
      <c r="M668" s="6">
        <f>COUNTIF(amazon[[#This Row],[Discount percentage]],$T$11)</f>
        <v>0</v>
      </c>
      <c r="N668" s="6">
        <f>COUNTIF(amazon[[#This Row],[Discount percentage]],$T$13)</f>
        <v>0</v>
      </c>
      <c r="O668" s="6">
        <f>COUNTIF(amazon[[#This Row],[Discount percentage]],$T$12)</f>
        <v>1</v>
      </c>
      <c r="P668" s="1" t="s">
        <v>2945</v>
      </c>
    </row>
    <row r="669" spans="1:16" ht="18.75" x14ac:dyDescent="0.3">
      <c r="A669" s="8" t="s">
        <v>962</v>
      </c>
      <c r="B669" s="8" t="s">
        <v>963</v>
      </c>
      <c r="C669" s="8" t="s">
        <v>2186</v>
      </c>
      <c r="D669" s="8" t="s">
        <v>2469</v>
      </c>
      <c r="E66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9" s="12">
        <v>329</v>
      </c>
      <c r="G669" s="12">
        <v>399</v>
      </c>
      <c r="H669" s="12">
        <f>PRODUCT(amazon[[#This Row],[Actual price]],amazon[[#This Row],[Rating count]])</f>
        <v>13460265</v>
      </c>
      <c r="I669" s="9">
        <v>0.18</v>
      </c>
      <c r="J669" s="6">
        <v>3.6</v>
      </c>
      <c r="K669" s="6">
        <v>33735</v>
      </c>
      <c r="L669" s="6" t="str">
        <f>IF(amazon[[#This Row],[Discounted price]]&lt;200, "Very Low",
 IF(amazon[[#This Row],[Discounted price]]&lt;5000, "Medium",
 IF(amazon[[#This Row],[Discounted price]]&lt;10000, "High",
 "Very High")))</f>
        <v>Medium</v>
      </c>
      <c r="M669" s="6">
        <f>COUNTIF(amazon[[#This Row],[Discount percentage]],$T$11)</f>
        <v>0</v>
      </c>
      <c r="N669" s="6">
        <f>COUNTIF(amazon[[#This Row],[Discount percentage]],$T$13)</f>
        <v>1</v>
      </c>
      <c r="O669" s="6">
        <f>COUNTIF(amazon[[#This Row],[Discount percentage]],$T$12)</f>
        <v>0</v>
      </c>
      <c r="P669" s="1" t="s">
        <v>3311</v>
      </c>
    </row>
    <row r="670" spans="1:16" ht="18.75" x14ac:dyDescent="0.3">
      <c r="A670" s="8" t="s">
        <v>9</v>
      </c>
      <c r="B670" s="8" t="s">
        <v>10</v>
      </c>
      <c r="C670" s="8" t="s">
        <v>2186</v>
      </c>
      <c r="D670" s="8" t="s">
        <v>2187</v>
      </c>
      <c r="E67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70" s="12">
        <v>229</v>
      </c>
      <c r="G670" s="12">
        <v>299</v>
      </c>
      <c r="H670" s="12">
        <f>PRODUCT(amazon[[#This Row],[Actual price]],amazon[[#This Row],[Rating count]])</f>
        <v>9092889</v>
      </c>
      <c r="I670" s="9">
        <v>0.23</v>
      </c>
      <c r="J670" s="6">
        <v>4.3</v>
      </c>
      <c r="K670" s="6">
        <v>30411</v>
      </c>
      <c r="L670" s="6" t="str">
        <f>IF(amazon[[#This Row],[Discounted price]]&lt;200, "Very Low",
 IF(amazon[[#This Row],[Discounted price]]&lt;5000, "Medium",
 IF(amazon[[#This Row],[Discounted price]]&lt;10000, "High",
 "Very High")))</f>
        <v>Medium</v>
      </c>
      <c r="M670" s="6">
        <f>COUNTIF(amazon[[#This Row],[Discount percentage]],$T$11)</f>
        <v>0</v>
      </c>
      <c r="N670" s="6">
        <f>COUNTIF(amazon[[#This Row],[Discount percentage]],$T$13)</f>
        <v>1</v>
      </c>
      <c r="O670" s="6">
        <f>COUNTIF(amazon[[#This Row],[Discount percentage]],$T$12)</f>
        <v>0</v>
      </c>
      <c r="P670" s="1" t="s">
        <v>2934</v>
      </c>
    </row>
    <row r="671" spans="1:16" ht="18.75" x14ac:dyDescent="0.3">
      <c r="A671" s="8" t="s">
        <v>964</v>
      </c>
      <c r="B671" s="8" t="s">
        <v>2507</v>
      </c>
      <c r="C671" s="8" t="s">
        <v>2186</v>
      </c>
      <c r="D671" s="8" t="s">
        <v>2461</v>
      </c>
      <c r="E6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71" s="12">
        <v>139</v>
      </c>
      <c r="G671" s="12">
        <v>299</v>
      </c>
      <c r="H671" s="12">
        <f>PRODUCT(amazon[[#This Row],[Actual price]],amazon[[#This Row],[Rating count]])</f>
        <v>910156</v>
      </c>
      <c r="I671" s="9">
        <v>0.54</v>
      </c>
      <c r="J671" s="6">
        <v>3.8</v>
      </c>
      <c r="K671" s="6">
        <v>3044</v>
      </c>
      <c r="L671" s="6" t="str">
        <f>IF(amazon[[#This Row],[Discounted price]]&lt;200, "Very Low",
 IF(amazon[[#This Row],[Discounted price]]&lt;5000, "Medium",
 IF(amazon[[#This Row],[Discounted price]]&lt;10000, "High",
 "Very High")))</f>
        <v>Very Low</v>
      </c>
      <c r="M671" s="6">
        <f>COUNTIF(amazon[[#This Row],[Discount percentage]],$T$11)</f>
        <v>0</v>
      </c>
      <c r="N671" s="6">
        <f>COUNTIF(amazon[[#This Row],[Discount percentage]],$T$13)</f>
        <v>0</v>
      </c>
      <c r="O671" s="6">
        <f>COUNTIF(amazon[[#This Row],[Discount percentage]],$T$12)</f>
        <v>1</v>
      </c>
      <c r="P671" s="1" t="s">
        <v>2953</v>
      </c>
    </row>
    <row r="672" spans="1:16" ht="18.75" x14ac:dyDescent="0.3">
      <c r="A672" s="8" t="s">
        <v>965</v>
      </c>
      <c r="B672" s="8" t="s">
        <v>966</v>
      </c>
      <c r="C672" s="8" t="s">
        <v>2196</v>
      </c>
      <c r="D672" s="8" t="s">
        <v>2435</v>
      </c>
      <c r="E67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2" s="12">
        <v>1199</v>
      </c>
      <c r="G672" s="12">
        <v>2499</v>
      </c>
      <c r="H672" s="12">
        <f>PRODUCT(amazon[[#This Row],[Actual price]],amazon[[#This Row],[Rating count]])</f>
        <v>83926416</v>
      </c>
      <c r="I672" s="9">
        <v>0.52</v>
      </c>
      <c r="J672" s="6">
        <v>4</v>
      </c>
      <c r="K672" s="6">
        <v>33584</v>
      </c>
      <c r="L672" s="6" t="str">
        <f>IF(amazon[[#This Row],[Discounted price]]&lt;200, "Very Low",
 IF(amazon[[#This Row],[Discounted price]]&lt;5000, "Medium",
 IF(amazon[[#This Row],[Discounted price]]&lt;10000, "High",
 "Very High")))</f>
        <v>Medium</v>
      </c>
      <c r="M672" s="6">
        <f>COUNTIF(amazon[[#This Row],[Discount percentage]],$T$11)</f>
        <v>0</v>
      </c>
      <c r="N672" s="6">
        <f>COUNTIF(amazon[[#This Row],[Discount percentage]],$T$13)</f>
        <v>0</v>
      </c>
      <c r="O672" s="6">
        <f>COUNTIF(amazon[[#This Row],[Discount percentage]],$T$12)</f>
        <v>1</v>
      </c>
      <c r="P672" s="1" t="s">
        <v>3312</v>
      </c>
    </row>
    <row r="673" spans="1:16" ht="18.75" x14ac:dyDescent="0.3">
      <c r="A673" s="8" t="s">
        <v>967</v>
      </c>
      <c r="B673" s="8" t="s">
        <v>968</v>
      </c>
      <c r="C673" s="8" t="s">
        <v>2196</v>
      </c>
      <c r="D673" s="8" t="s">
        <v>2508</v>
      </c>
      <c r="E6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3" s="12">
        <v>1049</v>
      </c>
      <c r="G673" s="12">
        <v>2299</v>
      </c>
      <c r="H673" s="12">
        <f>PRODUCT(amazon[[#This Row],[Actual price]],amazon[[#This Row],[Rating count]])</f>
        <v>4089921</v>
      </c>
      <c r="I673" s="9">
        <v>0.54</v>
      </c>
      <c r="J673" s="6">
        <v>3.9</v>
      </c>
      <c r="K673" s="6">
        <v>1779</v>
      </c>
      <c r="L673" s="6" t="str">
        <f>IF(amazon[[#This Row],[Discounted price]]&lt;200, "Very Low",
 IF(amazon[[#This Row],[Discounted price]]&lt;5000, "Medium",
 IF(amazon[[#This Row],[Discounted price]]&lt;10000, "High",
 "Very High")))</f>
        <v>Medium</v>
      </c>
      <c r="M673" s="6">
        <f>COUNTIF(amazon[[#This Row],[Discount percentage]],$T$11)</f>
        <v>0</v>
      </c>
      <c r="N673" s="6">
        <f>COUNTIF(amazon[[#This Row],[Discount percentage]],$T$13)</f>
        <v>0</v>
      </c>
      <c r="O673" s="6">
        <f>COUNTIF(amazon[[#This Row],[Discount percentage]],$T$12)</f>
        <v>1</v>
      </c>
      <c r="P673" s="1" t="s">
        <v>3313</v>
      </c>
    </row>
    <row r="674" spans="1:16" ht="18.75" x14ac:dyDescent="0.3">
      <c r="A674" s="8" t="s">
        <v>653</v>
      </c>
      <c r="B674" s="8" t="s">
        <v>2387</v>
      </c>
      <c r="C674" s="8" t="s">
        <v>2196</v>
      </c>
      <c r="D674" s="8" t="s">
        <v>2388</v>
      </c>
      <c r="E67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4" s="12">
        <v>119</v>
      </c>
      <c r="G674" s="12">
        <v>299</v>
      </c>
      <c r="H674" s="12">
        <f>PRODUCT(amazon[[#This Row],[Actual price]],amazon[[#This Row],[Rating count]])</f>
        <v>1793701</v>
      </c>
      <c r="I674" s="9">
        <v>0.6</v>
      </c>
      <c r="J674" s="6">
        <v>4.0999999999999996</v>
      </c>
      <c r="K674" s="6">
        <v>5999</v>
      </c>
      <c r="L674" s="6" t="str">
        <f>IF(amazon[[#This Row],[Discounted price]]&lt;200, "Very Low",
 IF(amazon[[#This Row],[Discounted price]]&lt;5000, "Medium",
 IF(amazon[[#This Row],[Discounted price]]&lt;10000, "High",
 "Very High")))</f>
        <v>Very Low</v>
      </c>
      <c r="M674" s="6">
        <f>COUNTIF(amazon[[#This Row],[Discount percentage]],$T$11)</f>
        <v>0</v>
      </c>
      <c r="N674" s="6">
        <f>COUNTIF(amazon[[#This Row],[Discount percentage]],$T$13)</f>
        <v>0</v>
      </c>
      <c r="O674" s="6">
        <f>COUNTIF(amazon[[#This Row],[Discount percentage]],$T$12)</f>
        <v>1</v>
      </c>
      <c r="P674" s="1" t="s">
        <v>2349</v>
      </c>
    </row>
    <row r="675" spans="1:16" ht="18.75" x14ac:dyDescent="0.3">
      <c r="A675" s="8" t="s">
        <v>13</v>
      </c>
      <c r="B675" s="8" t="s">
        <v>2195</v>
      </c>
      <c r="C675" s="8" t="s">
        <v>2186</v>
      </c>
      <c r="D675" s="8" t="s">
        <v>2187</v>
      </c>
      <c r="E67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75" s="12">
        <v>154</v>
      </c>
      <c r="G675" s="12">
        <v>339</v>
      </c>
      <c r="H675" s="12">
        <f>PRODUCT(amazon[[#This Row],[Actual price]],amazon[[#This Row],[Rating count]])</f>
        <v>4539549</v>
      </c>
      <c r="I675" s="9">
        <v>0.55000000000000004</v>
      </c>
      <c r="J675" s="6">
        <v>4.3</v>
      </c>
      <c r="K675" s="6">
        <v>13391</v>
      </c>
      <c r="L675" s="6" t="str">
        <f>IF(amazon[[#This Row],[Discounted price]]&lt;200, "Very Low",
 IF(amazon[[#This Row],[Discounted price]]&lt;5000, "Medium",
 IF(amazon[[#This Row],[Discounted price]]&lt;10000, "High",
 "Very High")))</f>
        <v>Very Low</v>
      </c>
      <c r="M675" s="6">
        <f>COUNTIF(amazon[[#This Row],[Discount percentage]],$T$11)</f>
        <v>0</v>
      </c>
      <c r="N675" s="6">
        <f>COUNTIF(amazon[[#This Row],[Discount percentage]],$T$13)</f>
        <v>0</v>
      </c>
      <c r="O675" s="6">
        <f>COUNTIF(amazon[[#This Row],[Discount percentage]],$T$12)</f>
        <v>1</v>
      </c>
      <c r="P675" s="1" t="s">
        <v>2936</v>
      </c>
    </row>
    <row r="676" spans="1:16" ht="18.75" x14ac:dyDescent="0.3">
      <c r="A676" s="8" t="s">
        <v>969</v>
      </c>
      <c r="B676" s="8" t="s">
        <v>970</v>
      </c>
      <c r="C676" s="8" t="s">
        <v>2196</v>
      </c>
      <c r="D676" s="8" t="s">
        <v>2509</v>
      </c>
      <c r="E6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6" s="12">
        <v>225</v>
      </c>
      <c r="G676" s="12">
        <v>250</v>
      </c>
      <c r="H676" s="12">
        <f>PRODUCT(amazon[[#This Row],[Actual price]],amazon[[#This Row],[Rating count]])</f>
        <v>6639000</v>
      </c>
      <c r="I676" s="9">
        <v>0.1</v>
      </c>
      <c r="J676" s="6">
        <v>4.4000000000000004</v>
      </c>
      <c r="K676" s="6">
        <v>26556</v>
      </c>
      <c r="L676" s="6" t="str">
        <f>IF(amazon[[#This Row],[Discounted price]]&lt;200, "Very Low",
 IF(amazon[[#This Row],[Discounted price]]&lt;5000, "Medium",
 IF(amazon[[#This Row],[Discounted price]]&lt;10000, "High",
 "Very High")))</f>
        <v>Medium</v>
      </c>
      <c r="M676" s="6">
        <f>COUNTIF(amazon[[#This Row],[Discount percentage]],$T$11)</f>
        <v>0</v>
      </c>
      <c r="N676" s="6">
        <f>COUNTIF(amazon[[#This Row],[Discount percentage]],$T$13)</f>
        <v>1</v>
      </c>
      <c r="O676" s="6">
        <f>COUNTIF(amazon[[#This Row],[Discount percentage]],$T$12)</f>
        <v>0</v>
      </c>
      <c r="P676" s="1" t="s">
        <v>3314</v>
      </c>
    </row>
    <row r="677" spans="1:16" ht="18.75" x14ac:dyDescent="0.3">
      <c r="A677" s="8" t="s">
        <v>971</v>
      </c>
      <c r="B677" s="8" t="s">
        <v>972</v>
      </c>
      <c r="C677" s="8" t="s">
        <v>2186</v>
      </c>
      <c r="D677" s="8" t="s">
        <v>2465</v>
      </c>
      <c r="E6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77" s="12">
        <v>656</v>
      </c>
      <c r="G677" s="12">
        <v>1499</v>
      </c>
      <c r="H677" s="12">
        <f>PRODUCT(amazon[[#This Row],[Actual price]],amazon[[#This Row],[Rating count]])</f>
        <v>38828597</v>
      </c>
      <c r="I677" s="9">
        <v>0.56000000000000005</v>
      </c>
      <c r="J677" s="6">
        <v>4.3</v>
      </c>
      <c r="K677" s="6">
        <v>25903</v>
      </c>
      <c r="L677" s="6" t="str">
        <f>IF(amazon[[#This Row],[Discounted price]]&lt;200, "Very Low",
 IF(amazon[[#This Row],[Discounted price]]&lt;5000, "Medium",
 IF(amazon[[#This Row],[Discounted price]]&lt;10000, "High",
 "Very High")))</f>
        <v>Medium</v>
      </c>
      <c r="M677" s="6">
        <f>COUNTIF(amazon[[#This Row],[Discount percentage]],$T$11)</f>
        <v>0</v>
      </c>
      <c r="N677" s="6">
        <f>COUNTIF(amazon[[#This Row],[Discount percentage]],$T$13)</f>
        <v>0</v>
      </c>
      <c r="O677" s="6">
        <f>COUNTIF(amazon[[#This Row],[Discount percentage]],$T$12)</f>
        <v>1</v>
      </c>
      <c r="P677" s="1" t="s">
        <v>3315</v>
      </c>
    </row>
    <row r="678" spans="1:16" ht="18.75" x14ac:dyDescent="0.3">
      <c r="A678" s="8" t="s">
        <v>973</v>
      </c>
      <c r="B678" s="8" t="s">
        <v>2510</v>
      </c>
      <c r="C678" s="8" t="s">
        <v>2186</v>
      </c>
      <c r="D678" s="8" t="s">
        <v>2460</v>
      </c>
      <c r="E6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78" s="12">
        <v>1109</v>
      </c>
      <c r="G678" s="12">
        <v>2800</v>
      </c>
      <c r="H678" s="12">
        <f>PRODUCT(amazon[[#This Row],[Actual price]],amazon[[#This Row],[Rating count]])</f>
        <v>149699200</v>
      </c>
      <c r="I678" s="9">
        <v>0.6</v>
      </c>
      <c r="J678" s="6">
        <v>4.3</v>
      </c>
      <c r="K678" s="6">
        <v>53464</v>
      </c>
      <c r="L678" s="6" t="str">
        <f>IF(amazon[[#This Row],[Discounted price]]&lt;200, "Very Low",
 IF(amazon[[#This Row],[Discounted price]]&lt;5000, "Medium",
 IF(amazon[[#This Row],[Discounted price]]&lt;10000, "High",
 "Very High")))</f>
        <v>Medium</v>
      </c>
      <c r="M678" s="6">
        <f>COUNTIF(amazon[[#This Row],[Discount percentage]],$T$11)</f>
        <v>0</v>
      </c>
      <c r="N678" s="6">
        <f>COUNTIF(amazon[[#This Row],[Discount percentage]],$T$13)</f>
        <v>0</v>
      </c>
      <c r="O678" s="6">
        <f>COUNTIF(amazon[[#This Row],[Discount percentage]],$T$12)</f>
        <v>1</v>
      </c>
      <c r="P678" s="1" t="s">
        <v>3316</v>
      </c>
    </row>
    <row r="679" spans="1:16" ht="18.75" x14ac:dyDescent="0.3">
      <c r="A679" s="8" t="s">
        <v>647</v>
      </c>
      <c r="B679" s="8" t="s">
        <v>648</v>
      </c>
      <c r="C679" s="8" t="s">
        <v>2196</v>
      </c>
      <c r="D679" s="8" t="s">
        <v>2353</v>
      </c>
      <c r="E67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9" s="12">
        <v>2999</v>
      </c>
      <c r="G679" s="12">
        <v>7990</v>
      </c>
      <c r="H679" s="12">
        <f>PRODUCT(amazon[[#This Row],[Actual price]],amazon[[#This Row],[Rating count]])</f>
        <v>387099520</v>
      </c>
      <c r="I679" s="9">
        <v>0.62</v>
      </c>
      <c r="J679" s="6">
        <v>4.0999999999999996</v>
      </c>
      <c r="K679" s="6">
        <v>48448</v>
      </c>
      <c r="L679" s="6" t="str">
        <f>IF(amazon[[#This Row],[Discounted price]]&lt;200, "Very Low",
 IF(amazon[[#This Row],[Discounted price]]&lt;5000, "Medium",
 IF(amazon[[#This Row],[Discounted price]]&lt;10000, "High",
 "Very High")))</f>
        <v>Medium</v>
      </c>
      <c r="M679" s="6">
        <f>COUNTIF(amazon[[#This Row],[Discount percentage]],$T$11)</f>
        <v>0</v>
      </c>
      <c r="N679" s="6">
        <f>COUNTIF(amazon[[#This Row],[Discount percentage]],$T$13)</f>
        <v>0</v>
      </c>
      <c r="O679" s="6">
        <f>COUNTIF(amazon[[#This Row],[Discount percentage]],$T$12)</f>
        <v>1</v>
      </c>
      <c r="P679" s="1" t="s">
        <v>3182</v>
      </c>
    </row>
    <row r="680" spans="1:16" ht="18.75" x14ac:dyDescent="0.3">
      <c r="A680" s="8" t="s">
        <v>974</v>
      </c>
      <c r="B680" s="8" t="s">
        <v>2511</v>
      </c>
      <c r="C680" s="8" t="s">
        <v>2186</v>
      </c>
      <c r="D680" s="8" t="s">
        <v>2498</v>
      </c>
      <c r="E68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0" s="12">
        <v>169</v>
      </c>
      <c r="G680" s="12">
        <v>299</v>
      </c>
      <c r="H680" s="12">
        <f>PRODUCT(amazon[[#This Row],[Actual price]],amazon[[#This Row],[Rating count]])</f>
        <v>1547624</v>
      </c>
      <c r="I680" s="9">
        <v>0.43</v>
      </c>
      <c r="J680" s="6">
        <v>4.4000000000000004</v>
      </c>
      <c r="K680" s="6">
        <v>5176</v>
      </c>
      <c r="L680" s="6" t="str">
        <f>IF(amazon[[#This Row],[Discounted price]]&lt;200, "Very Low",
 IF(amazon[[#This Row],[Discounted price]]&lt;5000, "Medium",
 IF(amazon[[#This Row],[Discounted price]]&lt;10000, "High",
 "Very High")))</f>
        <v>Very Low</v>
      </c>
      <c r="M680" s="6">
        <f>COUNTIF(amazon[[#This Row],[Discount percentage]],$T$11)</f>
        <v>0</v>
      </c>
      <c r="N680" s="6">
        <f>COUNTIF(amazon[[#This Row],[Discount percentage]],$T$13)</f>
        <v>1</v>
      </c>
      <c r="O680" s="6">
        <f>COUNTIF(amazon[[#This Row],[Discount percentage]],$T$12)</f>
        <v>0</v>
      </c>
      <c r="P680" s="1" t="s">
        <v>3179</v>
      </c>
    </row>
    <row r="681" spans="1:16" ht="18.75" x14ac:dyDescent="0.3">
      <c r="A681" s="8" t="s">
        <v>975</v>
      </c>
      <c r="B681" s="8" t="s">
        <v>2512</v>
      </c>
      <c r="C681" s="8" t="s">
        <v>2186</v>
      </c>
      <c r="D681" s="8" t="s">
        <v>2490</v>
      </c>
      <c r="E68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1" s="12">
        <v>309</v>
      </c>
      <c r="G681" s="12">
        <v>404</v>
      </c>
      <c r="H681" s="12">
        <f>PRODUCT(amazon[[#This Row],[Actual price]],amazon[[#This Row],[Rating count]])</f>
        <v>3480056</v>
      </c>
      <c r="I681" s="9">
        <v>0.24</v>
      </c>
      <c r="J681" s="6">
        <v>4.4000000000000004</v>
      </c>
      <c r="K681" s="6">
        <v>8614</v>
      </c>
      <c r="L681" s="6" t="str">
        <f>IF(amazon[[#This Row],[Discounted price]]&lt;200, "Very Low",
 IF(amazon[[#This Row],[Discounted price]]&lt;5000, "Medium",
 IF(amazon[[#This Row],[Discounted price]]&lt;10000, "High",
 "Very High")))</f>
        <v>Medium</v>
      </c>
      <c r="M681" s="6">
        <f>COUNTIF(amazon[[#This Row],[Discount percentage]],$T$11)</f>
        <v>0</v>
      </c>
      <c r="N681" s="6">
        <f>COUNTIF(amazon[[#This Row],[Discount percentage]],$T$13)</f>
        <v>1</v>
      </c>
      <c r="O681" s="6">
        <f>COUNTIF(amazon[[#This Row],[Discount percentage]],$T$12)</f>
        <v>0</v>
      </c>
      <c r="P681" s="1" t="s">
        <v>3317</v>
      </c>
    </row>
    <row r="682" spans="1:16" ht="18.75" x14ac:dyDescent="0.3">
      <c r="A682" s="8" t="s">
        <v>976</v>
      </c>
      <c r="B682" s="8" t="s">
        <v>977</v>
      </c>
      <c r="C682" s="8" t="s">
        <v>2196</v>
      </c>
      <c r="D682" s="8" t="s">
        <v>2435</v>
      </c>
      <c r="E6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82" s="12">
        <v>599</v>
      </c>
      <c r="G682" s="12">
        <v>1399</v>
      </c>
      <c r="H682" s="12">
        <f>PRODUCT(amazon[[#This Row],[Actual price]],amazon[[#This Row],[Rating count]])</f>
        <v>83976374</v>
      </c>
      <c r="I682" s="9">
        <v>0.56999999999999995</v>
      </c>
      <c r="J682" s="6">
        <v>3.8</v>
      </c>
      <c r="K682" s="6">
        <v>60026</v>
      </c>
      <c r="L682" s="6" t="str">
        <f>IF(amazon[[#This Row],[Discounted price]]&lt;200, "Very Low",
 IF(amazon[[#This Row],[Discounted price]]&lt;5000, "Medium",
 IF(amazon[[#This Row],[Discounted price]]&lt;10000, "High",
 "Very High")))</f>
        <v>Medium</v>
      </c>
      <c r="M682" s="6">
        <f>COUNTIF(amazon[[#This Row],[Discount percentage]],$T$11)</f>
        <v>0</v>
      </c>
      <c r="N682" s="6">
        <f>COUNTIF(amazon[[#This Row],[Discount percentage]],$T$13)</f>
        <v>0</v>
      </c>
      <c r="O682" s="6">
        <f>COUNTIF(amazon[[#This Row],[Discount percentage]],$T$12)</f>
        <v>1</v>
      </c>
      <c r="P682" s="1" t="s">
        <v>3318</v>
      </c>
    </row>
    <row r="683" spans="1:16" ht="18.75" x14ac:dyDescent="0.3">
      <c r="A683" s="8" t="s">
        <v>978</v>
      </c>
      <c r="B683" s="8" t="s">
        <v>2513</v>
      </c>
      <c r="C683" s="8" t="s">
        <v>2186</v>
      </c>
      <c r="D683" s="8" t="s">
        <v>2469</v>
      </c>
      <c r="E6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3" s="12">
        <v>299</v>
      </c>
      <c r="G683" s="12">
        <v>599</v>
      </c>
      <c r="H683" s="12">
        <f>PRODUCT(amazon[[#This Row],[Actual price]],amazon[[#This Row],[Rating count]])</f>
        <v>1836534</v>
      </c>
      <c r="I683" s="9">
        <v>0.5</v>
      </c>
      <c r="J683" s="6">
        <v>3.8</v>
      </c>
      <c r="K683" s="6">
        <v>3066</v>
      </c>
      <c r="L683" s="6" t="str">
        <f>IF(amazon[[#This Row],[Discounted price]]&lt;200, "Very Low",
 IF(amazon[[#This Row],[Discounted price]]&lt;5000, "Medium",
 IF(amazon[[#This Row],[Discounted price]]&lt;10000, "High",
 "Very High")))</f>
        <v>Medium</v>
      </c>
      <c r="M683" s="6">
        <f>COUNTIF(amazon[[#This Row],[Discount percentage]],$T$11)</f>
        <v>1</v>
      </c>
      <c r="N683" s="6">
        <f>COUNTIF(amazon[[#This Row],[Discount percentage]],$T$13)</f>
        <v>0</v>
      </c>
      <c r="O683" s="6">
        <f>COUNTIF(amazon[[#This Row],[Discount percentage]],$T$12)</f>
        <v>0</v>
      </c>
      <c r="P683" s="1" t="s">
        <v>3319</v>
      </c>
    </row>
    <row r="684" spans="1:16" ht="18.75" x14ac:dyDescent="0.3">
      <c r="A684" s="8" t="s">
        <v>979</v>
      </c>
      <c r="B684" s="8" t="s">
        <v>2514</v>
      </c>
      <c r="C684" s="8" t="s">
        <v>2186</v>
      </c>
      <c r="D684" s="8" t="s">
        <v>2465</v>
      </c>
      <c r="E68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4" s="12">
        <v>449</v>
      </c>
      <c r="G684" s="12">
        <v>999</v>
      </c>
      <c r="H684" s="12">
        <f>PRODUCT(amazon[[#This Row],[Actual price]],amazon[[#This Row],[Rating count]])</f>
        <v>2099898</v>
      </c>
      <c r="I684" s="9">
        <v>0.55000000000000004</v>
      </c>
      <c r="J684" s="6">
        <v>4</v>
      </c>
      <c r="K684" s="6">
        <v>2102</v>
      </c>
      <c r="L684" s="6" t="str">
        <f>IF(amazon[[#This Row],[Discounted price]]&lt;200, "Very Low",
 IF(amazon[[#This Row],[Discounted price]]&lt;5000, "Medium",
 IF(amazon[[#This Row],[Discounted price]]&lt;10000, "High",
 "Very High")))</f>
        <v>Medium</v>
      </c>
      <c r="M684" s="6">
        <f>COUNTIF(amazon[[#This Row],[Discount percentage]],$T$11)</f>
        <v>0</v>
      </c>
      <c r="N684" s="6">
        <f>COUNTIF(amazon[[#This Row],[Discount percentage]],$T$13)</f>
        <v>0</v>
      </c>
      <c r="O684" s="6">
        <f>COUNTIF(amazon[[#This Row],[Discount percentage]],$T$12)</f>
        <v>1</v>
      </c>
      <c r="P684" s="1" t="s">
        <v>3320</v>
      </c>
    </row>
    <row r="685" spans="1:16" ht="18.75" x14ac:dyDescent="0.3">
      <c r="A685" s="8" t="s">
        <v>980</v>
      </c>
      <c r="B685" s="8" t="s">
        <v>981</v>
      </c>
      <c r="C685" s="8" t="s">
        <v>2186</v>
      </c>
      <c r="D685" s="8" t="s">
        <v>2461</v>
      </c>
      <c r="E68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5" s="12">
        <v>799</v>
      </c>
      <c r="G685" s="12">
        <v>1295</v>
      </c>
      <c r="H685" s="12">
        <f>PRODUCT(amazon[[#This Row],[Actual price]],amazon[[#This Row],[Rating count]])</f>
        <v>45133340</v>
      </c>
      <c r="I685" s="9">
        <v>0.38</v>
      </c>
      <c r="J685" s="6">
        <v>4.4000000000000004</v>
      </c>
      <c r="K685" s="6">
        <v>34852</v>
      </c>
      <c r="L685" s="6" t="str">
        <f>IF(amazon[[#This Row],[Discounted price]]&lt;200, "Very Low",
 IF(amazon[[#This Row],[Discounted price]]&lt;5000, "Medium",
 IF(amazon[[#This Row],[Discounted price]]&lt;10000, "High",
 "Very High")))</f>
        <v>Medium</v>
      </c>
      <c r="M685" s="6">
        <f>COUNTIF(amazon[[#This Row],[Discount percentage]],$T$11)</f>
        <v>0</v>
      </c>
      <c r="N685" s="6">
        <f>COUNTIF(amazon[[#This Row],[Discount percentage]],$T$13)</f>
        <v>1</v>
      </c>
      <c r="O685" s="6">
        <f>COUNTIF(amazon[[#This Row],[Discount percentage]],$T$12)</f>
        <v>0</v>
      </c>
      <c r="P685" s="1" t="s">
        <v>3321</v>
      </c>
    </row>
    <row r="686" spans="1:16" ht="18.75" x14ac:dyDescent="0.3">
      <c r="A686" s="8" t="s">
        <v>16</v>
      </c>
      <c r="B686" s="8" t="s">
        <v>17</v>
      </c>
      <c r="C686" s="8" t="s">
        <v>2196</v>
      </c>
      <c r="D686" s="8" t="s">
        <v>2197</v>
      </c>
      <c r="E68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86" s="12">
        <v>219</v>
      </c>
      <c r="G686" s="12">
        <v>700</v>
      </c>
      <c r="H686" s="12">
        <f>PRODUCT(amazon[[#This Row],[Actual price]],amazon[[#This Row],[Rating count]])</f>
        <v>298880400</v>
      </c>
      <c r="I686" s="9">
        <v>0.69</v>
      </c>
      <c r="J686" s="6">
        <v>4.4000000000000004</v>
      </c>
      <c r="K686" s="6">
        <v>426972</v>
      </c>
      <c r="L686" s="6" t="str">
        <f>IF(amazon[[#This Row],[Discounted price]]&lt;200, "Very Low",
 IF(amazon[[#This Row],[Discounted price]]&lt;5000, "Medium",
 IF(amazon[[#This Row],[Discounted price]]&lt;10000, "High",
 "Very High")))</f>
        <v>Medium</v>
      </c>
      <c r="M686" s="6">
        <f>COUNTIF(amazon[[#This Row],[Discount percentage]],$T$11)</f>
        <v>0</v>
      </c>
      <c r="N686" s="6">
        <f>COUNTIF(amazon[[#This Row],[Discount percentage]],$T$13)</f>
        <v>0</v>
      </c>
      <c r="O686" s="6">
        <f>COUNTIF(amazon[[#This Row],[Discount percentage]],$T$12)</f>
        <v>1</v>
      </c>
      <c r="P686" s="1" t="s">
        <v>2937</v>
      </c>
    </row>
    <row r="687" spans="1:16" ht="18.75" x14ac:dyDescent="0.3">
      <c r="A687" s="8" t="s">
        <v>982</v>
      </c>
      <c r="B687" s="8" t="s">
        <v>983</v>
      </c>
      <c r="C687" s="8" t="s">
        <v>2474</v>
      </c>
      <c r="D687" s="8" t="s">
        <v>2515</v>
      </c>
      <c r="E687"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687" s="12">
        <v>157</v>
      </c>
      <c r="G687" s="12">
        <v>160</v>
      </c>
      <c r="H687" s="12">
        <f>PRODUCT(amazon[[#This Row],[Actual price]],amazon[[#This Row],[Rating count]])</f>
        <v>1378880</v>
      </c>
      <c r="I687" s="9">
        <v>0.02</v>
      </c>
      <c r="J687" s="6">
        <v>4.5</v>
      </c>
      <c r="K687" s="6">
        <v>8618</v>
      </c>
      <c r="L687" s="6" t="str">
        <f>IF(amazon[[#This Row],[Discounted price]]&lt;200, "Very Low",
 IF(amazon[[#This Row],[Discounted price]]&lt;5000, "Medium",
 IF(amazon[[#This Row],[Discounted price]]&lt;10000, "High",
 "Very High")))</f>
        <v>Very Low</v>
      </c>
      <c r="M687" s="6">
        <f>COUNTIF(amazon[[#This Row],[Discount percentage]],$T$11)</f>
        <v>0</v>
      </c>
      <c r="N687" s="6">
        <f>COUNTIF(amazon[[#This Row],[Discount percentage]],$T$13)</f>
        <v>1</v>
      </c>
      <c r="O687" s="6">
        <f>COUNTIF(amazon[[#This Row],[Discount percentage]],$T$12)</f>
        <v>0</v>
      </c>
      <c r="P687" s="1" t="s">
        <v>3322</v>
      </c>
    </row>
    <row r="688" spans="1:16" ht="18.75" x14ac:dyDescent="0.3">
      <c r="A688" s="8" t="s">
        <v>662</v>
      </c>
      <c r="B688" s="8" t="s">
        <v>663</v>
      </c>
      <c r="C688" s="8" t="s">
        <v>2196</v>
      </c>
      <c r="D688" s="8" t="s">
        <v>2358</v>
      </c>
      <c r="E68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88" s="12">
        <v>369</v>
      </c>
      <c r="G688" s="12">
        <v>1600</v>
      </c>
      <c r="H688" s="12">
        <f>PRODUCT(amazon[[#This Row],[Actual price]],amazon[[#This Row],[Rating count]])</f>
        <v>52200000</v>
      </c>
      <c r="I688" s="9">
        <v>0.77</v>
      </c>
      <c r="J688" s="6">
        <v>4</v>
      </c>
      <c r="K688" s="6">
        <v>32625</v>
      </c>
      <c r="L688" s="6" t="str">
        <f>IF(amazon[[#This Row],[Discounted price]]&lt;200, "Very Low",
 IF(amazon[[#This Row],[Discounted price]]&lt;5000, "Medium",
 IF(amazon[[#This Row],[Discounted price]]&lt;10000, "High",
 "Very High")))</f>
        <v>Medium</v>
      </c>
      <c r="M688" s="6">
        <f>COUNTIF(amazon[[#This Row],[Discount percentage]],$T$11)</f>
        <v>0</v>
      </c>
      <c r="N688" s="6">
        <f>COUNTIF(amazon[[#This Row],[Discount percentage]],$T$13)</f>
        <v>0</v>
      </c>
      <c r="O688" s="6">
        <f>COUNTIF(amazon[[#This Row],[Discount percentage]],$T$12)</f>
        <v>1</v>
      </c>
      <c r="P688" s="1" t="s">
        <v>3123</v>
      </c>
    </row>
    <row r="689" spans="1:16" ht="18.75" x14ac:dyDescent="0.3">
      <c r="A689" s="8" t="s">
        <v>984</v>
      </c>
      <c r="B689" s="8" t="s">
        <v>985</v>
      </c>
      <c r="C689" s="8" t="s">
        <v>2186</v>
      </c>
      <c r="D689" s="8" t="s">
        <v>2461</v>
      </c>
      <c r="E68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9" s="12">
        <v>599</v>
      </c>
      <c r="G689" s="12">
        <v>899</v>
      </c>
      <c r="H689" s="12">
        <f>PRODUCT(amazon[[#This Row],[Actual price]],amazon[[#This Row],[Rating count]])</f>
        <v>3612182</v>
      </c>
      <c r="I689" s="9">
        <v>0.33</v>
      </c>
      <c r="J689" s="6">
        <v>4</v>
      </c>
      <c r="K689" s="6">
        <v>4018</v>
      </c>
      <c r="L689" s="6" t="str">
        <f>IF(amazon[[#This Row],[Discounted price]]&lt;200, "Very Low",
 IF(amazon[[#This Row],[Discounted price]]&lt;5000, "Medium",
 IF(amazon[[#This Row],[Discounted price]]&lt;10000, "High",
 "Very High")))</f>
        <v>Medium</v>
      </c>
      <c r="M689" s="6">
        <f>COUNTIF(amazon[[#This Row],[Discount percentage]],$T$11)</f>
        <v>0</v>
      </c>
      <c r="N689" s="6">
        <f>COUNTIF(amazon[[#This Row],[Discount percentage]],$T$13)</f>
        <v>1</v>
      </c>
      <c r="O689" s="6">
        <f>COUNTIF(amazon[[#This Row],[Discount percentage]],$T$12)</f>
        <v>0</v>
      </c>
      <c r="P689" s="1" t="s">
        <v>2953</v>
      </c>
    </row>
    <row r="690" spans="1:16" ht="18.75" x14ac:dyDescent="0.3">
      <c r="A690" s="8" t="s">
        <v>986</v>
      </c>
      <c r="B690" s="8" t="s">
        <v>987</v>
      </c>
      <c r="C690" s="8" t="s">
        <v>2196</v>
      </c>
      <c r="D690" s="8" t="s">
        <v>2516</v>
      </c>
      <c r="E6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90" s="12">
        <v>479</v>
      </c>
      <c r="G690" s="12">
        <v>599</v>
      </c>
      <c r="H690" s="12">
        <f>PRODUCT(amazon[[#This Row],[Actual price]],amazon[[#This Row],[Rating count]])</f>
        <v>7000513</v>
      </c>
      <c r="I690" s="9">
        <v>0.2</v>
      </c>
      <c r="J690" s="6">
        <v>4.3</v>
      </c>
      <c r="K690" s="6">
        <v>11687</v>
      </c>
      <c r="L690" s="6" t="str">
        <f>IF(amazon[[#This Row],[Discounted price]]&lt;200, "Very Low",
 IF(amazon[[#This Row],[Discounted price]]&lt;5000, "Medium",
 IF(amazon[[#This Row],[Discounted price]]&lt;10000, "High",
 "Very High")))</f>
        <v>Medium</v>
      </c>
      <c r="M690" s="6">
        <f>COUNTIF(amazon[[#This Row],[Discount percentage]],$T$11)</f>
        <v>0</v>
      </c>
      <c r="N690" s="6">
        <f>COUNTIF(amazon[[#This Row],[Discount percentage]],$T$13)</f>
        <v>1</v>
      </c>
      <c r="O690" s="6">
        <f>COUNTIF(amazon[[#This Row],[Discount percentage]],$T$12)</f>
        <v>0</v>
      </c>
      <c r="P690" s="1" t="s">
        <v>3323</v>
      </c>
    </row>
    <row r="691" spans="1:16" ht="18.75" x14ac:dyDescent="0.3">
      <c r="A691" s="8" t="s">
        <v>18</v>
      </c>
      <c r="B691" s="8" t="s">
        <v>2198</v>
      </c>
      <c r="C691" s="8" t="s">
        <v>2186</v>
      </c>
      <c r="D691" s="8" t="s">
        <v>2187</v>
      </c>
      <c r="E6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1" s="12">
        <v>350</v>
      </c>
      <c r="G691" s="12">
        <v>899</v>
      </c>
      <c r="H691" s="12">
        <f>PRODUCT(amazon[[#This Row],[Actual price]],amazon[[#This Row],[Rating count]])</f>
        <v>2033538</v>
      </c>
      <c r="I691" s="9">
        <v>0.61</v>
      </c>
      <c r="J691" s="6">
        <v>4.2</v>
      </c>
      <c r="K691" s="6">
        <v>2262</v>
      </c>
      <c r="L691" s="6" t="str">
        <f>IF(amazon[[#This Row],[Discounted price]]&lt;200, "Very Low",
 IF(amazon[[#This Row],[Discounted price]]&lt;5000, "Medium",
 IF(amazon[[#This Row],[Discounted price]]&lt;10000, "High",
 "Very High")))</f>
        <v>Medium</v>
      </c>
      <c r="M691" s="6">
        <f>COUNTIF(amazon[[#This Row],[Discount percentage]],$T$11)</f>
        <v>0</v>
      </c>
      <c r="N691" s="6">
        <f>COUNTIF(amazon[[#This Row],[Discount percentage]],$T$13)</f>
        <v>0</v>
      </c>
      <c r="O691" s="6">
        <f>COUNTIF(amazon[[#This Row],[Discount percentage]],$T$12)</f>
        <v>1</v>
      </c>
      <c r="P691" s="1" t="s">
        <v>2938</v>
      </c>
    </row>
    <row r="692" spans="1:16" ht="18.75" x14ac:dyDescent="0.3">
      <c r="A692" s="8" t="s">
        <v>988</v>
      </c>
      <c r="B692" s="8" t="s">
        <v>2517</v>
      </c>
      <c r="C692" s="8" t="s">
        <v>2196</v>
      </c>
      <c r="D692" s="8" t="s">
        <v>2363</v>
      </c>
      <c r="E69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92" s="12">
        <v>1598</v>
      </c>
      <c r="G692" s="12">
        <v>2990</v>
      </c>
      <c r="H692" s="12">
        <f>PRODUCT(amazon[[#This Row],[Actual price]],amazon[[#This Row],[Rating count]])</f>
        <v>32934850</v>
      </c>
      <c r="I692" s="9">
        <v>0.47</v>
      </c>
      <c r="J692" s="6">
        <v>3.8</v>
      </c>
      <c r="K692" s="6">
        <v>11015</v>
      </c>
      <c r="L692" s="6" t="str">
        <f>IF(amazon[[#This Row],[Discounted price]]&lt;200, "Very Low",
 IF(amazon[[#This Row],[Discounted price]]&lt;5000, "Medium",
 IF(amazon[[#This Row],[Discounted price]]&lt;10000, "High",
 "Very High")))</f>
        <v>Medium</v>
      </c>
      <c r="M692" s="6">
        <f>COUNTIF(amazon[[#This Row],[Discount percentage]],$T$11)</f>
        <v>0</v>
      </c>
      <c r="N692" s="6">
        <f>COUNTIF(amazon[[#This Row],[Discount percentage]],$T$13)</f>
        <v>1</v>
      </c>
      <c r="O692" s="6">
        <f>COUNTIF(amazon[[#This Row],[Discount percentage]],$T$12)</f>
        <v>0</v>
      </c>
      <c r="P692" s="1" t="s">
        <v>3324</v>
      </c>
    </row>
    <row r="693" spans="1:16" ht="18.75" x14ac:dyDescent="0.3">
      <c r="A693" s="8" t="s">
        <v>989</v>
      </c>
      <c r="B693" s="8" t="s">
        <v>2518</v>
      </c>
      <c r="C693" s="8" t="s">
        <v>2186</v>
      </c>
      <c r="D693" s="8" t="s">
        <v>2519</v>
      </c>
      <c r="E69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3" s="12">
        <v>599</v>
      </c>
      <c r="G693" s="12">
        <v>899</v>
      </c>
      <c r="H693" s="12">
        <f>PRODUCT(amazon[[#This Row],[Actual price]],amazon[[#This Row],[Rating count]])</f>
        <v>85509284</v>
      </c>
      <c r="I693" s="9">
        <v>0.33</v>
      </c>
      <c r="J693" s="6">
        <v>4.3</v>
      </c>
      <c r="K693" s="6">
        <v>95116</v>
      </c>
      <c r="L693" s="6" t="str">
        <f>IF(amazon[[#This Row],[Discounted price]]&lt;200, "Very Low",
 IF(amazon[[#This Row],[Discounted price]]&lt;5000, "Medium",
 IF(amazon[[#This Row],[Discounted price]]&lt;10000, "High",
 "Very High")))</f>
        <v>Medium</v>
      </c>
      <c r="M693" s="6">
        <f>COUNTIF(amazon[[#This Row],[Discount percentage]],$T$11)</f>
        <v>0</v>
      </c>
      <c r="N693" s="6">
        <f>COUNTIF(amazon[[#This Row],[Discount percentage]],$T$13)</f>
        <v>1</v>
      </c>
      <c r="O693" s="6">
        <f>COUNTIF(amazon[[#This Row],[Discount percentage]],$T$12)</f>
        <v>0</v>
      </c>
      <c r="P693" s="1" t="s">
        <v>3325</v>
      </c>
    </row>
    <row r="694" spans="1:16" ht="18.75" x14ac:dyDescent="0.3">
      <c r="A694" s="8" t="s">
        <v>19</v>
      </c>
      <c r="B694" s="8" t="s">
        <v>20</v>
      </c>
      <c r="C694" s="8" t="s">
        <v>2186</v>
      </c>
      <c r="D694" s="8" t="s">
        <v>2187</v>
      </c>
      <c r="E6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4" s="12">
        <v>159</v>
      </c>
      <c r="G694" s="12">
        <v>399</v>
      </c>
      <c r="H694" s="12">
        <f>PRODUCT(amazon[[#This Row],[Actual price]],amazon[[#This Row],[Rating count]])</f>
        <v>1902432</v>
      </c>
      <c r="I694" s="9">
        <v>0.6</v>
      </c>
      <c r="J694" s="6">
        <v>4.0999999999999996</v>
      </c>
      <c r="K694" s="6">
        <v>4768</v>
      </c>
      <c r="L694" s="6" t="str">
        <f>IF(amazon[[#This Row],[Discounted price]]&lt;200, "Very Low",
 IF(amazon[[#This Row],[Discounted price]]&lt;5000, "Medium",
 IF(amazon[[#This Row],[Discounted price]]&lt;10000, "High",
 "Very High")))</f>
        <v>Very Low</v>
      </c>
      <c r="M694" s="6">
        <f>COUNTIF(amazon[[#This Row],[Discount percentage]],$T$11)</f>
        <v>0</v>
      </c>
      <c r="N694" s="6">
        <f>COUNTIF(amazon[[#This Row],[Discount percentage]],$T$13)</f>
        <v>0</v>
      </c>
      <c r="O694" s="6">
        <f>COUNTIF(amazon[[#This Row],[Discount percentage]],$T$12)</f>
        <v>1</v>
      </c>
      <c r="P694" s="1" t="s">
        <v>2939</v>
      </c>
    </row>
    <row r="695" spans="1:16" ht="18.75" x14ac:dyDescent="0.3">
      <c r="A695" s="8" t="s">
        <v>990</v>
      </c>
      <c r="B695" s="8" t="s">
        <v>991</v>
      </c>
      <c r="C695" s="8" t="s">
        <v>2186</v>
      </c>
      <c r="D695" s="8" t="s">
        <v>2460</v>
      </c>
      <c r="E69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5" s="12">
        <v>1299</v>
      </c>
      <c r="G695" s="12">
        <v>3000</v>
      </c>
      <c r="H695" s="12">
        <f>PRODUCT(amazon[[#This Row],[Actual price]],amazon[[#This Row],[Rating count]])</f>
        <v>69066000</v>
      </c>
      <c r="I695" s="9">
        <v>0.56999999999999995</v>
      </c>
      <c r="J695" s="6">
        <v>4.3</v>
      </c>
      <c r="K695" s="6">
        <v>23022</v>
      </c>
      <c r="L695" s="6" t="str">
        <f>IF(amazon[[#This Row],[Discounted price]]&lt;200, "Very Low",
 IF(amazon[[#This Row],[Discounted price]]&lt;5000, "Medium",
 IF(amazon[[#This Row],[Discounted price]]&lt;10000, "High",
 "Very High")))</f>
        <v>Medium</v>
      </c>
      <c r="M695" s="6">
        <f>COUNTIF(amazon[[#This Row],[Discount percentage]],$T$11)</f>
        <v>0</v>
      </c>
      <c r="N695" s="6">
        <f>COUNTIF(amazon[[#This Row],[Discount percentage]],$T$13)</f>
        <v>0</v>
      </c>
      <c r="O695" s="6">
        <f>COUNTIF(amazon[[#This Row],[Discount percentage]],$T$12)</f>
        <v>1</v>
      </c>
      <c r="P695" s="1" t="s">
        <v>3326</v>
      </c>
    </row>
    <row r="696" spans="1:16" ht="18.75" x14ac:dyDescent="0.3">
      <c r="A696" s="8" t="s">
        <v>685</v>
      </c>
      <c r="B696" s="8" t="s">
        <v>2396</v>
      </c>
      <c r="C696" s="8" t="s">
        <v>2196</v>
      </c>
      <c r="D696" s="8" t="s">
        <v>2353</v>
      </c>
      <c r="E69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96" s="12">
        <v>1599</v>
      </c>
      <c r="G696" s="12">
        <v>4999</v>
      </c>
      <c r="H696" s="12">
        <f>PRODUCT(amazon[[#This Row],[Actual price]],amazon[[#This Row],[Rating count]])</f>
        <v>339687049</v>
      </c>
      <c r="I696" s="9">
        <v>0.68</v>
      </c>
      <c r="J696" s="6">
        <v>4</v>
      </c>
      <c r="K696" s="6">
        <v>67951</v>
      </c>
      <c r="L696" s="6" t="str">
        <f>IF(amazon[[#This Row],[Discounted price]]&lt;200, "Very Low",
 IF(amazon[[#This Row],[Discounted price]]&lt;5000, "Medium",
 IF(amazon[[#This Row],[Discounted price]]&lt;10000, "High",
 "Very High")))</f>
        <v>Medium</v>
      </c>
      <c r="M696" s="6">
        <f>COUNTIF(amazon[[#This Row],[Discount percentage]],$T$11)</f>
        <v>0</v>
      </c>
      <c r="N696" s="6">
        <f>COUNTIF(amazon[[#This Row],[Discount percentage]],$T$13)</f>
        <v>0</v>
      </c>
      <c r="O696" s="6">
        <f>COUNTIF(amazon[[#This Row],[Discount percentage]],$T$12)</f>
        <v>1</v>
      </c>
      <c r="P696" s="1" t="s">
        <v>3191</v>
      </c>
    </row>
    <row r="697" spans="1:16" ht="18.75" x14ac:dyDescent="0.3">
      <c r="A697" s="8" t="s">
        <v>992</v>
      </c>
      <c r="B697" s="8" t="s">
        <v>2520</v>
      </c>
      <c r="C697" s="8" t="s">
        <v>2186</v>
      </c>
      <c r="D697" s="8" t="s">
        <v>2521</v>
      </c>
      <c r="E69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7" s="12">
        <v>294</v>
      </c>
      <c r="G697" s="12">
        <v>4999</v>
      </c>
      <c r="H697" s="12">
        <f>PRODUCT(amazon[[#This Row],[Actual price]],amazon[[#This Row],[Rating count]])</f>
        <v>22125574</v>
      </c>
      <c r="I697" s="9">
        <v>0.94</v>
      </c>
      <c r="J697" s="6">
        <v>4.3</v>
      </c>
      <c r="K697" s="6">
        <v>4426</v>
      </c>
      <c r="L697" s="6" t="str">
        <f>IF(amazon[[#This Row],[Discounted price]]&lt;200, "Very Low",
 IF(amazon[[#This Row],[Discounted price]]&lt;5000, "Medium",
 IF(amazon[[#This Row],[Discounted price]]&lt;10000, "High",
 "Very High")))</f>
        <v>Medium</v>
      </c>
      <c r="M697" s="6">
        <f>COUNTIF(amazon[[#This Row],[Discount percentage]],$T$11)</f>
        <v>0</v>
      </c>
      <c r="N697" s="6">
        <f>COUNTIF(amazon[[#This Row],[Discount percentage]],$T$13)</f>
        <v>0</v>
      </c>
      <c r="O697" s="6">
        <f>COUNTIF(amazon[[#This Row],[Discount percentage]],$T$12)</f>
        <v>1</v>
      </c>
      <c r="P697" s="1" t="s">
        <v>3327</v>
      </c>
    </row>
    <row r="698" spans="1:16" ht="18.75" x14ac:dyDescent="0.3">
      <c r="A698" s="8" t="s">
        <v>993</v>
      </c>
      <c r="B698" s="8" t="s">
        <v>994</v>
      </c>
      <c r="C698" s="8" t="s">
        <v>2186</v>
      </c>
      <c r="D698" s="8" t="s">
        <v>2490</v>
      </c>
      <c r="E69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8" s="12">
        <v>828</v>
      </c>
      <c r="G698" s="12">
        <v>861</v>
      </c>
      <c r="H698" s="12">
        <f>PRODUCT(amazon[[#This Row],[Actual price]],amazon[[#This Row],[Rating count]])</f>
        <v>3932187</v>
      </c>
      <c r="I698" s="9">
        <v>0.04</v>
      </c>
      <c r="J698" s="6">
        <v>4.2</v>
      </c>
      <c r="K698" s="6">
        <v>4567</v>
      </c>
      <c r="L698" s="6" t="str">
        <f>IF(amazon[[#This Row],[Discounted price]]&lt;200, "Very Low",
 IF(amazon[[#This Row],[Discounted price]]&lt;5000, "Medium",
 IF(amazon[[#This Row],[Discounted price]]&lt;10000, "High",
 "Very High")))</f>
        <v>Medium</v>
      </c>
      <c r="M698" s="6">
        <f>COUNTIF(amazon[[#This Row],[Discount percentage]],$T$11)</f>
        <v>0</v>
      </c>
      <c r="N698" s="6">
        <f>COUNTIF(amazon[[#This Row],[Discount percentage]],$T$13)</f>
        <v>1</v>
      </c>
      <c r="O698" s="6">
        <f>COUNTIF(amazon[[#This Row],[Discount percentage]],$T$12)</f>
        <v>0</v>
      </c>
      <c r="P698" s="1" t="s">
        <v>3328</v>
      </c>
    </row>
    <row r="699" spans="1:16" ht="18.75" x14ac:dyDescent="0.3">
      <c r="A699" s="8" t="s">
        <v>995</v>
      </c>
      <c r="B699" s="8" t="s">
        <v>996</v>
      </c>
      <c r="C699" s="8" t="s">
        <v>2196</v>
      </c>
      <c r="D699" s="8" t="s">
        <v>2435</v>
      </c>
      <c r="E6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99" s="12">
        <v>745</v>
      </c>
      <c r="G699" s="12">
        <v>795</v>
      </c>
      <c r="H699" s="12">
        <f>PRODUCT(amazon[[#This Row],[Actual price]],amazon[[#This Row],[Rating count]])</f>
        <v>10968615</v>
      </c>
      <c r="I699" s="9">
        <v>0.06</v>
      </c>
      <c r="J699" s="6">
        <v>4</v>
      </c>
      <c r="K699" s="6">
        <v>13797</v>
      </c>
      <c r="L699" s="6" t="str">
        <f>IF(amazon[[#This Row],[Discounted price]]&lt;200, "Very Low",
 IF(amazon[[#This Row],[Discounted price]]&lt;5000, "Medium",
 IF(amazon[[#This Row],[Discounted price]]&lt;10000, "High",
 "Very High")))</f>
        <v>Medium</v>
      </c>
      <c r="M699" s="6">
        <f>COUNTIF(amazon[[#This Row],[Discount percentage]],$T$11)</f>
        <v>0</v>
      </c>
      <c r="N699" s="6">
        <f>COUNTIF(amazon[[#This Row],[Discount percentage]],$T$13)</f>
        <v>1</v>
      </c>
      <c r="O699" s="6">
        <f>COUNTIF(amazon[[#This Row],[Discount percentage]],$T$12)</f>
        <v>0</v>
      </c>
      <c r="P699" s="1" t="s">
        <v>3329</v>
      </c>
    </row>
    <row r="700" spans="1:16" ht="18.75" x14ac:dyDescent="0.3">
      <c r="A700" s="8" t="s">
        <v>997</v>
      </c>
      <c r="B700" s="8" t="s">
        <v>998</v>
      </c>
      <c r="C700" s="8" t="s">
        <v>2196</v>
      </c>
      <c r="D700" s="8" t="s">
        <v>2522</v>
      </c>
      <c r="E70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0" s="12">
        <v>1549</v>
      </c>
      <c r="G700" s="12">
        <v>2495</v>
      </c>
      <c r="H700" s="12">
        <f>PRODUCT(amazon[[#This Row],[Actual price]],amazon[[#This Row],[Rating count]])</f>
        <v>37766815</v>
      </c>
      <c r="I700" s="9">
        <v>0.38</v>
      </c>
      <c r="J700" s="6">
        <v>4.4000000000000004</v>
      </c>
      <c r="K700" s="6">
        <v>15137</v>
      </c>
      <c r="L700" s="6" t="str">
        <f>IF(amazon[[#This Row],[Discounted price]]&lt;200, "Very Low",
 IF(amazon[[#This Row],[Discounted price]]&lt;5000, "Medium",
 IF(amazon[[#This Row],[Discounted price]]&lt;10000, "High",
 "Very High")))</f>
        <v>Medium</v>
      </c>
      <c r="M700" s="6">
        <f>COUNTIF(amazon[[#This Row],[Discount percentage]],$T$11)</f>
        <v>0</v>
      </c>
      <c r="N700" s="6">
        <f>COUNTIF(amazon[[#This Row],[Discount percentage]],$T$13)</f>
        <v>1</v>
      </c>
      <c r="O700" s="6">
        <f>COUNTIF(amazon[[#This Row],[Discount percentage]],$T$12)</f>
        <v>0</v>
      </c>
      <c r="P700" s="1" t="s">
        <v>3330</v>
      </c>
    </row>
    <row r="701" spans="1:16" ht="18.75" x14ac:dyDescent="0.3">
      <c r="A701" s="8" t="s">
        <v>21</v>
      </c>
      <c r="B701" s="8" t="s">
        <v>2199</v>
      </c>
      <c r="C701" s="8" t="s">
        <v>2186</v>
      </c>
      <c r="D701" s="8" t="s">
        <v>2187</v>
      </c>
      <c r="E70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01" s="12">
        <v>349</v>
      </c>
      <c r="G701" s="12">
        <v>399</v>
      </c>
      <c r="H701" s="12">
        <f>PRODUCT(amazon[[#This Row],[Actual price]],amazon[[#This Row],[Rating count]])</f>
        <v>7484043</v>
      </c>
      <c r="I701" s="9">
        <v>0.13</v>
      </c>
      <c r="J701" s="6">
        <v>4.4000000000000004</v>
      </c>
      <c r="K701" s="6">
        <v>18757</v>
      </c>
      <c r="L701" s="6" t="str">
        <f>IF(amazon[[#This Row],[Discounted price]]&lt;200, "Very Low",
 IF(amazon[[#This Row],[Discounted price]]&lt;5000, "Medium",
 IF(amazon[[#This Row],[Discounted price]]&lt;10000, "High",
 "Very High")))</f>
        <v>Medium</v>
      </c>
      <c r="M701" s="6">
        <f>COUNTIF(amazon[[#This Row],[Discount percentage]],$T$11)</f>
        <v>0</v>
      </c>
      <c r="N701" s="6">
        <f>COUNTIF(amazon[[#This Row],[Discount percentage]],$T$13)</f>
        <v>1</v>
      </c>
      <c r="O701" s="6">
        <f>COUNTIF(amazon[[#This Row],[Discount percentage]],$T$12)</f>
        <v>0</v>
      </c>
      <c r="P701" s="1" t="s">
        <v>2930</v>
      </c>
    </row>
    <row r="702" spans="1:16" ht="18.75" x14ac:dyDescent="0.3">
      <c r="A702" s="8" t="s">
        <v>29</v>
      </c>
      <c r="B702" s="8" t="s">
        <v>30</v>
      </c>
      <c r="C702" s="8" t="s">
        <v>2186</v>
      </c>
      <c r="D702" s="8" t="s">
        <v>2187</v>
      </c>
      <c r="E70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02" s="12">
        <v>970</v>
      </c>
      <c r="G702" s="12">
        <v>1799</v>
      </c>
      <c r="H702" s="12">
        <f>PRODUCT(amazon[[#This Row],[Actual price]],amazon[[#This Row],[Rating count]])</f>
        <v>1466185</v>
      </c>
      <c r="I702" s="9">
        <v>0.46</v>
      </c>
      <c r="J702" s="6">
        <v>4.5</v>
      </c>
      <c r="K702" s="6">
        <v>815</v>
      </c>
      <c r="L702" s="6" t="str">
        <f>IF(amazon[[#This Row],[Discounted price]]&lt;200, "Very Low",
 IF(amazon[[#This Row],[Discounted price]]&lt;5000, "Medium",
 IF(amazon[[#This Row],[Discounted price]]&lt;10000, "High",
 "Very High")))</f>
        <v>Medium</v>
      </c>
      <c r="M702" s="6">
        <f>COUNTIF(amazon[[#This Row],[Discount percentage]],$T$11)</f>
        <v>0</v>
      </c>
      <c r="N702" s="6">
        <f>COUNTIF(amazon[[#This Row],[Discount percentage]],$T$13)</f>
        <v>1</v>
      </c>
      <c r="O702" s="6">
        <f>COUNTIF(amazon[[#This Row],[Discount percentage]],$T$12)</f>
        <v>0</v>
      </c>
      <c r="P702" s="1" t="s">
        <v>2943</v>
      </c>
    </row>
    <row r="703" spans="1:16" ht="18.75" x14ac:dyDescent="0.3">
      <c r="A703" s="8" t="s">
        <v>999</v>
      </c>
      <c r="B703" s="8" t="s">
        <v>1000</v>
      </c>
      <c r="C703" s="8" t="s">
        <v>2186</v>
      </c>
      <c r="D703" s="8" t="s">
        <v>2487</v>
      </c>
      <c r="E70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03" s="12">
        <v>1469</v>
      </c>
      <c r="G703" s="12">
        <v>2499</v>
      </c>
      <c r="H703" s="12">
        <f>PRODUCT(amazon[[#This Row],[Actual price]],amazon[[#This Row],[Rating count]])</f>
        <v>391438362</v>
      </c>
      <c r="I703" s="9">
        <v>0.41</v>
      </c>
      <c r="J703" s="6">
        <v>4.2</v>
      </c>
      <c r="K703" s="6">
        <v>156638</v>
      </c>
      <c r="L703" s="6" t="str">
        <f>IF(amazon[[#This Row],[Discounted price]]&lt;200, "Very Low",
 IF(amazon[[#This Row],[Discounted price]]&lt;5000, "Medium",
 IF(amazon[[#This Row],[Discounted price]]&lt;10000, "High",
 "Very High")))</f>
        <v>Medium</v>
      </c>
      <c r="M703" s="6">
        <f>COUNTIF(amazon[[#This Row],[Discount percentage]],$T$11)</f>
        <v>0</v>
      </c>
      <c r="N703" s="6">
        <f>COUNTIF(amazon[[#This Row],[Discount percentage]],$T$13)</f>
        <v>1</v>
      </c>
      <c r="O703" s="6">
        <f>COUNTIF(amazon[[#This Row],[Discount percentage]],$T$12)</f>
        <v>0</v>
      </c>
      <c r="P703" s="1" t="s">
        <v>3331</v>
      </c>
    </row>
    <row r="704" spans="1:16" ht="18.75" x14ac:dyDescent="0.3">
      <c r="A704" s="8" t="s">
        <v>1001</v>
      </c>
      <c r="B704" s="8" t="s">
        <v>2523</v>
      </c>
      <c r="C704" s="8" t="s">
        <v>2474</v>
      </c>
      <c r="D704" s="8" t="s">
        <v>2524</v>
      </c>
      <c r="E704"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04" s="12">
        <v>198</v>
      </c>
      <c r="G704" s="12">
        <v>800</v>
      </c>
      <c r="H704" s="12">
        <f>PRODUCT(amazon[[#This Row],[Actual price]],amazon[[#This Row],[Rating count]])</f>
        <v>7475200</v>
      </c>
      <c r="I704" s="9">
        <v>0.75</v>
      </c>
      <c r="J704" s="6">
        <v>4.0999999999999996</v>
      </c>
      <c r="K704" s="6">
        <v>9344</v>
      </c>
      <c r="L704" s="6" t="str">
        <f>IF(amazon[[#This Row],[Discounted price]]&lt;200, "Very Low",
 IF(amazon[[#This Row],[Discounted price]]&lt;5000, "Medium",
 IF(amazon[[#This Row],[Discounted price]]&lt;10000, "High",
 "Very High")))</f>
        <v>Very Low</v>
      </c>
      <c r="M704" s="6">
        <f>COUNTIF(amazon[[#This Row],[Discount percentage]],$T$11)</f>
        <v>0</v>
      </c>
      <c r="N704" s="6">
        <f>COUNTIF(amazon[[#This Row],[Discount percentage]],$T$13)</f>
        <v>0</v>
      </c>
      <c r="O704" s="6">
        <f>COUNTIF(amazon[[#This Row],[Discount percentage]],$T$12)</f>
        <v>1</v>
      </c>
      <c r="P704" s="1" t="s">
        <v>3332</v>
      </c>
    </row>
    <row r="705" spans="1:16" ht="18.75" x14ac:dyDescent="0.3">
      <c r="A705" s="8" t="s">
        <v>1002</v>
      </c>
      <c r="B705" s="8" t="s">
        <v>2525</v>
      </c>
      <c r="C705" s="8" t="s">
        <v>2196</v>
      </c>
      <c r="D705" s="8" t="s">
        <v>2526</v>
      </c>
      <c r="E70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5" s="12">
        <v>549</v>
      </c>
      <c r="G705" s="12">
        <v>549</v>
      </c>
      <c r="H705" s="12">
        <f>PRODUCT(amazon[[#This Row],[Actual price]],amazon[[#This Row],[Rating count]])</f>
        <v>2676375</v>
      </c>
      <c r="I705" s="9">
        <v>0</v>
      </c>
      <c r="J705" s="6">
        <v>4.5</v>
      </c>
      <c r="K705" s="6">
        <v>4875</v>
      </c>
      <c r="L705" s="6" t="str">
        <f>IF(amazon[[#This Row],[Discounted price]]&lt;200, "Very Low",
 IF(amazon[[#This Row],[Discounted price]]&lt;5000, "Medium",
 IF(amazon[[#This Row],[Discounted price]]&lt;10000, "High",
 "Very High")))</f>
        <v>Medium</v>
      </c>
      <c r="M705" s="6">
        <f>COUNTIF(amazon[[#This Row],[Discount percentage]],$T$11)</f>
        <v>0</v>
      </c>
      <c r="N705" s="6">
        <f>COUNTIF(amazon[[#This Row],[Discount percentage]],$T$13)</f>
        <v>1</v>
      </c>
      <c r="O705" s="6">
        <f>COUNTIF(amazon[[#This Row],[Discount percentage]],$T$12)</f>
        <v>0</v>
      </c>
      <c r="P705" s="1" t="s">
        <v>3333</v>
      </c>
    </row>
    <row r="706" spans="1:16" ht="18.75" x14ac:dyDescent="0.3">
      <c r="A706" s="8" t="s">
        <v>716</v>
      </c>
      <c r="B706" s="8" t="s">
        <v>717</v>
      </c>
      <c r="C706" s="8" t="s">
        <v>2196</v>
      </c>
      <c r="D706" s="8" t="s">
        <v>2353</v>
      </c>
      <c r="E70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6" s="12">
        <v>2999</v>
      </c>
      <c r="G706" s="12">
        <v>9999</v>
      </c>
      <c r="H706" s="12">
        <f>PRODUCT(amazon[[#This Row],[Actual price]],amazon[[#This Row],[Rating count]])</f>
        <v>208789119</v>
      </c>
      <c r="I706" s="9">
        <v>0.7</v>
      </c>
      <c r="J706" s="6">
        <v>4.2</v>
      </c>
      <c r="K706" s="6">
        <v>20881</v>
      </c>
      <c r="L706" s="6" t="str">
        <f>IF(amazon[[#This Row],[Discounted price]]&lt;200, "Very Low",
 IF(amazon[[#This Row],[Discounted price]]&lt;5000, "Medium",
 IF(amazon[[#This Row],[Discounted price]]&lt;10000, "High",
 "Very High")))</f>
        <v>Medium</v>
      </c>
      <c r="M706" s="6">
        <f>COUNTIF(amazon[[#This Row],[Discount percentage]],$T$11)</f>
        <v>0</v>
      </c>
      <c r="N706" s="6">
        <f>COUNTIF(amazon[[#This Row],[Discount percentage]],$T$13)</f>
        <v>0</v>
      </c>
      <c r="O706" s="6">
        <f>COUNTIF(amazon[[#This Row],[Discount percentage]],$T$12)</f>
        <v>1</v>
      </c>
      <c r="P706" s="1" t="s">
        <v>3203</v>
      </c>
    </row>
    <row r="707" spans="1:16" ht="18.75" x14ac:dyDescent="0.3">
      <c r="A707" s="8" t="s">
        <v>1003</v>
      </c>
      <c r="B707" s="8" t="s">
        <v>1004</v>
      </c>
      <c r="C707" s="8" t="s">
        <v>2196</v>
      </c>
      <c r="D707" s="8" t="s">
        <v>2353</v>
      </c>
      <c r="E70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7" s="12">
        <v>12000</v>
      </c>
      <c r="G707" s="12">
        <v>29999</v>
      </c>
      <c r="H707" s="12">
        <f>PRODUCT(amazon[[#This Row],[Actual price]],amazon[[#This Row],[Rating count]])</f>
        <v>142315256</v>
      </c>
      <c r="I707" s="9">
        <v>0.6</v>
      </c>
      <c r="J707" s="6">
        <v>4.3</v>
      </c>
      <c r="K707" s="6">
        <v>4744</v>
      </c>
      <c r="L707" s="6" t="str">
        <f>IF(amazon[[#This Row],[Discounted price]]&lt;200, "Very Low",
 IF(amazon[[#This Row],[Discounted price]]&lt;5000, "Medium",
 IF(amazon[[#This Row],[Discounted price]]&lt;10000, "High",
 "Very High")))</f>
        <v>Very High</v>
      </c>
      <c r="M707" s="6">
        <f>COUNTIF(amazon[[#This Row],[Discount percentage]],$T$11)</f>
        <v>0</v>
      </c>
      <c r="N707" s="6">
        <f>COUNTIF(amazon[[#This Row],[Discount percentage]],$T$13)</f>
        <v>0</v>
      </c>
      <c r="O707" s="6">
        <f>COUNTIF(amazon[[#This Row],[Discount percentage]],$T$12)</f>
        <v>1</v>
      </c>
      <c r="P707" s="1" t="s">
        <v>3334</v>
      </c>
    </row>
    <row r="708" spans="1:16" ht="18.75" x14ac:dyDescent="0.3">
      <c r="A708" s="8" t="s">
        <v>1005</v>
      </c>
      <c r="B708" s="8" t="s">
        <v>1006</v>
      </c>
      <c r="C708" s="8" t="s">
        <v>2196</v>
      </c>
      <c r="D708" s="8" t="s">
        <v>2363</v>
      </c>
      <c r="E7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8" s="12">
        <v>1299</v>
      </c>
      <c r="G708" s="12">
        <v>3499</v>
      </c>
      <c r="H708" s="12">
        <f>PRODUCT(amazon[[#This Row],[Actual price]],amazon[[#This Row],[Rating count]])</f>
        <v>43569548</v>
      </c>
      <c r="I708" s="9">
        <v>0.63</v>
      </c>
      <c r="J708" s="6">
        <v>3.9</v>
      </c>
      <c r="K708" s="6">
        <v>12452</v>
      </c>
      <c r="L708" s="6" t="str">
        <f>IF(amazon[[#This Row],[Discounted price]]&lt;200, "Very Low",
 IF(amazon[[#This Row],[Discounted price]]&lt;5000, "Medium",
 IF(amazon[[#This Row],[Discounted price]]&lt;10000, "High",
 "Very High")))</f>
        <v>Medium</v>
      </c>
      <c r="M708" s="6">
        <f>COUNTIF(amazon[[#This Row],[Discount percentage]],$T$11)</f>
        <v>0</v>
      </c>
      <c r="N708" s="6">
        <f>COUNTIF(amazon[[#This Row],[Discount percentage]],$T$13)</f>
        <v>0</v>
      </c>
      <c r="O708" s="6">
        <f>COUNTIF(amazon[[#This Row],[Discount percentage]],$T$12)</f>
        <v>1</v>
      </c>
      <c r="P708" s="1" t="s">
        <v>3335</v>
      </c>
    </row>
    <row r="709" spans="1:16" ht="18.75" x14ac:dyDescent="0.3">
      <c r="A709" s="8" t="s">
        <v>1007</v>
      </c>
      <c r="B709" s="8" t="s">
        <v>1008</v>
      </c>
      <c r="C709" s="8" t="s">
        <v>2196</v>
      </c>
      <c r="D709" s="8" t="s">
        <v>2472</v>
      </c>
      <c r="E70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9" s="12">
        <v>269</v>
      </c>
      <c r="G709" s="12">
        <v>315</v>
      </c>
      <c r="H709" s="12">
        <f>PRODUCT(amazon[[#This Row],[Actual price]],amazon[[#This Row],[Rating count]])</f>
        <v>5610150</v>
      </c>
      <c r="I709" s="9">
        <v>0.15</v>
      </c>
      <c r="J709" s="6">
        <v>4.5</v>
      </c>
      <c r="K709" s="6">
        <v>17810</v>
      </c>
      <c r="L709" s="6" t="str">
        <f>IF(amazon[[#This Row],[Discounted price]]&lt;200, "Very Low",
 IF(amazon[[#This Row],[Discounted price]]&lt;5000, "Medium",
 IF(amazon[[#This Row],[Discounted price]]&lt;10000, "High",
 "Very High")))</f>
        <v>Medium</v>
      </c>
      <c r="M709" s="6">
        <f>COUNTIF(amazon[[#This Row],[Discount percentage]],$T$11)</f>
        <v>0</v>
      </c>
      <c r="N709" s="6">
        <f>COUNTIF(amazon[[#This Row],[Discount percentage]],$T$13)</f>
        <v>1</v>
      </c>
      <c r="O709" s="6">
        <f>COUNTIF(amazon[[#This Row],[Discount percentage]],$T$12)</f>
        <v>0</v>
      </c>
      <c r="P709" s="1" t="s">
        <v>3336</v>
      </c>
    </row>
    <row r="710" spans="1:16" ht="18.75" x14ac:dyDescent="0.3">
      <c r="A710" s="8" t="s">
        <v>1009</v>
      </c>
      <c r="B710" s="8" t="s">
        <v>2527</v>
      </c>
      <c r="C710" s="8" t="s">
        <v>2196</v>
      </c>
      <c r="D710" s="8" t="s">
        <v>2363</v>
      </c>
      <c r="E7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0" s="12">
        <v>799</v>
      </c>
      <c r="G710" s="12">
        <v>1499</v>
      </c>
      <c r="H710" s="12">
        <f>PRODUCT(amazon[[#This Row],[Actual price]],amazon[[#This Row],[Rating count]])</f>
        <v>80418352</v>
      </c>
      <c r="I710" s="9">
        <v>0.47</v>
      </c>
      <c r="J710" s="6">
        <v>4.0999999999999996</v>
      </c>
      <c r="K710" s="6">
        <v>53648</v>
      </c>
      <c r="L710" s="6" t="str">
        <f>IF(amazon[[#This Row],[Discounted price]]&lt;200, "Very Low",
 IF(amazon[[#This Row],[Discounted price]]&lt;5000, "Medium",
 IF(amazon[[#This Row],[Discounted price]]&lt;10000, "High",
 "Very High")))</f>
        <v>Medium</v>
      </c>
      <c r="M710" s="6">
        <f>COUNTIF(amazon[[#This Row],[Discount percentage]],$T$11)</f>
        <v>0</v>
      </c>
      <c r="N710" s="6">
        <f>COUNTIF(amazon[[#This Row],[Discount percentage]],$T$13)</f>
        <v>1</v>
      </c>
      <c r="O710" s="6">
        <f>COUNTIF(amazon[[#This Row],[Discount percentage]],$T$12)</f>
        <v>0</v>
      </c>
      <c r="P710" s="1" t="s">
        <v>3337</v>
      </c>
    </row>
    <row r="711" spans="1:16" ht="18.75" x14ac:dyDescent="0.3">
      <c r="A711" s="8" t="s">
        <v>1010</v>
      </c>
      <c r="B711" s="8" t="s">
        <v>1011</v>
      </c>
      <c r="C711" s="8" t="s">
        <v>2186</v>
      </c>
      <c r="D711" s="8" t="s">
        <v>2528</v>
      </c>
      <c r="E7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11" s="12">
        <v>6299</v>
      </c>
      <c r="G711" s="12">
        <v>13750</v>
      </c>
      <c r="H711" s="12">
        <f>PRODUCT(amazon[[#This Row],[Actual price]],amazon[[#This Row],[Rating count]])</f>
        <v>27692500</v>
      </c>
      <c r="I711" s="9">
        <v>0.54</v>
      </c>
      <c r="J711" s="6">
        <v>4.2</v>
      </c>
      <c r="K711" s="6">
        <v>2014</v>
      </c>
      <c r="L711" s="6" t="str">
        <f>IF(amazon[[#This Row],[Discounted price]]&lt;200, "Very Low",
 IF(amazon[[#This Row],[Discounted price]]&lt;5000, "Medium",
 IF(amazon[[#This Row],[Discounted price]]&lt;10000, "High",
 "Very High")))</f>
        <v>High</v>
      </c>
      <c r="M711" s="6">
        <f>COUNTIF(amazon[[#This Row],[Discount percentage]],$T$11)</f>
        <v>0</v>
      </c>
      <c r="N711" s="6">
        <f>COUNTIF(amazon[[#This Row],[Discount percentage]],$T$13)</f>
        <v>0</v>
      </c>
      <c r="O711" s="6">
        <f>COUNTIF(amazon[[#This Row],[Discount percentage]],$T$12)</f>
        <v>1</v>
      </c>
      <c r="P711" s="1" t="s">
        <v>3338</v>
      </c>
    </row>
    <row r="712" spans="1:16" ht="18.75" x14ac:dyDescent="0.3">
      <c r="A712" s="8" t="s">
        <v>1012</v>
      </c>
      <c r="B712" s="8" t="s">
        <v>1013</v>
      </c>
      <c r="C712" s="8" t="s">
        <v>2186</v>
      </c>
      <c r="D712" s="8" t="s">
        <v>2529</v>
      </c>
      <c r="E71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12" s="12">
        <v>59</v>
      </c>
      <c r="G712" s="12">
        <v>59</v>
      </c>
      <c r="H712" s="12">
        <f>PRODUCT(amazon[[#This Row],[Actual price]],amazon[[#This Row],[Rating count]])</f>
        <v>351522</v>
      </c>
      <c r="I712" s="9">
        <v>0</v>
      </c>
      <c r="J712" s="6">
        <v>3.8</v>
      </c>
      <c r="K712" s="6">
        <v>5958</v>
      </c>
      <c r="L712" s="6" t="str">
        <f>IF(amazon[[#This Row],[Discounted price]]&lt;200, "Very Low",
 IF(amazon[[#This Row],[Discounted price]]&lt;5000, "Medium",
 IF(amazon[[#This Row],[Discounted price]]&lt;10000, "High",
 "Very High")))</f>
        <v>Very Low</v>
      </c>
      <c r="M712" s="6">
        <f>COUNTIF(amazon[[#This Row],[Discount percentage]],$T$11)</f>
        <v>0</v>
      </c>
      <c r="N712" s="6">
        <f>COUNTIF(amazon[[#This Row],[Discount percentage]],$T$13)</f>
        <v>1</v>
      </c>
      <c r="O712" s="6">
        <f>COUNTIF(amazon[[#This Row],[Discount percentage]],$T$12)</f>
        <v>0</v>
      </c>
      <c r="P712" s="1" t="s">
        <v>2945</v>
      </c>
    </row>
    <row r="713" spans="1:16" ht="18.75" x14ac:dyDescent="0.3">
      <c r="A713" s="8" t="s">
        <v>1014</v>
      </c>
      <c r="B713" s="8" t="s">
        <v>1015</v>
      </c>
      <c r="C713" s="8" t="s">
        <v>2196</v>
      </c>
      <c r="D713" s="8" t="s">
        <v>2364</v>
      </c>
      <c r="E7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3" s="12">
        <v>571</v>
      </c>
      <c r="G713" s="12">
        <v>999</v>
      </c>
      <c r="H713" s="12">
        <f>PRODUCT(amazon[[#This Row],[Actual price]],amazon[[#This Row],[Rating count]])</f>
        <v>38182779</v>
      </c>
      <c r="I713" s="9">
        <v>0.43</v>
      </c>
      <c r="J713" s="6">
        <v>4.3</v>
      </c>
      <c r="K713" s="6">
        <v>38221</v>
      </c>
      <c r="L713" s="6" t="str">
        <f>IF(amazon[[#This Row],[Discounted price]]&lt;200, "Very Low",
 IF(amazon[[#This Row],[Discounted price]]&lt;5000, "Medium",
 IF(amazon[[#This Row],[Discounted price]]&lt;10000, "High",
 "Very High")))</f>
        <v>Medium</v>
      </c>
      <c r="M713" s="6">
        <f>COUNTIF(amazon[[#This Row],[Discount percentage]],$T$11)</f>
        <v>0</v>
      </c>
      <c r="N713" s="6">
        <f>COUNTIF(amazon[[#This Row],[Discount percentage]],$T$13)</f>
        <v>1</v>
      </c>
      <c r="O713" s="6">
        <f>COUNTIF(amazon[[#This Row],[Discount percentage]],$T$12)</f>
        <v>0</v>
      </c>
      <c r="P713" s="1" t="s">
        <v>2930</v>
      </c>
    </row>
    <row r="714" spans="1:16" ht="18.75" x14ac:dyDescent="0.3">
      <c r="A714" s="8" t="s">
        <v>1016</v>
      </c>
      <c r="B714" s="8" t="s">
        <v>1017</v>
      </c>
      <c r="C714" s="8" t="s">
        <v>2196</v>
      </c>
      <c r="D714" s="8" t="s">
        <v>2508</v>
      </c>
      <c r="E7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4" s="12">
        <v>549</v>
      </c>
      <c r="G714" s="12">
        <v>999</v>
      </c>
      <c r="H714" s="12">
        <f>PRODUCT(amazon[[#This Row],[Actual price]],amazon[[#This Row],[Rating count]])</f>
        <v>64640295</v>
      </c>
      <c r="I714" s="9">
        <v>0.45</v>
      </c>
      <c r="J714" s="6">
        <v>3.9</v>
      </c>
      <c r="K714" s="6">
        <v>64705</v>
      </c>
      <c r="L714" s="6" t="str">
        <f>IF(amazon[[#This Row],[Discounted price]]&lt;200, "Very Low",
 IF(amazon[[#This Row],[Discounted price]]&lt;5000, "Medium",
 IF(amazon[[#This Row],[Discounted price]]&lt;10000, "High",
 "Very High")))</f>
        <v>Medium</v>
      </c>
      <c r="M714" s="6">
        <f>COUNTIF(amazon[[#This Row],[Discount percentage]],$T$11)</f>
        <v>0</v>
      </c>
      <c r="N714" s="6">
        <f>COUNTIF(amazon[[#This Row],[Discount percentage]],$T$13)</f>
        <v>1</v>
      </c>
      <c r="O714" s="6">
        <f>COUNTIF(amazon[[#This Row],[Discount percentage]],$T$12)</f>
        <v>0</v>
      </c>
      <c r="P714" s="1" t="s">
        <v>3339</v>
      </c>
    </row>
    <row r="715" spans="1:16" ht="18.75" x14ac:dyDescent="0.3">
      <c r="A715" s="8" t="s">
        <v>701</v>
      </c>
      <c r="B715" s="8" t="s">
        <v>2400</v>
      </c>
      <c r="C715" s="8" t="s">
        <v>2196</v>
      </c>
      <c r="D715" s="8" t="s">
        <v>2401</v>
      </c>
      <c r="E71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5" s="12">
        <v>2099</v>
      </c>
      <c r="G715" s="12">
        <v>5999</v>
      </c>
      <c r="H715" s="12">
        <f>PRODUCT(amazon[[#This Row],[Actual price]],amazon[[#This Row],[Rating count]])</f>
        <v>102756871</v>
      </c>
      <c r="I715" s="9">
        <v>0.65</v>
      </c>
      <c r="J715" s="6">
        <v>4.3</v>
      </c>
      <c r="K715" s="6">
        <v>17129</v>
      </c>
      <c r="L715" s="6" t="str">
        <f>IF(amazon[[#This Row],[Discounted price]]&lt;200, "Very Low",
 IF(amazon[[#This Row],[Discounted price]]&lt;5000, "Medium",
 IF(amazon[[#This Row],[Discounted price]]&lt;10000, "High",
 "Very High")))</f>
        <v>Medium</v>
      </c>
      <c r="M715" s="6">
        <f>COUNTIF(amazon[[#This Row],[Discount percentage]],$T$11)</f>
        <v>0</v>
      </c>
      <c r="N715" s="6">
        <f>COUNTIF(amazon[[#This Row],[Discount percentage]],$T$13)</f>
        <v>0</v>
      </c>
      <c r="O715" s="6">
        <f>COUNTIF(amazon[[#This Row],[Discount percentage]],$T$12)</f>
        <v>1</v>
      </c>
      <c r="P715" s="1" t="s">
        <v>3197</v>
      </c>
    </row>
    <row r="716" spans="1:16" ht="18.75" x14ac:dyDescent="0.3">
      <c r="A716" s="8" t="s">
        <v>27</v>
      </c>
      <c r="B716" s="8" t="s">
        <v>28</v>
      </c>
      <c r="C716" s="8" t="s">
        <v>2196</v>
      </c>
      <c r="D716" s="8" t="s">
        <v>2200</v>
      </c>
      <c r="E71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6" s="12">
        <v>13490</v>
      </c>
      <c r="G716" s="12">
        <v>21990</v>
      </c>
      <c r="H716" s="12">
        <f>PRODUCT(amazon[[#This Row],[Actual price]],amazon[[#This Row],[Rating count]])</f>
        <v>263352240</v>
      </c>
      <c r="I716" s="9">
        <v>0.39</v>
      </c>
      <c r="J716" s="6">
        <v>4.3</v>
      </c>
      <c r="K716" s="6">
        <v>11976</v>
      </c>
      <c r="L716" s="6" t="str">
        <f>IF(amazon[[#This Row],[Discounted price]]&lt;200, "Very Low",
 IF(amazon[[#This Row],[Discounted price]]&lt;5000, "Medium",
 IF(amazon[[#This Row],[Discounted price]]&lt;10000, "High",
 "Very High")))</f>
        <v>Very High</v>
      </c>
      <c r="M716" s="6">
        <f>COUNTIF(amazon[[#This Row],[Discount percentage]],$T$11)</f>
        <v>0</v>
      </c>
      <c r="N716" s="6">
        <f>COUNTIF(amazon[[#This Row],[Discount percentage]],$T$13)</f>
        <v>1</v>
      </c>
      <c r="O716" s="6">
        <f>COUNTIF(amazon[[#This Row],[Discount percentage]],$T$12)</f>
        <v>0</v>
      </c>
      <c r="P716" s="1" t="s">
        <v>2942</v>
      </c>
    </row>
    <row r="717" spans="1:16" ht="18.75" x14ac:dyDescent="0.3">
      <c r="A717" s="8" t="s">
        <v>1018</v>
      </c>
      <c r="B717" s="8" t="s">
        <v>1019</v>
      </c>
      <c r="C717" s="8" t="s">
        <v>2186</v>
      </c>
      <c r="D717" s="8" t="s">
        <v>2479</v>
      </c>
      <c r="E71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17" s="12">
        <v>448</v>
      </c>
      <c r="G717" s="12">
        <v>699</v>
      </c>
      <c r="H717" s="12">
        <f>PRODUCT(amazon[[#This Row],[Actual price]],amazon[[#This Row],[Rating count]])</f>
        <v>12126252</v>
      </c>
      <c r="I717" s="9">
        <v>0.36</v>
      </c>
      <c r="J717" s="6">
        <v>3.9</v>
      </c>
      <c r="K717" s="6">
        <v>17348</v>
      </c>
      <c r="L717" s="6" t="str">
        <f>IF(amazon[[#This Row],[Discounted price]]&lt;200, "Very Low",
 IF(amazon[[#This Row],[Discounted price]]&lt;5000, "Medium",
 IF(amazon[[#This Row],[Discounted price]]&lt;10000, "High",
 "Very High")))</f>
        <v>Medium</v>
      </c>
      <c r="M717" s="6">
        <f>COUNTIF(amazon[[#This Row],[Discount percentage]],$T$11)</f>
        <v>0</v>
      </c>
      <c r="N717" s="6">
        <f>COUNTIF(amazon[[#This Row],[Discount percentage]],$T$13)</f>
        <v>1</v>
      </c>
      <c r="O717" s="6">
        <f>COUNTIF(amazon[[#This Row],[Discount percentage]],$T$12)</f>
        <v>0</v>
      </c>
      <c r="P717" s="1" t="s">
        <v>3340</v>
      </c>
    </row>
    <row r="718" spans="1:16" ht="18.75" x14ac:dyDescent="0.3">
      <c r="A718" s="8" t="s">
        <v>1020</v>
      </c>
      <c r="B718" s="8" t="s">
        <v>1021</v>
      </c>
      <c r="C718" s="8" t="s">
        <v>2196</v>
      </c>
      <c r="D718" s="8" t="s">
        <v>2363</v>
      </c>
      <c r="E7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8" s="12">
        <v>1499</v>
      </c>
      <c r="G718" s="12">
        <v>2999</v>
      </c>
      <c r="H718" s="12">
        <f>PRODUCT(amazon[[#This Row],[Actual price]],amazon[[#This Row],[Rating count]])</f>
        <v>263306202</v>
      </c>
      <c r="I718" s="9">
        <v>0.5</v>
      </c>
      <c r="J718" s="6">
        <v>3.7</v>
      </c>
      <c r="K718" s="6">
        <v>87798</v>
      </c>
      <c r="L718" s="6" t="str">
        <f>IF(amazon[[#This Row],[Discounted price]]&lt;200, "Very Low",
 IF(amazon[[#This Row],[Discounted price]]&lt;5000, "Medium",
 IF(amazon[[#This Row],[Discounted price]]&lt;10000, "High",
 "Very High")))</f>
        <v>Medium</v>
      </c>
      <c r="M718" s="6">
        <f>COUNTIF(amazon[[#This Row],[Discount percentage]],$T$11)</f>
        <v>1</v>
      </c>
      <c r="N718" s="6">
        <f>COUNTIF(amazon[[#This Row],[Discount percentage]],$T$13)</f>
        <v>0</v>
      </c>
      <c r="O718" s="6">
        <f>COUNTIF(amazon[[#This Row],[Discount percentage]],$T$12)</f>
        <v>0</v>
      </c>
      <c r="P718" s="1" t="s">
        <v>3341</v>
      </c>
    </row>
    <row r="719" spans="1:16" ht="18.75" x14ac:dyDescent="0.3">
      <c r="A719" s="8" t="s">
        <v>1022</v>
      </c>
      <c r="B719" s="8" t="s">
        <v>2530</v>
      </c>
      <c r="C719" s="8" t="s">
        <v>2196</v>
      </c>
      <c r="D719" s="8" t="s">
        <v>2531</v>
      </c>
      <c r="E7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9" s="12">
        <v>299</v>
      </c>
      <c r="G719" s="12">
        <v>499</v>
      </c>
      <c r="H719" s="12">
        <f>PRODUCT(amazon[[#This Row],[Actual price]],amazon[[#This Row],[Rating count]])</f>
        <v>12191568</v>
      </c>
      <c r="I719" s="9">
        <v>0.4</v>
      </c>
      <c r="J719" s="6">
        <v>4.2</v>
      </c>
      <c r="K719" s="6">
        <v>24432</v>
      </c>
      <c r="L719" s="6" t="str">
        <f>IF(amazon[[#This Row],[Discounted price]]&lt;200, "Very Low",
 IF(amazon[[#This Row],[Discounted price]]&lt;5000, "Medium",
 IF(amazon[[#This Row],[Discounted price]]&lt;10000, "High",
 "Very High")))</f>
        <v>Medium</v>
      </c>
      <c r="M719" s="6">
        <f>COUNTIF(amazon[[#This Row],[Discount percentage]],$T$11)</f>
        <v>0</v>
      </c>
      <c r="N719" s="6">
        <f>COUNTIF(amazon[[#This Row],[Discount percentage]],$T$13)</f>
        <v>1</v>
      </c>
      <c r="O719" s="6">
        <f>COUNTIF(amazon[[#This Row],[Discount percentage]],$T$12)</f>
        <v>0</v>
      </c>
      <c r="P719" s="1" t="s">
        <v>3342</v>
      </c>
    </row>
    <row r="720" spans="1:16" ht="18.75" x14ac:dyDescent="0.3">
      <c r="A720" s="8" t="s">
        <v>1023</v>
      </c>
      <c r="B720" s="8" t="s">
        <v>1024</v>
      </c>
      <c r="C720" s="8" t="s">
        <v>2186</v>
      </c>
      <c r="D720" s="8" t="s">
        <v>2460</v>
      </c>
      <c r="E7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20" s="12">
        <v>579</v>
      </c>
      <c r="G720" s="12">
        <v>1400</v>
      </c>
      <c r="H720" s="12">
        <f>PRODUCT(amazon[[#This Row],[Actual price]],amazon[[#This Row],[Rating count]])</f>
        <v>264745600</v>
      </c>
      <c r="I720" s="9">
        <v>0.59</v>
      </c>
      <c r="J720" s="6">
        <v>4.3</v>
      </c>
      <c r="K720" s="6">
        <v>189104</v>
      </c>
      <c r="L720" s="6" t="str">
        <f>IF(amazon[[#This Row],[Discounted price]]&lt;200, "Very Low",
 IF(amazon[[#This Row],[Discounted price]]&lt;5000, "Medium",
 IF(amazon[[#This Row],[Discounted price]]&lt;10000, "High",
 "Very High")))</f>
        <v>Medium</v>
      </c>
      <c r="M720" s="6">
        <f>COUNTIF(amazon[[#This Row],[Discount percentage]],$T$11)</f>
        <v>0</v>
      </c>
      <c r="N720" s="6">
        <f>COUNTIF(amazon[[#This Row],[Discount percentage]],$T$13)</f>
        <v>0</v>
      </c>
      <c r="O720" s="6">
        <f>COUNTIF(amazon[[#This Row],[Discount percentage]],$T$12)</f>
        <v>1</v>
      </c>
      <c r="P720" s="1" t="s">
        <v>3343</v>
      </c>
    </row>
    <row r="721" spans="1:16" ht="18.75" x14ac:dyDescent="0.3">
      <c r="A721" s="8" t="s">
        <v>1025</v>
      </c>
      <c r="B721" s="8" t="s">
        <v>1026</v>
      </c>
      <c r="C721" s="8" t="s">
        <v>2196</v>
      </c>
      <c r="D721" s="8" t="s">
        <v>2532</v>
      </c>
      <c r="E7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1" s="12">
        <v>2499</v>
      </c>
      <c r="G721" s="12">
        <v>3299</v>
      </c>
      <c r="H721" s="12">
        <f>PRODUCT(amazon[[#This Row],[Actual price]],amazon[[#This Row],[Rating count]])</f>
        <v>307176488</v>
      </c>
      <c r="I721" s="9">
        <v>0.24</v>
      </c>
      <c r="J721" s="6">
        <v>4.2</v>
      </c>
      <c r="K721" s="6">
        <v>93112</v>
      </c>
      <c r="L721" s="6" t="str">
        <f>IF(amazon[[#This Row],[Discounted price]]&lt;200, "Very Low",
 IF(amazon[[#This Row],[Discounted price]]&lt;5000, "Medium",
 IF(amazon[[#This Row],[Discounted price]]&lt;10000, "High",
 "Very High")))</f>
        <v>Medium</v>
      </c>
      <c r="M721" s="6">
        <f>COUNTIF(amazon[[#This Row],[Discount percentage]],$T$11)</f>
        <v>0</v>
      </c>
      <c r="N721" s="6">
        <f>COUNTIF(amazon[[#This Row],[Discount percentage]],$T$13)</f>
        <v>1</v>
      </c>
      <c r="O721" s="6">
        <f>COUNTIF(amazon[[#This Row],[Discount percentage]],$T$12)</f>
        <v>0</v>
      </c>
      <c r="P721" s="1" t="s">
        <v>3344</v>
      </c>
    </row>
    <row r="722" spans="1:16" ht="18.75" x14ac:dyDescent="0.3">
      <c r="A722" s="8" t="s">
        <v>1027</v>
      </c>
      <c r="B722" s="8" t="s">
        <v>1028</v>
      </c>
      <c r="C722" s="8" t="s">
        <v>2196</v>
      </c>
      <c r="D722" s="8" t="s">
        <v>2363</v>
      </c>
      <c r="E7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2" s="12">
        <v>1199</v>
      </c>
      <c r="G722" s="12">
        <v>5999</v>
      </c>
      <c r="H722" s="12">
        <f>PRODUCT(amazon[[#This Row],[Actual price]],amazon[[#This Row],[Rating count]])</f>
        <v>285078479</v>
      </c>
      <c r="I722" s="9">
        <v>0.8</v>
      </c>
      <c r="J722" s="6">
        <v>3.9</v>
      </c>
      <c r="K722" s="6">
        <v>47521</v>
      </c>
      <c r="L722" s="6" t="str">
        <f>IF(amazon[[#This Row],[Discounted price]]&lt;200, "Very Low",
 IF(amazon[[#This Row],[Discounted price]]&lt;5000, "Medium",
 IF(amazon[[#This Row],[Discounted price]]&lt;10000, "High",
 "Very High")))</f>
        <v>Medium</v>
      </c>
      <c r="M722" s="6">
        <f>COUNTIF(amazon[[#This Row],[Discount percentage]],$T$11)</f>
        <v>0</v>
      </c>
      <c r="N722" s="6">
        <f>COUNTIF(amazon[[#This Row],[Discount percentage]],$T$13)</f>
        <v>0</v>
      </c>
      <c r="O722" s="6">
        <f>COUNTIF(amazon[[#This Row],[Discount percentage]],$T$12)</f>
        <v>1</v>
      </c>
      <c r="P722" s="1" t="s">
        <v>2945</v>
      </c>
    </row>
    <row r="723" spans="1:16" ht="18.75" x14ac:dyDescent="0.3">
      <c r="A723" s="8" t="s">
        <v>1029</v>
      </c>
      <c r="B723" s="8" t="s">
        <v>1030</v>
      </c>
      <c r="C723" s="8" t="s">
        <v>2196</v>
      </c>
      <c r="D723" s="8" t="s">
        <v>2516</v>
      </c>
      <c r="E7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3" s="12">
        <v>399</v>
      </c>
      <c r="G723" s="12">
        <v>499</v>
      </c>
      <c r="H723" s="12">
        <f>PRODUCT(amazon[[#This Row],[Actual price]],amazon[[#This Row],[Rating count]])</f>
        <v>13573299</v>
      </c>
      <c r="I723" s="9">
        <v>0.2</v>
      </c>
      <c r="J723" s="6">
        <v>4.3</v>
      </c>
      <c r="K723" s="6">
        <v>27201</v>
      </c>
      <c r="L723" s="6" t="str">
        <f>IF(amazon[[#This Row],[Discounted price]]&lt;200, "Very Low",
 IF(amazon[[#This Row],[Discounted price]]&lt;5000, "Medium",
 IF(amazon[[#This Row],[Discounted price]]&lt;10000, "High",
 "Very High")))</f>
        <v>Medium</v>
      </c>
      <c r="M723" s="6">
        <f>COUNTIF(amazon[[#This Row],[Discount percentage]],$T$11)</f>
        <v>0</v>
      </c>
      <c r="N723" s="6">
        <f>COUNTIF(amazon[[#This Row],[Discount percentage]],$T$13)</f>
        <v>1</v>
      </c>
      <c r="O723" s="6">
        <f>COUNTIF(amazon[[#This Row],[Discount percentage]],$T$12)</f>
        <v>0</v>
      </c>
      <c r="P723" s="1" t="s">
        <v>3345</v>
      </c>
    </row>
    <row r="724" spans="1:16" ht="18.75" x14ac:dyDescent="0.3">
      <c r="A724" s="8" t="s">
        <v>31</v>
      </c>
      <c r="B724" s="8" t="s">
        <v>2202</v>
      </c>
      <c r="C724" s="8" t="s">
        <v>2196</v>
      </c>
      <c r="D724" s="8" t="s">
        <v>2197</v>
      </c>
      <c r="E72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4" s="12">
        <v>279</v>
      </c>
      <c r="G724" s="12">
        <v>499</v>
      </c>
      <c r="H724" s="12">
        <f>PRODUCT(amazon[[#This Row],[Actual price]],amazon[[#This Row],[Rating count]])</f>
        <v>5470038</v>
      </c>
      <c r="I724" s="9">
        <v>0.44</v>
      </c>
      <c r="J724" s="6">
        <v>3.7</v>
      </c>
      <c r="K724" s="6">
        <v>10962</v>
      </c>
      <c r="L724" s="6" t="str">
        <f>IF(amazon[[#This Row],[Discounted price]]&lt;200, "Very Low",
 IF(amazon[[#This Row],[Discounted price]]&lt;5000, "Medium",
 IF(amazon[[#This Row],[Discounted price]]&lt;10000, "High",
 "Very High")))</f>
        <v>Medium</v>
      </c>
      <c r="M724" s="6">
        <f>COUNTIF(amazon[[#This Row],[Discount percentage]],$T$11)</f>
        <v>0</v>
      </c>
      <c r="N724" s="6">
        <f>COUNTIF(amazon[[#This Row],[Discount percentage]],$T$13)</f>
        <v>1</v>
      </c>
      <c r="O724" s="6">
        <f>COUNTIF(amazon[[#This Row],[Discount percentage]],$T$12)</f>
        <v>0</v>
      </c>
      <c r="P724" s="1" t="s">
        <v>2944</v>
      </c>
    </row>
    <row r="725" spans="1:16" ht="18.75" x14ac:dyDescent="0.3">
      <c r="A725" s="8" t="s">
        <v>32</v>
      </c>
      <c r="B725" s="8" t="s">
        <v>33</v>
      </c>
      <c r="C725" s="8" t="s">
        <v>2196</v>
      </c>
      <c r="D725" s="8" t="s">
        <v>2200</v>
      </c>
      <c r="E72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5" s="12">
        <v>13490</v>
      </c>
      <c r="G725" s="12">
        <v>22900</v>
      </c>
      <c r="H725" s="12">
        <f>PRODUCT(amazon[[#This Row],[Actual price]],amazon[[#This Row],[Rating count]])</f>
        <v>373247100</v>
      </c>
      <c r="I725" s="9">
        <v>0.41</v>
      </c>
      <c r="J725" s="6">
        <v>4.3</v>
      </c>
      <c r="K725" s="6">
        <v>16299</v>
      </c>
      <c r="L725" s="6" t="str">
        <f>IF(amazon[[#This Row],[Discounted price]]&lt;200, "Very Low",
 IF(amazon[[#This Row],[Discounted price]]&lt;5000, "Medium",
 IF(amazon[[#This Row],[Discounted price]]&lt;10000, "High",
 "Very High")))</f>
        <v>Very High</v>
      </c>
      <c r="M725" s="6">
        <f>COUNTIF(amazon[[#This Row],[Discount percentage]],$T$11)</f>
        <v>0</v>
      </c>
      <c r="N725" s="6">
        <f>COUNTIF(amazon[[#This Row],[Discount percentage]],$T$13)</f>
        <v>1</v>
      </c>
      <c r="O725" s="6">
        <f>COUNTIF(amazon[[#This Row],[Discount percentage]],$T$12)</f>
        <v>0</v>
      </c>
      <c r="P725" s="1" t="s">
        <v>2945</v>
      </c>
    </row>
    <row r="726" spans="1:16" ht="18.75" x14ac:dyDescent="0.3">
      <c r="A726" s="8" t="s">
        <v>1031</v>
      </c>
      <c r="B726" s="8" t="s">
        <v>1032</v>
      </c>
      <c r="C726" s="8" t="s">
        <v>2186</v>
      </c>
      <c r="D726" s="8" t="s">
        <v>2461</v>
      </c>
      <c r="E72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26" s="12">
        <v>279</v>
      </c>
      <c r="G726" s="12">
        <v>375</v>
      </c>
      <c r="H726" s="12">
        <f>PRODUCT(amazon[[#This Row],[Actual price]],amazon[[#This Row],[Rating count]])</f>
        <v>11825250</v>
      </c>
      <c r="I726" s="9">
        <v>0.26</v>
      </c>
      <c r="J726" s="6">
        <v>4.3</v>
      </c>
      <c r="K726" s="6">
        <v>31534</v>
      </c>
      <c r="L726" s="6" t="str">
        <f>IF(amazon[[#This Row],[Discounted price]]&lt;200, "Very Low",
 IF(amazon[[#This Row],[Discounted price]]&lt;5000, "Medium",
 IF(amazon[[#This Row],[Discounted price]]&lt;10000, "High",
 "Very High")))</f>
        <v>Medium</v>
      </c>
      <c r="M726" s="6">
        <f>COUNTIF(amazon[[#This Row],[Discount percentage]],$T$11)</f>
        <v>0</v>
      </c>
      <c r="N726" s="6">
        <f>COUNTIF(amazon[[#This Row],[Discount percentage]],$T$13)</f>
        <v>1</v>
      </c>
      <c r="O726" s="6">
        <f>COUNTIF(amazon[[#This Row],[Discount percentage]],$T$12)</f>
        <v>0</v>
      </c>
      <c r="P726" s="1" t="s">
        <v>3346</v>
      </c>
    </row>
    <row r="727" spans="1:16" ht="18.75" x14ac:dyDescent="0.3">
      <c r="A727" s="8" t="s">
        <v>1033</v>
      </c>
      <c r="B727" s="8" t="s">
        <v>2533</v>
      </c>
      <c r="C727" s="8" t="s">
        <v>2196</v>
      </c>
      <c r="D727" s="8" t="s">
        <v>2353</v>
      </c>
      <c r="E7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7" s="12">
        <v>2499</v>
      </c>
      <c r="G727" s="12">
        <v>4999</v>
      </c>
      <c r="H727" s="12">
        <f>PRODUCT(amazon[[#This Row],[Actual price]],amazon[[#This Row],[Rating count]])</f>
        <v>37847429</v>
      </c>
      <c r="I727" s="9">
        <v>0.5</v>
      </c>
      <c r="J727" s="6">
        <v>3.9</v>
      </c>
      <c r="K727" s="6">
        <v>7571</v>
      </c>
      <c r="L727" s="6" t="str">
        <f>IF(amazon[[#This Row],[Discounted price]]&lt;200, "Very Low",
 IF(amazon[[#This Row],[Discounted price]]&lt;5000, "Medium",
 IF(amazon[[#This Row],[Discounted price]]&lt;10000, "High",
 "Very High")))</f>
        <v>Medium</v>
      </c>
      <c r="M727" s="6">
        <f>COUNTIF(amazon[[#This Row],[Discount percentage]],$T$11)</f>
        <v>1</v>
      </c>
      <c r="N727" s="6">
        <f>COUNTIF(amazon[[#This Row],[Discount percentage]],$T$13)</f>
        <v>0</v>
      </c>
      <c r="O727" s="6">
        <f>COUNTIF(amazon[[#This Row],[Discount percentage]],$T$12)</f>
        <v>0</v>
      </c>
      <c r="P727" s="1" t="s">
        <v>3210</v>
      </c>
    </row>
    <row r="728" spans="1:16" ht="18.75" x14ac:dyDescent="0.3">
      <c r="A728" s="8" t="s">
        <v>1034</v>
      </c>
      <c r="B728" s="8" t="s">
        <v>1035</v>
      </c>
      <c r="C728" s="8" t="s">
        <v>2474</v>
      </c>
      <c r="D728" s="8" t="s">
        <v>2515</v>
      </c>
      <c r="E728"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28" s="12">
        <v>137</v>
      </c>
      <c r="G728" s="12">
        <v>160</v>
      </c>
      <c r="H728" s="12">
        <f>PRODUCT(amazon[[#This Row],[Actual price]],amazon[[#This Row],[Rating count]])</f>
        <v>1045920</v>
      </c>
      <c r="I728" s="9">
        <v>0.14000000000000001</v>
      </c>
      <c r="J728" s="6">
        <v>4.4000000000000004</v>
      </c>
      <c r="K728" s="6">
        <v>6537</v>
      </c>
      <c r="L728" s="6" t="str">
        <f>IF(amazon[[#This Row],[Discounted price]]&lt;200, "Very Low",
 IF(amazon[[#This Row],[Discounted price]]&lt;5000, "Medium",
 IF(amazon[[#This Row],[Discounted price]]&lt;10000, "High",
 "Very High")))</f>
        <v>Very Low</v>
      </c>
      <c r="M728" s="6">
        <f>COUNTIF(amazon[[#This Row],[Discount percentage]],$T$11)</f>
        <v>0</v>
      </c>
      <c r="N728" s="6">
        <f>COUNTIF(amazon[[#This Row],[Discount percentage]],$T$13)</f>
        <v>1</v>
      </c>
      <c r="O728" s="6">
        <f>COUNTIF(amazon[[#This Row],[Discount percentage]],$T$12)</f>
        <v>0</v>
      </c>
      <c r="P728" s="1" t="s">
        <v>2945</v>
      </c>
    </row>
    <row r="729" spans="1:16" ht="18.75" x14ac:dyDescent="0.3">
      <c r="A729" s="8" t="s">
        <v>34</v>
      </c>
      <c r="B729" s="8" t="s">
        <v>35</v>
      </c>
      <c r="C729" s="8" t="s">
        <v>2186</v>
      </c>
      <c r="D729" s="8" t="s">
        <v>2187</v>
      </c>
      <c r="E72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29" s="12">
        <v>59</v>
      </c>
      <c r="G729" s="12">
        <v>199</v>
      </c>
      <c r="H729" s="12">
        <f>PRODUCT(amazon[[#This Row],[Actual price]],amazon[[#This Row],[Rating count]])</f>
        <v>1866023</v>
      </c>
      <c r="I729" s="9">
        <v>0.7</v>
      </c>
      <c r="J729" s="6">
        <v>4</v>
      </c>
      <c r="K729" s="6">
        <v>9377</v>
      </c>
      <c r="L729" s="6" t="str">
        <f>IF(amazon[[#This Row],[Discounted price]]&lt;200, "Very Low",
 IF(amazon[[#This Row],[Discounted price]]&lt;5000, "Medium",
 IF(amazon[[#This Row],[Discounted price]]&lt;10000, "High",
 "Very High")))</f>
        <v>Very Low</v>
      </c>
      <c r="M729" s="6">
        <f>COUNTIF(amazon[[#This Row],[Discount percentage]],$T$11)</f>
        <v>0</v>
      </c>
      <c r="N729" s="6">
        <f>COUNTIF(amazon[[#This Row],[Discount percentage]],$T$13)</f>
        <v>0</v>
      </c>
      <c r="O729" s="6">
        <f>COUNTIF(amazon[[#This Row],[Discount percentage]],$T$12)</f>
        <v>1</v>
      </c>
      <c r="P729" s="1" t="s">
        <v>2946</v>
      </c>
    </row>
    <row r="730" spans="1:16" ht="18.75" x14ac:dyDescent="0.3">
      <c r="A730" s="8" t="s">
        <v>1036</v>
      </c>
      <c r="B730" s="8" t="s">
        <v>2534</v>
      </c>
      <c r="C730" s="8" t="s">
        <v>2186</v>
      </c>
      <c r="D730" s="8" t="s">
        <v>2500</v>
      </c>
      <c r="E7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0" s="12">
        <v>299</v>
      </c>
      <c r="G730" s="12">
        <v>499</v>
      </c>
      <c r="H730" s="12">
        <f>PRODUCT(amazon[[#This Row],[Actual price]],amazon[[#This Row],[Rating count]])</f>
        <v>10483990</v>
      </c>
      <c r="I730" s="9">
        <v>0.4</v>
      </c>
      <c r="J730" s="6">
        <v>4.5</v>
      </c>
      <c r="K730" s="6">
        <v>21010</v>
      </c>
      <c r="L730" s="6" t="str">
        <f>IF(amazon[[#This Row],[Discounted price]]&lt;200, "Very Low",
 IF(amazon[[#This Row],[Discounted price]]&lt;5000, "Medium",
 IF(amazon[[#This Row],[Discounted price]]&lt;10000, "High",
 "Very High")))</f>
        <v>Medium</v>
      </c>
      <c r="M730" s="6">
        <f>COUNTIF(amazon[[#This Row],[Discount percentage]],$T$11)</f>
        <v>0</v>
      </c>
      <c r="N730" s="6">
        <f>COUNTIF(amazon[[#This Row],[Discount percentage]],$T$13)</f>
        <v>1</v>
      </c>
      <c r="O730" s="6">
        <f>COUNTIF(amazon[[#This Row],[Discount percentage]],$T$12)</f>
        <v>0</v>
      </c>
      <c r="P730" s="1" t="s">
        <v>3347</v>
      </c>
    </row>
    <row r="731" spans="1:16" ht="18.75" x14ac:dyDescent="0.3">
      <c r="A731" s="8" t="s">
        <v>1037</v>
      </c>
      <c r="B731" s="8" t="s">
        <v>1038</v>
      </c>
      <c r="C731" s="8" t="s">
        <v>2196</v>
      </c>
      <c r="D731" s="8" t="s">
        <v>2363</v>
      </c>
      <c r="E73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31" s="12">
        <v>1799</v>
      </c>
      <c r="G731" s="12">
        <v>3999</v>
      </c>
      <c r="H731" s="12">
        <f>PRODUCT(amazon[[#This Row],[Actual price]],amazon[[#This Row],[Rating count]])</f>
        <v>14064483</v>
      </c>
      <c r="I731" s="9">
        <v>0.55000000000000004</v>
      </c>
      <c r="J731" s="6">
        <v>3.9</v>
      </c>
      <c r="K731" s="6">
        <v>3517</v>
      </c>
      <c r="L731" s="6" t="str">
        <f>IF(amazon[[#This Row],[Discounted price]]&lt;200, "Very Low",
 IF(amazon[[#This Row],[Discounted price]]&lt;5000, "Medium",
 IF(amazon[[#This Row],[Discounted price]]&lt;10000, "High",
 "Very High")))</f>
        <v>Medium</v>
      </c>
      <c r="M731" s="6">
        <f>COUNTIF(amazon[[#This Row],[Discount percentage]],$T$11)</f>
        <v>0</v>
      </c>
      <c r="N731" s="6">
        <f>COUNTIF(amazon[[#This Row],[Discount percentage]],$T$13)</f>
        <v>0</v>
      </c>
      <c r="O731" s="6">
        <f>COUNTIF(amazon[[#This Row],[Discount percentage]],$T$12)</f>
        <v>1</v>
      </c>
      <c r="P731" s="1" t="s">
        <v>3348</v>
      </c>
    </row>
    <row r="732" spans="1:16" ht="18.75" x14ac:dyDescent="0.3">
      <c r="A732" s="8" t="s">
        <v>1039</v>
      </c>
      <c r="B732" s="8" t="s">
        <v>1040</v>
      </c>
      <c r="C732" s="8" t="s">
        <v>2196</v>
      </c>
      <c r="D732" s="8" t="s">
        <v>2508</v>
      </c>
      <c r="E7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32" s="12">
        <v>1999</v>
      </c>
      <c r="G732" s="12">
        <v>2999</v>
      </c>
      <c r="H732" s="12">
        <f>PRODUCT(amazon[[#This Row],[Actual price]],amazon[[#This Row],[Rating count]])</f>
        <v>191633101</v>
      </c>
      <c r="I732" s="9">
        <v>0.33</v>
      </c>
      <c r="J732" s="6">
        <v>4.3</v>
      </c>
      <c r="K732" s="6">
        <v>63899</v>
      </c>
      <c r="L732" s="6" t="str">
        <f>IF(amazon[[#This Row],[Discounted price]]&lt;200, "Very Low",
 IF(amazon[[#This Row],[Discounted price]]&lt;5000, "Medium",
 IF(amazon[[#This Row],[Discounted price]]&lt;10000, "High",
 "Very High")))</f>
        <v>Medium</v>
      </c>
      <c r="M732" s="6">
        <f>COUNTIF(amazon[[#This Row],[Discount percentage]],$T$11)</f>
        <v>0</v>
      </c>
      <c r="N732" s="6">
        <f>COUNTIF(amazon[[#This Row],[Discount percentage]],$T$13)</f>
        <v>1</v>
      </c>
      <c r="O732" s="6">
        <f>COUNTIF(amazon[[#This Row],[Discount percentage]],$T$12)</f>
        <v>0</v>
      </c>
      <c r="P732" s="1" t="s">
        <v>3349</v>
      </c>
    </row>
    <row r="733" spans="1:16" ht="18.75" x14ac:dyDescent="0.3">
      <c r="A733" s="8" t="s">
        <v>38</v>
      </c>
      <c r="B733" s="8" t="s">
        <v>2203</v>
      </c>
      <c r="C733" s="8" t="s">
        <v>2196</v>
      </c>
      <c r="D733" s="8" t="s">
        <v>2197</v>
      </c>
      <c r="E7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33" s="12">
        <v>199</v>
      </c>
      <c r="G733" s="12">
        <v>699</v>
      </c>
      <c r="H733" s="12">
        <f>PRODUCT(amazon[[#This Row],[Actual price]],amazon[[#This Row],[Rating count]])</f>
        <v>8494947</v>
      </c>
      <c r="I733" s="9">
        <v>0.72</v>
      </c>
      <c r="J733" s="6">
        <v>4.2</v>
      </c>
      <c r="K733" s="6">
        <v>12153</v>
      </c>
      <c r="L733" s="6" t="str">
        <f>IF(amazon[[#This Row],[Discounted price]]&lt;200, "Very Low",
 IF(amazon[[#This Row],[Discounted price]]&lt;5000, "Medium",
 IF(amazon[[#This Row],[Discounted price]]&lt;10000, "High",
 "Very High")))</f>
        <v>Very Low</v>
      </c>
      <c r="M733" s="6">
        <f>COUNTIF(amazon[[#This Row],[Discount percentage]],$T$11)</f>
        <v>0</v>
      </c>
      <c r="N733" s="6">
        <f>COUNTIF(amazon[[#This Row],[Discount percentage]],$T$13)</f>
        <v>0</v>
      </c>
      <c r="O733" s="6">
        <f>COUNTIF(amazon[[#This Row],[Discount percentage]],$T$12)</f>
        <v>1</v>
      </c>
      <c r="P733" s="1" t="s">
        <v>2948</v>
      </c>
    </row>
    <row r="734" spans="1:16" ht="18.75" x14ac:dyDescent="0.3">
      <c r="A734" s="8" t="s">
        <v>1041</v>
      </c>
      <c r="B734" s="8" t="s">
        <v>2535</v>
      </c>
      <c r="C734" s="8" t="s">
        <v>2186</v>
      </c>
      <c r="D734" s="8" t="s">
        <v>2536</v>
      </c>
      <c r="E73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4" s="12">
        <v>399</v>
      </c>
      <c r="G734" s="12">
        <v>1499</v>
      </c>
      <c r="H734" s="12">
        <f>PRODUCT(amazon[[#This Row],[Actual price]],amazon[[#This Row],[Rating count]])</f>
        <v>8589270</v>
      </c>
      <c r="I734" s="9">
        <v>0.73</v>
      </c>
      <c r="J734" s="6">
        <v>4.0999999999999996</v>
      </c>
      <c r="K734" s="6">
        <v>5730</v>
      </c>
      <c r="L734" s="6" t="str">
        <f>IF(amazon[[#This Row],[Discounted price]]&lt;200, "Very Low",
 IF(amazon[[#This Row],[Discounted price]]&lt;5000, "Medium",
 IF(amazon[[#This Row],[Discounted price]]&lt;10000, "High",
 "Very High")))</f>
        <v>Medium</v>
      </c>
      <c r="M734" s="6">
        <f>COUNTIF(amazon[[#This Row],[Discount percentage]],$T$11)</f>
        <v>0</v>
      </c>
      <c r="N734" s="6">
        <f>COUNTIF(amazon[[#This Row],[Discount percentage]],$T$13)</f>
        <v>0</v>
      </c>
      <c r="O734" s="6">
        <f>COUNTIF(amazon[[#This Row],[Discount percentage]],$T$12)</f>
        <v>1</v>
      </c>
      <c r="P734" s="1" t="s">
        <v>3350</v>
      </c>
    </row>
    <row r="735" spans="1:16" ht="18.75" x14ac:dyDescent="0.3">
      <c r="A735" s="8" t="s">
        <v>1042</v>
      </c>
      <c r="B735" s="8" t="s">
        <v>2537</v>
      </c>
      <c r="C735" s="8" t="s">
        <v>2186</v>
      </c>
      <c r="D735" s="8" t="s">
        <v>2538</v>
      </c>
      <c r="E7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5" s="12">
        <v>1699</v>
      </c>
      <c r="G735" s="12">
        <v>3999</v>
      </c>
      <c r="H735" s="12">
        <f>PRODUCT(amazon[[#This Row],[Actual price]],amazon[[#This Row],[Rating count]])</f>
        <v>101926512</v>
      </c>
      <c r="I735" s="9">
        <v>0.57999999999999996</v>
      </c>
      <c r="J735" s="6">
        <v>4.2</v>
      </c>
      <c r="K735" s="6">
        <v>25488</v>
      </c>
      <c r="L735" s="6" t="str">
        <f>IF(amazon[[#This Row],[Discounted price]]&lt;200, "Very Low",
 IF(amazon[[#This Row],[Discounted price]]&lt;5000, "Medium",
 IF(amazon[[#This Row],[Discounted price]]&lt;10000, "High",
 "Very High")))</f>
        <v>Medium</v>
      </c>
      <c r="M735" s="6">
        <f>COUNTIF(amazon[[#This Row],[Discount percentage]],$T$11)</f>
        <v>0</v>
      </c>
      <c r="N735" s="6">
        <f>COUNTIF(amazon[[#This Row],[Discount percentage]],$T$13)</f>
        <v>0</v>
      </c>
      <c r="O735" s="6">
        <f>COUNTIF(amazon[[#This Row],[Discount percentage]],$T$12)</f>
        <v>1</v>
      </c>
      <c r="P735" s="1" t="s">
        <v>2985</v>
      </c>
    </row>
    <row r="736" spans="1:16" ht="18.75" x14ac:dyDescent="0.3">
      <c r="A736" s="8" t="s">
        <v>1043</v>
      </c>
      <c r="B736" s="8" t="s">
        <v>1044</v>
      </c>
      <c r="C736" s="8" t="s">
        <v>2186</v>
      </c>
      <c r="D736" s="8" t="s">
        <v>2461</v>
      </c>
      <c r="E7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6" s="12">
        <v>699</v>
      </c>
      <c r="G736" s="12">
        <v>995</v>
      </c>
      <c r="H736" s="12">
        <f>PRODUCT(amazon[[#This Row],[Actual price]],amazon[[#This Row],[Rating count]])</f>
        <v>54132975</v>
      </c>
      <c r="I736" s="9">
        <v>0.3</v>
      </c>
      <c r="J736" s="6">
        <v>4.5</v>
      </c>
      <c r="K736" s="6">
        <v>54405</v>
      </c>
      <c r="L736" s="6" t="str">
        <f>IF(amazon[[#This Row],[Discounted price]]&lt;200, "Very Low",
 IF(amazon[[#This Row],[Discounted price]]&lt;5000, "Medium",
 IF(amazon[[#This Row],[Discounted price]]&lt;10000, "High",
 "Very High")))</f>
        <v>Medium</v>
      </c>
      <c r="M736" s="6">
        <f>COUNTIF(amazon[[#This Row],[Discount percentage]],$T$11)</f>
        <v>0</v>
      </c>
      <c r="N736" s="6">
        <f>COUNTIF(amazon[[#This Row],[Discount percentage]],$T$13)</f>
        <v>1</v>
      </c>
      <c r="O736" s="6">
        <f>COUNTIF(amazon[[#This Row],[Discount percentage]],$T$12)</f>
        <v>0</v>
      </c>
      <c r="P736" s="1" t="s">
        <v>3351</v>
      </c>
    </row>
    <row r="737" spans="1:16" ht="18.75" x14ac:dyDescent="0.3">
      <c r="A737" s="8" t="s">
        <v>728</v>
      </c>
      <c r="B737" s="8" t="s">
        <v>2412</v>
      </c>
      <c r="C737" s="8" t="s">
        <v>2196</v>
      </c>
      <c r="D737" s="8" t="s">
        <v>2388</v>
      </c>
      <c r="E7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37" s="12">
        <v>95</v>
      </c>
      <c r="G737" s="12">
        <v>499</v>
      </c>
      <c r="H737" s="12">
        <f>PRODUCT(amazon[[#This Row],[Actual price]],amazon[[#This Row],[Rating count]])</f>
        <v>972551</v>
      </c>
      <c r="I737" s="9">
        <v>0.81</v>
      </c>
      <c r="J737" s="6">
        <v>4.2</v>
      </c>
      <c r="K737" s="6">
        <v>1949</v>
      </c>
      <c r="L737" s="6" t="str">
        <f>IF(amazon[[#This Row],[Discounted price]]&lt;200, "Very Low",
 IF(amazon[[#This Row],[Discounted price]]&lt;5000, "Medium",
 IF(amazon[[#This Row],[Discounted price]]&lt;10000, "High",
 "Very High")))</f>
        <v>Very Low</v>
      </c>
      <c r="M737" s="6">
        <f>COUNTIF(amazon[[#This Row],[Discount percentage]],$T$11)</f>
        <v>0</v>
      </c>
      <c r="N737" s="6">
        <f>COUNTIF(amazon[[#This Row],[Discount percentage]],$T$13)</f>
        <v>0</v>
      </c>
      <c r="O737" s="6">
        <f>COUNTIF(amazon[[#This Row],[Discount percentage]],$T$12)</f>
        <v>1</v>
      </c>
      <c r="P737" s="1" t="s">
        <v>3016</v>
      </c>
    </row>
    <row r="738" spans="1:16" ht="18.75" x14ac:dyDescent="0.3">
      <c r="A738" s="8" t="s">
        <v>1045</v>
      </c>
      <c r="B738" s="8" t="s">
        <v>1046</v>
      </c>
      <c r="C738" s="8" t="s">
        <v>2186</v>
      </c>
      <c r="D738" s="8" t="s">
        <v>2505</v>
      </c>
      <c r="E73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8" s="12">
        <v>1149</v>
      </c>
      <c r="G738" s="12">
        <v>1699</v>
      </c>
      <c r="H738" s="12">
        <f>PRODUCT(amazon[[#This Row],[Actual price]],amazon[[#This Row],[Rating count]])</f>
        <v>208090122</v>
      </c>
      <c r="I738" s="9">
        <v>0.32</v>
      </c>
      <c r="J738" s="6">
        <v>4.2</v>
      </c>
      <c r="K738" s="6">
        <v>122478</v>
      </c>
      <c r="L738" s="6" t="str">
        <f>IF(amazon[[#This Row],[Discounted price]]&lt;200, "Very Low",
 IF(amazon[[#This Row],[Discounted price]]&lt;5000, "Medium",
 IF(amazon[[#This Row],[Discounted price]]&lt;10000, "High",
 "Very High")))</f>
        <v>Medium</v>
      </c>
      <c r="M738" s="6">
        <f>COUNTIF(amazon[[#This Row],[Discount percentage]],$T$11)</f>
        <v>0</v>
      </c>
      <c r="N738" s="6">
        <f>COUNTIF(amazon[[#This Row],[Discount percentage]],$T$13)</f>
        <v>1</v>
      </c>
      <c r="O738" s="6">
        <f>COUNTIF(amazon[[#This Row],[Discount percentage]],$T$12)</f>
        <v>0</v>
      </c>
      <c r="P738" s="1" t="s">
        <v>3352</v>
      </c>
    </row>
    <row r="739" spans="1:16" ht="18.75" x14ac:dyDescent="0.3">
      <c r="A739" s="8" t="s">
        <v>1047</v>
      </c>
      <c r="B739" s="8" t="s">
        <v>1048</v>
      </c>
      <c r="C739" s="8" t="s">
        <v>2186</v>
      </c>
      <c r="D739" s="8" t="s">
        <v>2479</v>
      </c>
      <c r="E73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9" s="12">
        <v>1495</v>
      </c>
      <c r="G739" s="12">
        <v>1995</v>
      </c>
      <c r="H739" s="12">
        <f>PRODUCT(amazon[[#This Row],[Actual price]],amazon[[#This Row],[Rating count]])</f>
        <v>14445795</v>
      </c>
      <c r="I739" s="9">
        <v>0.25</v>
      </c>
      <c r="J739" s="6">
        <v>4.3</v>
      </c>
      <c r="K739" s="6">
        <v>7241</v>
      </c>
      <c r="L739" s="6" t="str">
        <f>IF(amazon[[#This Row],[Discounted price]]&lt;200, "Very Low",
 IF(amazon[[#This Row],[Discounted price]]&lt;5000, "Medium",
 IF(amazon[[#This Row],[Discounted price]]&lt;10000, "High",
 "Very High")))</f>
        <v>Medium</v>
      </c>
      <c r="M739" s="6">
        <f>COUNTIF(amazon[[#This Row],[Discount percentage]],$T$11)</f>
        <v>0</v>
      </c>
      <c r="N739" s="6">
        <f>COUNTIF(amazon[[#This Row],[Discount percentage]],$T$13)</f>
        <v>1</v>
      </c>
      <c r="O739" s="6">
        <f>COUNTIF(amazon[[#This Row],[Discount percentage]],$T$12)</f>
        <v>0</v>
      </c>
      <c r="P739" s="1" t="s">
        <v>3353</v>
      </c>
    </row>
    <row r="740" spans="1:16" ht="18.75" x14ac:dyDescent="0.3">
      <c r="A740" s="8" t="s">
        <v>1049</v>
      </c>
      <c r="B740" s="8" t="s">
        <v>1050</v>
      </c>
      <c r="C740" s="8" t="s">
        <v>2186</v>
      </c>
      <c r="D740" s="8" t="s">
        <v>2465</v>
      </c>
      <c r="E74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0" s="12">
        <v>849</v>
      </c>
      <c r="G740" s="12">
        <v>4999</v>
      </c>
      <c r="H740" s="12">
        <f>PRODUCT(amazon[[#This Row],[Actual price]],amazon[[#This Row],[Rating count]])</f>
        <v>102264543</v>
      </c>
      <c r="I740" s="9">
        <v>0.83</v>
      </c>
      <c r="J740" s="6">
        <v>4</v>
      </c>
      <c r="K740" s="6">
        <v>20457</v>
      </c>
      <c r="L740" s="6" t="str">
        <f>IF(amazon[[#This Row],[Discounted price]]&lt;200, "Very Low",
 IF(amazon[[#This Row],[Discounted price]]&lt;5000, "Medium",
 IF(amazon[[#This Row],[Discounted price]]&lt;10000, "High",
 "Very High")))</f>
        <v>Medium</v>
      </c>
      <c r="M740" s="6">
        <f>COUNTIF(amazon[[#This Row],[Discount percentage]],$T$11)</f>
        <v>0</v>
      </c>
      <c r="N740" s="6">
        <f>COUNTIF(amazon[[#This Row],[Discount percentage]],$T$13)</f>
        <v>0</v>
      </c>
      <c r="O740" s="6">
        <f>COUNTIF(amazon[[#This Row],[Discount percentage]],$T$12)</f>
        <v>1</v>
      </c>
      <c r="P740" s="1" t="s">
        <v>3354</v>
      </c>
    </row>
    <row r="741" spans="1:16" ht="18.75" x14ac:dyDescent="0.3">
      <c r="A741" s="8" t="s">
        <v>1051</v>
      </c>
      <c r="B741" s="8" t="s">
        <v>1052</v>
      </c>
      <c r="C741" s="8" t="s">
        <v>2474</v>
      </c>
      <c r="D741" s="8" t="s">
        <v>2539</v>
      </c>
      <c r="E741"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41" s="12">
        <v>440</v>
      </c>
      <c r="G741" s="12">
        <v>440</v>
      </c>
      <c r="H741" s="12">
        <f>PRODUCT(amazon[[#This Row],[Actual price]],amazon[[#This Row],[Rating count]])</f>
        <v>3788400</v>
      </c>
      <c r="I741" s="9">
        <v>0</v>
      </c>
      <c r="J741" s="6">
        <v>4.5</v>
      </c>
      <c r="K741" s="6">
        <v>8610</v>
      </c>
      <c r="L741" s="6" t="str">
        <f>IF(amazon[[#This Row],[Discounted price]]&lt;200, "Very Low",
 IF(amazon[[#This Row],[Discounted price]]&lt;5000, "Medium",
 IF(amazon[[#This Row],[Discounted price]]&lt;10000, "High",
 "Very High")))</f>
        <v>Medium</v>
      </c>
      <c r="M741" s="6">
        <f>COUNTIF(amazon[[#This Row],[Discount percentage]],$T$11)</f>
        <v>0</v>
      </c>
      <c r="N741" s="6">
        <f>COUNTIF(amazon[[#This Row],[Discount percentage]],$T$13)</f>
        <v>1</v>
      </c>
      <c r="O741" s="6">
        <f>COUNTIF(amazon[[#This Row],[Discount percentage]],$T$12)</f>
        <v>0</v>
      </c>
      <c r="P741" s="1" t="s">
        <v>3355</v>
      </c>
    </row>
    <row r="742" spans="1:16" ht="18.75" x14ac:dyDescent="0.3">
      <c r="A742" s="8" t="s">
        <v>723</v>
      </c>
      <c r="B742" s="8" t="s">
        <v>2410</v>
      </c>
      <c r="C742" s="8" t="s">
        <v>2196</v>
      </c>
      <c r="D742" s="8" t="s">
        <v>2401</v>
      </c>
      <c r="E74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42" s="12">
        <v>349</v>
      </c>
      <c r="G742" s="12">
        <v>999</v>
      </c>
      <c r="H742" s="12">
        <f>PRODUCT(amazon[[#This Row],[Actual price]],amazon[[#This Row],[Rating count]])</f>
        <v>16540443</v>
      </c>
      <c r="I742" s="9">
        <v>0.65</v>
      </c>
      <c r="J742" s="6">
        <v>3.8</v>
      </c>
      <c r="K742" s="6">
        <v>16557</v>
      </c>
      <c r="L742" s="6" t="str">
        <f>IF(amazon[[#This Row],[Discounted price]]&lt;200, "Very Low",
 IF(amazon[[#This Row],[Discounted price]]&lt;5000, "Medium",
 IF(amazon[[#This Row],[Discounted price]]&lt;10000, "High",
 "Very High")))</f>
        <v>Medium</v>
      </c>
      <c r="M742" s="6">
        <f>COUNTIF(amazon[[#This Row],[Discount percentage]],$T$11)</f>
        <v>0</v>
      </c>
      <c r="N742" s="6">
        <f>COUNTIF(amazon[[#This Row],[Discount percentage]],$T$13)</f>
        <v>0</v>
      </c>
      <c r="O742" s="6">
        <f>COUNTIF(amazon[[#This Row],[Discount percentage]],$T$12)</f>
        <v>1</v>
      </c>
      <c r="P742" s="1" t="s">
        <v>3206</v>
      </c>
    </row>
    <row r="743" spans="1:16" ht="18.75" x14ac:dyDescent="0.3">
      <c r="A743" s="8" t="s">
        <v>1053</v>
      </c>
      <c r="B743" s="8" t="s">
        <v>1054</v>
      </c>
      <c r="C743" s="8" t="s">
        <v>2186</v>
      </c>
      <c r="D743" s="8" t="s">
        <v>2465</v>
      </c>
      <c r="E74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3" s="12">
        <v>599</v>
      </c>
      <c r="G743" s="12">
        <v>3999</v>
      </c>
      <c r="H743" s="12">
        <f>PRODUCT(amazon[[#This Row],[Actual price]],amazon[[#This Row],[Rating count]])</f>
        <v>4346913</v>
      </c>
      <c r="I743" s="9">
        <v>0.85</v>
      </c>
      <c r="J743" s="6">
        <v>3.9</v>
      </c>
      <c r="K743" s="6">
        <v>1087</v>
      </c>
      <c r="L743" s="6" t="str">
        <f>IF(amazon[[#This Row],[Discounted price]]&lt;200, "Very Low",
 IF(amazon[[#This Row],[Discounted price]]&lt;5000, "Medium",
 IF(amazon[[#This Row],[Discounted price]]&lt;10000, "High",
 "Very High")))</f>
        <v>Medium</v>
      </c>
      <c r="M743" s="6">
        <f>COUNTIF(amazon[[#This Row],[Discount percentage]],$T$11)</f>
        <v>0</v>
      </c>
      <c r="N743" s="6">
        <f>COUNTIF(amazon[[#This Row],[Discount percentage]],$T$13)</f>
        <v>0</v>
      </c>
      <c r="O743" s="6">
        <f>COUNTIF(amazon[[#This Row],[Discount percentage]],$T$12)</f>
        <v>1</v>
      </c>
      <c r="P743" s="1" t="s">
        <v>3356</v>
      </c>
    </row>
    <row r="744" spans="1:16" ht="18.75" x14ac:dyDescent="0.3">
      <c r="A744" s="8" t="s">
        <v>1055</v>
      </c>
      <c r="B744" s="8" t="s">
        <v>2540</v>
      </c>
      <c r="C744" s="8" t="s">
        <v>2186</v>
      </c>
      <c r="D744" s="8" t="s">
        <v>2521</v>
      </c>
      <c r="E74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4" s="12">
        <v>149</v>
      </c>
      <c r="G744" s="12">
        <v>399</v>
      </c>
      <c r="H744" s="12">
        <f>PRODUCT(amazon[[#This Row],[Actual price]],amazon[[#This Row],[Rating count]])</f>
        <v>614460</v>
      </c>
      <c r="I744" s="9">
        <v>0.63</v>
      </c>
      <c r="J744" s="6">
        <v>4</v>
      </c>
      <c r="K744" s="6">
        <v>1540</v>
      </c>
      <c r="L744" s="6" t="str">
        <f>IF(amazon[[#This Row],[Discounted price]]&lt;200, "Very Low",
 IF(amazon[[#This Row],[Discounted price]]&lt;5000, "Medium",
 IF(amazon[[#This Row],[Discounted price]]&lt;10000, "High",
 "Very High")))</f>
        <v>Very Low</v>
      </c>
      <c r="M744" s="6">
        <f>COUNTIF(amazon[[#This Row],[Discount percentage]],$T$11)</f>
        <v>0</v>
      </c>
      <c r="N744" s="6">
        <f>COUNTIF(amazon[[#This Row],[Discount percentage]],$T$13)</f>
        <v>0</v>
      </c>
      <c r="O744" s="6">
        <f>COUNTIF(amazon[[#This Row],[Discount percentage]],$T$12)</f>
        <v>1</v>
      </c>
      <c r="P744" s="1" t="s">
        <v>3357</v>
      </c>
    </row>
    <row r="745" spans="1:16" ht="18.75" x14ac:dyDescent="0.3">
      <c r="A745" s="8" t="s">
        <v>1056</v>
      </c>
      <c r="B745" s="8" t="s">
        <v>2541</v>
      </c>
      <c r="C745" s="8" t="s">
        <v>2186</v>
      </c>
      <c r="D745" s="8" t="s">
        <v>2463</v>
      </c>
      <c r="E7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5" s="12">
        <v>289</v>
      </c>
      <c r="G745" s="12">
        <v>999</v>
      </c>
      <c r="H745" s="12">
        <f>PRODUCT(amazon[[#This Row],[Actual price]],amazon[[#This Row],[Rating count]])</f>
        <v>400599</v>
      </c>
      <c r="I745" s="9">
        <v>0.71</v>
      </c>
      <c r="J745" s="6">
        <v>4.0999999999999996</v>
      </c>
      <c r="K745" s="6">
        <v>401</v>
      </c>
      <c r="L745" s="6" t="str">
        <f>IF(amazon[[#This Row],[Discounted price]]&lt;200, "Very Low",
 IF(amazon[[#This Row],[Discounted price]]&lt;5000, "Medium",
 IF(amazon[[#This Row],[Discounted price]]&lt;10000, "High",
 "Very High")))</f>
        <v>Medium</v>
      </c>
      <c r="M745" s="6">
        <f>COUNTIF(amazon[[#This Row],[Discount percentage]],$T$11)</f>
        <v>0</v>
      </c>
      <c r="N745" s="6">
        <f>COUNTIF(amazon[[#This Row],[Discount percentage]],$T$13)</f>
        <v>0</v>
      </c>
      <c r="O745" s="6">
        <f>COUNTIF(amazon[[#This Row],[Discount percentage]],$T$12)</f>
        <v>1</v>
      </c>
      <c r="P745" s="1" t="s">
        <v>3358</v>
      </c>
    </row>
    <row r="746" spans="1:16" ht="18.75" x14ac:dyDescent="0.3">
      <c r="A746" s="8" t="s">
        <v>1057</v>
      </c>
      <c r="B746" s="8" t="s">
        <v>2542</v>
      </c>
      <c r="C746" s="8" t="s">
        <v>2186</v>
      </c>
      <c r="D746" s="8" t="s">
        <v>2543</v>
      </c>
      <c r="E74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6" s="12">
        <v>179</v>
      </c>
      <c r="G746" s="12">
        <v>499</v>
      </c>
      <c r="H746" s="12">
        <f>PRODUCT(amazon[[#This Row],[Actual price]],amazon[[#This Row],[Rating count]])</f>
        <v>4683115</v>
      </c>
      <c r="I746" s="9">
        <v>0.64</v>
      </c>
      <c r="J746" s="6">
        <v>3.4</v>
      </c>
      <c r="K746" s="6">
        <v>9385</v>
      </c>
      <c r="L746" s="6" t="str">
        <f>IF(amazon[[#This Row],[Discounted price]]&lt;200, "Very Low",
 IF(amazon[[#This Row],[Discounted price]]&lt;5000, "Medium",
 IF(amazon[[#This Row],[Discounted price]]&lt;10000, "High",
 "Very High")))</f>
        <v>Very Low</v>
      </c>
      <c r="M746" s="6">
        <f>COUNTIF(amazon[[#This Row],[Discount percentage]],$T$11)</f>
        <v>0</v>
      </c>
      <c r="N746" s="6">
        <f>COUNTIF(amazon[[#This Row],[Discount percentage]],$T$13)</f>
        <v>0</v>
      </c>
      <c r="O746" s="6">
        <f>COUNTIF(amazon[[#This Row],[Discount percentage]],$T$12)</f>
        <v>1</v>
      </c>
      <c r="P746" s="1" t="s">
        <v>3359</v>
      </c>
    </row>
    <row r="747" spans="1:16" ht="18.75" x14ac:dyDescent="0.3">
      <c r="A747" s="8" t="s">
        <v>1058</v>
      </c>
      <c r="B747" s="8" t="s">
        <v>1059</v>
      </c>
      <c r="C747" s="8" t="s">
        <v>2196</v>
      </c>
      <c r="D747" s="8" t="s">
        <v>2353</v>
      </c>
      <c r="E7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47" s="12">
        <v>1499</v>
      </c>
      <c r="G747" s="12">
        <v>4999</v>
      </c>
      <c r="H747" s="12">
        <f>PRODUCT(amazon[[#This Row],[Actual price]],amazon[[#This Row],[Rating count]])</f>
        <v>462847412</v>
      </c>
      <c r="I747" s="9">
        <v>0.7</v>
      </c>
      <c r="J747" s="6">
        <v>4</v>
      </c>
      <c r="K747" s="6">
        <v>92588</v>
      </c>
      <c r="L747" s="6" t="str">
        <f>IF(amazon[[#This Row],[Discounted price]]&lt;200, "Very Low",
 IF(amazon[[#This Row],[Discounted price]]&lt;5000, "Medium",
 IF(amazon[[#This Row],[Discounted price]]&lt;10000, "High",
 "Very High")))</f>
        <v>Medium</v>
      </c>
      <c r="M747" s="6">
        <f>COUNTIF(amazon[[#This Row],[Discount percentage]],$T$11)</f>
        <v>0</v>
      </c>
      <c r="N747" s="6">
        <f>COUNTIF(amazon[[#This Row],[Discount percentage]],$T$13)</f>
        <v>0</v>
      </c>
      <c r="O747" s="6">
        <f>COUNTIF(amazon[[#This Row],[Discount percentage]],$T$12)</f>
        <v>1</v>
      </c>
      <c r="P747" s="1" t="s">
        <v>3218</v>
      </c>
    </row>
    <row r="748" spans="1:16" ht="18.75" x14ac:dyDescent="0.3">
      <c r="A748" s="8" t="s">
        <v>1060</v>
      </c>
      <c r="B748" s="8" t="s">
        <v>1061</v>
      </c>
      <c r="C748" s="8" t="s">
        <v>2196</v>
      </c>
      <c r="D748" s="8" t="s">
        <v>2363</v>
      </c>
      <c r="E74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48" s="12">
        <v>399</v>
      </c>
      <c r="G748" s="12">
        <v>699</v>
      </c>
      <c r="H748" s="12">
        <f>PRODUCT(amazon[[#This Row],[Actual price]],amazon[[#This Row],[Rating count]])</f>
        <v>2414346</v>
      </c>
      <c r="I748" s="9">
        <v>0.43</v>
      </c>
      <c r="J748" s="6">
        <v>3.4</v>
      </c>
      <c r="K748" s="6">
        <v>3454</v>
      </c>
      <c r="L748" s="6" t="str">
        <f>IF(amazon[[#This Row],[Discounted price]]&lt;200, "Very Low",
 IF(amazon[[#This Row],[Discounted price]]&lt;5000, "Medium",
 IF(amazon[[#This Row],[Discounted price]]&lt;10000, "High",
 "Very High")))</f>
        <v>Medium</v>
      </c>
      <c r="M748" s="6">
        <f>COUNTIF(amazon[[#This Row],[Discount percentage]],$T$11)</f>
        <v>0</v>
      </c>
      <c r="N748" s="6">
        <f>COUNTIF(amazon[[#This Row],[Discount percentage]],$T$13)</f>
        <v>1</v>
      </c>
      <c r="O748" s="6">
        <f>COUNTIF(amazon[[#This Row],[Discount percentage]],$T$12)</f>
        <v>0</v>
      </c>
      <c r="P748" s="1" t="s">
        <v>3360</v>
      </c>
    </row>
    <row r="749" spans="1:16" ht="18.75" x14ac:dyDescent="0.3">
      <c r="A749" s="8" t="s">
        <v>1062</v>
      </c>
      <c r="B749" s="8" t="s">
        <v>2544</v>
      </c>
      <c r="C749" s="8" t="s">
        <v>2186</v>
      </c>
      <c r="D749" s="8" t="s">
        <v>2495</v>
      </c>
      <c r="E74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9" s="12">
        <v>599</v>
      </c>
      <c r="G749" s="12">
        <v>799</v>
      </c>
      <c r="H749" s="12">
        <f>PRODUCT(amazon[[#This Row],[Actual price]],amazon[[#This Row],[Rating count]])</f>
        <v>12616210</v>
      </c>
      <c r="I749" s="9">
        <v>0.25</v>
      </c>
      <c r="J749" s="6">
        <v>4.3</v>
      </c>
      <c r="K749" s="6">
        <v>15790</v>
      </c>
      <c r="L749" s="6" t="str">
        <f>IF(amazon[[#This Row],[Discounted price]]&lt;200, "Very Low",
 IF(amazon[[#This Row],[Discounted price]]&lt;5000, "Medium",
 IF(amazon[[#This Row],[Discounted price]]&lt;10000, "High",
 "Very High")))</f>
        <v>Medium</v>
      </c>
      <c r="M749" s="6">
        <f>COUNTIF(amazon[[#This Row],[Discount percentage]],$T$11)</f>
        <v>0</v>
      </c>
      <c r="N749" s="6">
        <f>COUNTIF(amazon[[#This Row],[Discount percentage]],$T$13)</f>
        <v>1</v>
      </c>
      <c r="O749" s="6">
        <f>COUNTIF(amazon[[#This Row],[Discount percentage]],$T$12)</f>
        <v>0</v>
      </c>
      <c r="P749" s="1" t="s">
        <v>3361</v>
      </c>
    </row>
    <row r="750" spans="1:16" ht="18.75" x14ac:dyDescent="0.3">
      <c r="A750" s="8" t="s">
        <v>1063</v>
      </c>
      <c r="B750" s="8" t="s">
        <v>2545</v>
      </c>
      <c r="C750" s="8" t="s">
        <v>2186</v>
      </c>
      <c r="D750" s="8" t="s">
        <v>2546</v>
      </c>
      <c r="E75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0" s="12">
        <v>949</v>
      </c>
      <c r="G750" s="12">
        <v>2000</v>
      </c>
      <c r="H750" s="12">
        <f>PRODUCT(amazon[[#This Row],[Actual price]],amazon[[#This Row],[Rating count]])</f>
        <v>29938000</v>
      </c>
      <c r="I750" s="9">
        <v>0.53</v>
      </c>
      <c r="J750" s="6">
        <v>3.9</v>
      </c>
      <c r="K750" s="6">
        <v>14969</v>
      </c>
      <c r="L750" s="6" t="str">
        <f>IF(amazon[[#This Row],[Discounted price]]&lt;200, "Very Low",
 IF(amazon[[#This Row],[Discounted price]]&lt;5000, "Medium",
 IF(amazon[[#This Row],[Discounted price]]&lt;10000, "High",
 "Very High")))</f>
        <v>Medium</v>
      </c>
      <c r="M750" s="6">
        <f>COUNTIF(amazon[[#This Row],[Discount percentage]],$T$11)</f>
        <v>0</v>
      </c>
      <c r="N750" s="6">
        <f>COUNTIF(amazon[[#This Row],[Discount percentage]],$T$13)</f>
        <v>0</v>
      </c>
      <c r="O750" s="6">
        <f>COUNTIF(amazon[[#This Row],[Discount percentage]],$T$12)</f>
        <v>1</v>
      </c>
      <c r="P750" s="1" t="s">
        <v>3362</v>
      </c>
    </row>
    <row r="751" spans="1:16" ht="18.75" x14ac:dyDescent="0.3">
      <c r="A751" s="8" t="s">
        <v>1064</v>
      </c>
      <c r="B751" s="8" t="s">
        <v>1065</v>
      </c>
      <c r="C751" s="8" t="s">
        <v>2196</v>
      </c>
      <c r="D751" s="8" t="s">
        <v>2353</v>
      </c>
      <c r="E7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51" s="12">
        <v>2499</v>
      </c>
      <c r="G751" s="12">
        <v>9999</v>
      </c>
      <c r="H751" s="12">
        <f>PRODUCT(amazon[[#This Row],[Actual price]],amazon[[#This Row],[Rating count]])</f>
        <v>421347861</v>
      </c>
      <c r="I751" s="9">
        <v>0.75</v>
      </c>
      <c r="J751" s="6">
        <v>4.0999999999999996</v>
      </c>
      <c r="K751" s="6">
        <v>42139</v>
      </c>
      <c r="L751" s="6" t="str">
        <f>IF(amazon[[#This Row],[Discounted price]]&lt;200, "Very Low",
 IF(amazon[[#This Row],[Discounted price]]&lt;5000, "Medium",
 IF(amazon[[#This Row],[Discounted price]]&lt;10000, "High",
 "Very High")))</f>
        <v>Medium</v>
      </c>
      <c r="M751" s="6">
        <f>COUNTIF(amazon[[#This Row],[Discount percentage]],$T$11)</f>
        <v>0</v>
      </c>
      <c r="N751" s="6">
        <f>COUNTIF(amazon[[#This Row],[Discount percentage]],$T$13)</f>
        <v>0</v>
      </c>
      <c r="O751" s="6">
        <f>COUNTIF(amazon[[#This Row],[Discount percentage]],$T$12)</f>
        <v>1</v>
      </c>
      <c r="P751" s="1" t="s">
        <v>3363</v>
      </c>
    </row>
    <row r="752" spans="1:16" ht="18.75" x14ac:dyDescent="0.3">
      <c r="A752" s="8" t="s">
        <v>1066</v>
      </c>
      <c r="B752" s="8" t="s">
        <v>1067</v>
      </c>
      <c r="C752" s="8" t="s">
        <v>2196</v>
      </c>
      <c r="D752" s="8" t="s">
        <v>2472</v>
      </c>
      <c r="E7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52" s="12">
        <v>159</v>
      </c>
      <c r="G752" s="12">
        <v>180</v>
      </c>
      <c r="H752" s="12">
        <f>PRODUCT(amazon[[#This Row],[Actual price]],amazon[[#This Row],[Rating count]])</f>
        <v>178020</v>
      </c>
      <c r="I752" s="9">
        <v>0.12</v>
      </c>
      <c r="J752" s="6">
        <v>4.3</v>
      </c>
      <c r="K752" s="6">
        <v>989</v>
      </c>
      <c r="L752" s="6" t="str">
        <f>IF(amazon[[#This Row],[Discounted price]]&lt;200, "Very Low",
 IF(amazon[[#This Row],[Discounted price]]&lt;5000, "Medium",
 IF(amazon[[#This Row],[Discounted price]]&lt;10000, "High",
 "Very High")))</f>
        <v>Very Low</v>
      </c>
      <c r="M752" s="6">
        <f>COUNTIF(amazon[[#This Row],[Discount percentage]],$T$11)</f>
        <v>0</v>
      </c>
      <c r="N752" s="6">
        <f>COUNTIF(amazon[[#This Row],[Discount percentage]],$T$13)</f>
        <v>1</v>
      </c>
      <c r="O752" s="6">
        <f>COUNTIF(amazon[[#This Row],[Discount percentage]],$T$12)</f>
        <v>0</v>
      </c>
      <c r="P752" s="1" t="s">
        <v>3364</v>
      </c>
    </row>
    <row r="753" spans="1:16" ht="18.75" x14ac:dyDescent="0.3">
      <c r="A753" s="8" t="s">
        <v>1068</v>
      </c>
      <c r="B753" s="8" t="s">
        <v>2547</v>
      </c>
      <c r="C753" s="8" t="s">
        <v>2196</v>
      </c>
      <c r="D753" s="8" t="s">
        <v>2358</v>
      </c>
      <c r="E75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53" s="12">
        <v>1329</v>
      </c>
      <c r="G753" s="12">
        <v>2900</v>
      </c>
      <c r="H753" s="12">
        <f>PRODUCT(amazon[[#This Row],[Actual price]],amazon[[#This Row],[Rating count]])</f>
        <v>56909600</v>
      </c>
      <c r="I753" s="9">
        <v>0.54</v>
      </c>
      <c r="J753" s="6">
        <v>4.5</v>
      </c>
      <c r="K753" s="6">
        <v>19624</v>
      </c>
      <c r="L753" s="6" t="str">
        <f>IF(amazon[[#This Row],[Discounted price]]&lt;200, "Very Low",
 IF(amazon[[#This Row],[Discounted price]]&lt;5000, "Medium",
 IF(amazon[[#This Row],[Discounted price]]&lt;10000, "High",
 "Very High")))</f>
        <v>Medium</v>
      </c>
      <c r="M753" s="6">
        <f>COUNTIF(amazon[[#This Row],[Discount percentage]],$T$11)</f>
        <v>0</v>
      </c>
      <c r="N753" s="6">
        <f>COUNTIF(amazon[[#This Row],[Discount percentage]],$T$13)</f>
        <v>0</v>
      </c>
      <c r="O753" s="6">
        <f>COUNTIF(amazon[[#This Row],[Discount percentage]],$T$12)</f>
        <v>1</v>
      </c>
      <c r="P753" s="1" t="s">
        <v>3365</v>
      </c>
    </row>
    <row r="754" spans="1:16" ht="18.75" x14ac:dyDescent="0.3">
      <c r="A754" s="8" t="s">
        <v>1069</v>
      </c>
      <c r="B754" s="8" t="s">
        <v>1070</v>
      </c>
      <c r="C754" s="8" t="s">
        <v>2186</v>
      </c>
      <c r="D754" s="8" t="s">
        <v>2543</v>
      </c>
      <c r="E75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4" s="12">
        <v>570</v>
      </c>
      <c r="G754" s="12">
        <v>999</v>
      </c>
      <c r="H754" s="12">
        <f>PRODUCT(amazon[[#This Row],[Actual price]],amazon[[#This Row],[Rating count]])</f>
        <v>3197799</v>
      </c>
      <c r="I754" s="9">
        <v>0.43</v>
      </c>
      <c r="J754" s="6">
        <v>4.2</v>
      </c>
      <c r="K754" s="6">
        <v>3201</v>
      </c>
      <c r="L754" s="6" t="str">
        <f>IF(amazon[[#This Row],[Discounted price]]&lt;200, "Very Low",
 IF(amazon[[#This Row],[Discounted price]]&lt;5000, "Medium",
 IF(amazon[[#This Row],[Discounted price]]&lt;10000, "High",
 "Very High")))</f>
        <v>Medium</v>
      </c>
      <c r="M754" s="6">
        <f>COUNTIF(amazon[[#This Row],[Discount percentage]],$T$11)</f>
        <v>0</v>
      </c>
      <c r="N754" s="6">
        <f>COUNTIF(amazon[[#This Row],[Discount percentage]],$T$13)</f>
        <v>1</v>
      </c>
      <c r="O754" s="6">
        <f>COUNTIF(amazon[[#This Row],[Discount percentage]],$T$12)</f>
        <v>0</v>
      </c>
      <c r="P754" s="1" t="s">
        <v>3366</v>
      </c>
    </row>
    <row r="755" spans="1:16" ht="18.75" x14ac:dyDescent="0.3">
      <c r="A755" s="8" t="s">
        <v>1071</v>
      </c>
      <c r="B755" s="8" t="s">
        <v>2548</v>
      </c>
      <c r="C755" s="8" t="s">
        <v>2196</v>
      </c>
      <c r="D755" s="8" t="s">
        <v>2549</v>
      </c>
      <c r="E7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55" s="12">
        <v>899</v>
      </c>
      <c r="G755" s="12">
        <v>1999</v>
      </c>
      <c r="H755" s="12">
        <f>PRODUCT(amazon[[#This Row],[Actual price]],amazon[[#This Row],[Rating count]])</f>
        <v>60907531</v>
      </c>
      <c r="I755" s="9">
        <v>0.55000000000000004</v>
      </c>
      <c r="J755" s="6">
        <v>4.0999999999999996</v>
      </c>
      <c r="K755" s="6">
        <v>30469</v>
      </c>
      <c r="L755" s="6" t="str">
        <f>IF(amazon[[#This Row],[Discounted price]]&lt;200, "Very Low",
 IF(amazon[[#This Row],[Discounted price]]&lt;5000, "Medium",
 IF(amazon[[#This Row],[Discounted price]]&lt;10000, "High",
 "Very High")))</f>
        <v>Medium</v>
      </c>
      <c r="M755" s="6">
        <f>COUNTIF(amazon[[#This Row],[Discount percentage]],$T$11)</f>
        <v>0</v>
      </c>
      <c r="N755" s="6">
        <f>COUNTIF(amazon[[#This Row],[Discount percentage]],$T$13)</f>
        <v>0</v>
      </c>
      <c r="O755" s="6">
        <f>COUNTIF(amazon[[#This Row],[Discount percentage]],$T$12)</f>
        <v>1</v>
      </c>
      <c r="P755" s="1" t="s">
        <v>3367</v>
      </c>
    </row>
    <row r="756" spans="1:16" ht="18.75" x14ac:dyDescent="0.3">
      <c r="A756" s="8" t="s">
        <v>1072</v>
      </c>
      <c r="B756" s="8" t="s">
        <v>2550</v>
      </c>
      <c r="C756" s="8" t="s">
        <v>2186</v>
      </c>
      <c r="D756" s="8" t="s">
        <v>2551</v>
      </c>
      <c r="E7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6" s="12">
        <v>449</v>
      </c>
      <c r="G756" s="12">
        <v>999</v>
      </c>
      <c r="H756" s="12">
        <f>PRODUCT(amazon[[#This Row],[Actual price]],amazon[[#This Row],[Rating count]])</f>
        <v>9930060</v>
      </c>
      <c r="I756" s="9">
        <v>0.55000000000000004</v>
      </c>
      <c r="J756" s="6">
        <v>4.4000000000000004</v>
      </c>
      <c r="K756" s="6">
        <v>9940</v>
      </c>
      <c r="L756" s="6" t="str">
        <f>IF(amazon[[#This Row],[Discounted price]]&lt;200, "Very Low",
 IF(amazon[[#This Row],[Discounted price]]&lt;5000, "Medium",
 IF(amazon[[#This Row],[Discounted price]]&lt;10000, "High",
 "Very High")))</f>
        <v>Medium</v>
      </c>
      <c r="M756" s="6">
        <f>COUNTIF(amazon[[#This Row],[Discount percentage]],$T$11)</f>
        <v>0</v>
      </c>
      <c r="N756" s="6">
        <f>COUNTIF(amazon[[#This Row],[Discount percentage]],$T$13)</f>
        <v>0</v>
      </c>
      <c r="O756" s="6">
        <f>COUNTIF(amazon[[#This Row],[Discount percentage]],$T$12)</f>
        <v>1</v>
      </c>
      <c r="P756" s="1" t="s">
        <v>3368</v>
      </c>
    </row>
    <row r="757" spans="1:16" ht="18.75" x14ac:dyDescent="0.3">
      <c r="A757" s="8" t="s">
        <v>1073</v>
      </c>
      <c r="B757" s="8" t="s">
        <v>2552</v>
      </c>
      <c r="C757" s="8" t="s">
        <v>2186</v>
      </c>
      <c r="D757" s="8" t="s">
        <v>2553</v>
      </c>
      <c r="E75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7" s="12">
        <v>549</v>
      </c>
      <c r="G757" s="12">
        <v>999</v>
      </c>
      <c r="H757" s="12">
        <f>PRODUCT(amazon[[#This Row],[Actual price]],amazon[[#This Row],[Rating count]])</f>
        <v>7750242</v>
      </c>
      <c r="I757" s="9">
        <v>0.45</v>
      </c>
      <c r="J757" s="6">
        <v>4.3</v>
      </c>
      <c r="K757" s="6">
        <v>7758</v>
      </c>
      <c r="L757" s="6" t="str">
        <f>IF(amazon[[#This Row],[Discounted price]]&lt;200, "Very Low",
 IF(amazon[[#This Row],[Discounted price]]&lt;5000, "Medium",
 IF(amazon[[#This Row],[Discounted price]]&lt;10000, "High",
 "Very High")))</f>
        <v>Medium</v>
      </c>
      <c r="M757" s="6">
        <f>COUNTIF(amazon[[#This Row],[Discount percentage]],$T$11)</f>
        <v>0</v>
      </c>
      <c r="N757" s="6">
        <f>COUNTIF(amazon[[#This Row],[Discount percentage]],$T$13)</f>
        <v>1</v>
      </c>
      <c r="O757" s="6">
        <f>COUNTIF(amazon[[#This Row],[Discount percentage]],$T$12)</f>
        <v>0</v>
      </c>
      <c r="P757" s="1" t="s">
        <v>3011</v>
      </c>
    </row>
    <row r="758" spans="1:16" ht="18.75" x14ac:dyDescent="0.3">
      <c r="A758" s="8" t="s">
        <v>1074</v>
      </c>
      <c r="B758" s="8" t="s">
        <v>1075</v>
      </c>
      <c r="C758" s="8" t="s">
        <v>2186</v>
      </c>
      <c r="D758" s="8" t="s">
        <v>2505</v>
      </c>
      <c r="E7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8" s="12">
        <v>1529</v>
      </c>
      <c r="G758" s="12">
        <v>2399</v>
      </c>
      <c r="H758" s="12">
        <f>PRODUCT(amazon[[#This Row],[Actual price]],amazon[[#This Row],[Rating count]])</f>
        <v>164113191</v>
      </c>
      <c r="I758" s="9">
        <v>0.36</v>
      </c>
      <c r="J758" s="6">
        <v>4.3</v>
      </c>
      <c r="K758" s="6">
        <v>68409</v>
      </c>
      <c r="L758" s="6" t="str">
        <f>IF(amazon[[#This Row],[Discounted price]]&lt;200, "Very Low",
 IF(amazon[[#This Row],[Discounted price]]&lt;5000, "Medium",
 IF(amazon[[#This Row],[Discounted price]]&lt;10000, "High",
 "Very High")))</f>
        <v>Medium</v>
      </c>
      <c r="M758" s="6">
        <f>COUNTIF(amazon[[#This Row],[Discount percentage]],$T$11)</f>
        <v>0</v>
      </c>
      <c r="N758" s="6">
        <f>COUNTIF(amazon[[#This Row],[Discount percentage]],$T$13)</f>
        <v>1</v>
      </c>
      <c r="O758" s="6">
        <f>COUNTIF(amazon[[#This Row],[Discount percentage]],$T$12)</f>
        <v>0</v>
      </c>
      <c r="P758" s="1" t="s">
        <v>3369</v>
      </c>
    </row>
    <row r="759" spans="1:16" ht="18.75" x14ac:dyDescent="0.3">
      <c r="A759" s="8" t="s">
        <v>1076</v>
      </c>
      <c r="B759" s="8" t="s">
        <v>1077</v>
      </c>
      <c r="C759" s="8" t="s">
        <v>2474</v>
      </c>
      <c r="D759" s="8" t="s">
        <v>2554</v>
      </c>
      <c r="E759"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59" s="12">
        <v>100</v>
      </c>
      <c r="G759" s="12">
        <v>100</v>
      </c>
      <c r="H759" s="12">
        <f>PRODUCT(amazon[[#This Row],[Actual price]],amazon[[#This Row],[Rating count]])</f>
        <v>309500</v>
      </c>
      <c r="I759" s="9">
        <v>0</v>
      </c>
      <c r="J759" s="6">
        <v>4.3</v>
      </c>
      <c r="K759" s="6">
        <v>3095</v>
      </c>
      <c r="L759" s="6" t="str">
        <f>IF(amazon[[#This Row],[Discounted price]]&lt;200, "Very Low",
 IF(amazon[[#This Row],[Discounted price]]&lt;5000, "Medium",
 IF(amazon[[#This Row],[Discounted price]]&lt;10000, "High",
 "Very High")))</f>
        <v>Very Low</v>
      </c>
      <c r="M759" s="6">
        <f>COUNTIF(amazon[[#This Row],[Discount percentage]],$T$11)</f>
        <v>0</v>
      </c>
      <c r="N759" s="6">
        <f>COUNTIF(amazon[[#This Row],[Discount percentage]],$T$13)</f>
        <v>1</v>
      </c>
      <c r="O759" s="6">
        <f>COUNTIF(amazon[[#This Row],[Discount percentage]],$T$12)</f>
        <v>0</v>
      </c>
      <c r="P759" s="1" t="s">
        <v>3370</v>
      </c>
    </row>
    <row r="760" spans="1:16" ht="18.75" x14ac:dyDescent="0.3">
      <c r="A760" s="8" t="s">
        <v>1078</v>
      </c>
      <c r="B760" s="8" t="s">
        <v>2555</v>
      </c>
      <c r="C760" s="8" t="s">
        <v>2186</v>
      </c>
      <c r="D760" s="8" t="s">
        <v>2466</v>
      </c>
      <c r="E76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0" s="12">
        <v>299</v>
      </c>
      <c r="G760" s="12">
        <v>1499</v>
      </c>
      <c r="H760" s="12">
        <f>PRODUCT(amazon[[#This Row],[Actual price]],amazon[[#This Row],[Rating count]])</f>
        <v>1353597</v>
      </c>
      <c r="I760" s="9">
        <v>0.8</v>
      </c>
      <c r="J760" s="6">
        <v>4.2</v>
      </c>
      <c r="K760" s="6">
        <v>903</v>
      </c>
      <c r="L760" s="6" t="str">
        <f>IF(amazon[[#This Row],[Discounted price]]&lt;200, "Very Low",
 IF(amazon[[#This Row],[Discounted price]]&lt;5000, "Medium",
 IF(amazon[[#This Row],[Discounted price]]&lt;10000, "High",
 "Very High")))</f>
        <v>Medium</v>
      </c>
      <c r="M760" s="6">
        <f>COUNTIF(amazon[[#This Row],[Discount percentage]],$T$11)</f>
        <v>0</v>
      </c>
      <c r="N760" s="6">
        <f>COUNTIF(amazon[[#This Row],[Discount percentage]],$T$13)</f>
        <v>0</v>
      </c>
      <c r="O760" s="6">
        <f>COUNTIF(amazon[[#This Row],[Discount percentage]],$T$12)</f>
        <v>1</v>
      </c>
      <c r="P760" s="1" t="s">
        <v>3371</v>
      </c>
    </row>
    <row r="761" spans="1:16" ht="18.75" x14ac:dyDescent="0.3">
      <c r="A761" s="8" t="s">
        <v>1079</v>
      </c>
      <c r="B761" s="8" t="s">
        <v>2556</v>
      </c>
      <c r="C761" s="8" t="s">
        <v>2186</v>
      </c>
      <c r="D761" s="8" t="s">
        <v>2479</v>
      </c>
      <c r="E76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1" s="12">
        <v>1295</v>
      </c>
      <c r="G761" s="12">
        <v>1795</v>
      </c>
      <c r="H761" s="12">
        <f>PRODUCT(amazon[[#This Row],[Actual price]],amazon[[#This Row],[Rating count]])</f>
        <v>46258945</v>
      </c>
      <c r="I761" s="9">
        <v>0.28000000000000003</v>
      </c>
      <c r="J761" s="6">
        <v>4.0999999999999996</v>
      </c>
      <c r="K761" s="6">
        <v>25771</v>
      </c>
      <c r="L761" s="6" t="str">
        <f>IF(amazon[[#This Row],[Discounted price]]&lt;200, "Very Low",
 IF(amazon[[#This Row],[Discounted price]]&lt;5000, "Medium",
 IF(amazon[[#This Row],[Discounted price]]&lt;10000, "High",
 "Very High")))</f>
        <v>Medium</v>
      </c>
      <c r="M761" s="6">
        <f>COUNTIF(amazon[[#This Row],[Discount percentage]],$T$11)</f>
        <v>0</v>
      </c>
      <c r="N761" s="6">
        <f>COUNTIF(amazon[[#This Row],[Discount percentage]],$T$13)</f>
        <v>1</v>
      </c>
      <c r="O761" s="6">
        <f>COUNTIF(amazon[[#This Row],[Discount percentage]],$T$12)</f>
        <v>0</v>
      </c>
      <c r="P761" s="1" t="s">
        <v>3372</v>
      </c>
    </row>
    <row r="762" spans="1:16" ht="18.75" x14ac:dyDescent="0.3">
      <c r="A762" s="8" t="s">
        <v>1080</v>
      </c>
      <c r="B762" s="8" t="s">
        <v>1081</v>
      </c>
      <c r="C762" s="8" t="s">
        <v>2196</v>
      </c>
      <c r="D762" s="8" t="s">
        <v>2363</v>
      </c>
      <c r="E7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62" s="12">
        <v>699</v>
      </c>
      <c r="G762" s="12">
        <v>999</v>
      </c>
      <c r="H762" s="12">
        <f>PRODUCT(amazon[[#This Row],[Actual price]],amazon[[#This Row],[Rating count]])</f>
        <v>272915811</v>
      </c>
      <c r="I762" s="9">
        <v>0.3</v>
      </c>
      <c r="J762" s="6">
        <v>4.0999999999999996</v>
      </c>
      <c r="K762" s="6">
        <v>273189</v>
      </c>
      <c r="L762" s="6" t="str">
        <f>IF(amazon[[#This Row],[Discounted price]]&lt;200, "Very Low",
 IF(amazon[[#This Row],[Discounted price]]&lt;5000, "Medium",
 IF(amazon[[#This Row],[Discounted price]]&lt;10000, "High",
 "Very High")))</f>
        <v>Medium</v>
      </c>
      <c r="M762" s="6">
        <f>COUNTIF(amazon[[#This Row],[Discount percentage]],$T$11)</f>
        <v>0</v>
      </c>
      <c r="N762" s="6">
        <f>COUNTIF(amazon[[#This Row],[Discount percentage]],$T$13)</f>
        <v>1</v>
      </c>
      <c r="O762" s="6">
        <f>COUNTIF(amazon[[#This Row],[Discount percentage]],$T$12)</f>
        <v>0</v>
      </c>
      <c r="P762" s="1" t="s">
        <v>3373</v>
      </c>
    </row>
    <row r="763" spans="1:16" ht="18.75" x14ac:dyDescent="0.3">
      <c r="A763" s="8" t="s">
        <v>1082</v>
      </c>
      <c r="B763" s="8" t="s">
        <v>1083</v>
      </c>
      <c r="C763" s="8" t="s">
        <v>2474</v>
      </c>
      <c r="D763" s="8" t="s">
        <v>2557</v>
      </c>
      <c r="E763"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63" s="12">
        <v>252</v>
      </c>
      <c r="G763" s="12">
        <v>315</v>
      </c>
      <c r="H763" s="12">
        <f>PRODUCT(amazon[[#This Row],[Actual price]],amazon[[#This Row],[Rating count]])</f>
        <v>1192275</v>
      </c>
      <c r="I763" s="9">
        <v>0.2</v>
      </c>
      <c r="J763" s="6">
        <v>4.5</v>
      </c>
      <c r="K763" s="6">
        <v>3785</v>
      </c>
      <c r="L763" s="6" t="str">
        <f>IF(amazon[[#This Row],[Discounted price]]&lt;200, "Very Low",
 IF(amazon[[#This Row],[Discounted price]]&lt;5000, "Medium",
 IF(amazon[[#This Row],[Discounted price]]&lt;10000, "High",
 "Very High")))</f>
        <v>Medium</v>
      </c>
      <c r="M763" s="6">
        <f>COUNTIF(amazon[[#This Row],[Discount percentage]],$T$11)</f>
        <v>0</v>
      </c>
      <c r="N763" s="6">
        <f>COUNTIF(amazon[[#This Row],[Discount percentage]],$T$13)</f>
        <v>1</v>
      </c>
      <c r="O763" s="6">
        <f>COUNTIF(amazon[[#This Row],[Discount percentage]],$T$12)</f>
        <v>0</v>
      </c>
      <c r="P763" s="1" t="s">
        <v>3374</v>
      </c>
    </row>
    <row r="764" spans="1:16" ht="18.75" x14ac:dyDescent="0.3">
      <c r="A764" s="8" t="s">
        <v>1084</v>
      </c>
      <c r="B764" s="8" t="s">
        <v>1085</v>
      </c>
      <c r="C764" s="8" t="s">
        <v>2196</v>
      </c>
      <c r="D764" s="8" t="s">
        <v>2472</v>
      </c>
      <c r="E76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64" s="12">
        <v>190</v>
      </c>
      <c r="G764" s="12">
        <v>220</v>
      </c>
      <c r="H764" s="12">
        <f>PRODUCT(amazon[[#This Row],[Actual price]],amazon[[#This Row],[Rating count]])</f>
        <v>630520</v>
      </c>
      <c r="I764" s="9">
        <v>0.14000000000000001</v>
      </c>
      <c r="J764" s="6">
        <v>4.4000000000000004</v>
      </c>
      <c r="K764" s="6">
        <v>2866</v>
      </c>
      <c r="L764" s="6" t="str">
        <f>IF(amazon[[#This Row],[Discounted price]]&lt;200, "Very Low",
 IF(amazon[[#This Row],[Discounted price]]&lt;5000, "Medium",
 IF(amazon[[#This Row],[Discounted price]]&lt;10000, "High",
 "Very High")))</f>
        <v>Very Low</v>
      </c>
      <c r="M764" s="6">
        <f>COUNTIF(amazon[[#This Row],[Discount percentage]],$T$11)</f>
        <v>0</v>
      </c>
      <c r="N764" s="6">
        <f>COUNTIF(amazon[[#This Row],[Discount percentage]],$T$13)</f>
        <v>1</v>
      </c>
      <c r="O764" s="6">
        <f>COUNTIF(amazon[[#This Row],[Discount percentage]],$T$12)</f>
        <v>0</v>
      </c>
      <c r="P764" s="1" t="s">
        <v>3375</v>
      </c>
    </row>
    <row r="765" spans="1:16" ht="18.75" x14ac:dyDescent="0.3">
      <c r="A765" s="8" t="s">
        <v>1086</v>
      </c>
      <c r="B765" s="8" t="s">
        <v>2494</v>
      </c>
      <c r="C765" s="8" t="s">
        <v>2186</v>
      </c>
      <c r="D765" s="8" t="s">
        <v>2479</v>
      </c>
      <c r="E7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5" s="12">
        <v>1299</v>
      </c>
      <c r="G765" s="12">
        <v>1599</v>
      </c>
      <c r="H765" s="12">
        <f>PRODUCT(amazon[[#This Row],[Actual price]],amazon[[#This Row],[Rating count]])</f>
        <v>43529577</v>
      </c>
      <c r="I765" s="9">
        <v>0.19</v>
      </c>
      <c r="J765" s="6">
        <v>4.3</v>
      </c>
      <c r="K765" s="6">
        <v>27223</v>
      </c>
      <c r="L765" s="6" t="str">
        <f>IF(amazon[[#This Row],[Discounted price]]&lt;200, "Very Low",
 IF(amazon[[#This Row],[Discounted price]]&lt;5000, "Medium",
 IF(amazon[[#This Row],[Discounted price]]&lt;10000, "High",
 "Very High")))</f>
        <v>Medium</v>
      </c>
      <c r="M765" s="6">
        <f>COUNTIF(amazon[[#This Row],[Discount percentage]],$T$11)</f>
        <v>0</v>
      </c>
      <c r="N765" s="6">
        <f>COUNTIF(amazon[[#This Row],[Discount percentage]],$T$13)</f>
        <v>1</v>
      </c>
      <c r="O765" s="6">
        <f>COUNTIF(amazon[[#This Row],[Discount percentage]],$T$12)</f>
        <v>0</v>
      </c>
      <c r="P765" s="1" t="s">
        <v>3376</v>
      </c>
    </row>
    <row r="766" spans="1:16" ht="18.75" x14ac:dyDescent="0.3">
      <c r="A766" s="8" t="s">
        <v>1087</v>
      </c>
      <c r="B766" s="8" t="s">
        <v>1088</v>
      </c>
      <c r="C766" s="8" t="s">
        <v>2186</v>
      </c>
      <c r="D766" s="8" t="s">
        <v>2460</v>
      </c>
      <c r="E76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6" s="12">
        <v>729</v>
      </c>
      <c r="G766" s="12">
        <v>1650</v>
      </c>
      <c r="H766" s="12">
        <f>PRODUCT(amazon[[#This Row],[Actual price]],amazon[[#This Row],[Rating count]])</f>
        <v>135887400</v>
      </c>
      <c r="I766" s="9">
        <v>0.56000000000000005</v>
      </c>
      <c r="J766" s="6">
        <v>4.3</v>
      </c>
      <c r="K766" s="6">
        <v>82356</v>
      </c>
      <c r="L766" s="6" t="str">
        <f>IF(amazon[[#This Row],[Discounted price]]&lt;200, "Very Low",
 IF(amazon[[#This Row],[Discounted price]]&lt;5000, "Medium",
 IF(amazon[[#This Row],[Discounted price]]&lt;10000, "High",
 "Very High")))</f>
        <v>Medium</v>
      </c>
      <c r="M766" s="6">
        <f>COUNTIF(amazon[[#This Row],[Discount percentage]],$T$11)</f>
        <v>0</v>
      </c>
      <c r="N766" s="6">
        <f>COUNTIF(amazon[[#This Row],[Discount percentage]],$T$13)</f>
        <v>0</v>
      </c>
      <c r="O766" s="6">
        <f>COUNTIF(amazon[[#This Row],[Discount percentage]],$T$12)</f>
        <v>1</v>
      </c>
      <c r="P766" s="1" t="s">
        <v>3377</v>
      </c>
    </row>
    <row r="767" spans="1:16" ht="18.75" x14ac:dyDescent="0.3">
      <c r="A767" s="8" t="s">
        <v>1089</v>
      </c>
      <c r="B767" s="8" t="s">
        <v>1090</v>
      </c>
      <c r="C767" s="8" t="s">
        <v>2474</v>
      </c>
      <c r="D767" s="8" t="s">
        <v>2558</v>
      </c>
      <c r="E767"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67" s="12">
        <v>480</v>
      </c>
      <c r="G767" s="12">
        <v>600</v>
      </c>
      <c r="H767" s="12">
        <f>PRODUCT(amazon[[#This Row],[Actual price]],amazon[[#This Row],[Rating count]])</f>
        <v>3431400</v>
      </c>
      <c r="I767" s="9">
        <v>0.2</v>
      </c>
      <c r="J767" s="6">
        <v>4.3</v>
      </c>
      <c r="K767" s="6">
        <v>5719</v>
      </c>
      <c r="L767" s="6" t="str">
        <f>IF(amazon[[#This Row],[Discounted price]]&lt;200, "Very Low",
 IF(amazon[[#This Row],[Discounted price]]&lt;5000, "Medium",
 IF(amazon[[#This Row],[Discounted price]]&lt;10000, "High",
 "Very High")))</f>
        <v>Medium</v>
      </c>
      <c r="M767" s="6">
        <f>COUNTIF(amazon[[#This Row],[Discount percentage]],$T$11)</f>
        <v>0</v>
      </c>
      <c r="N767" s="6">
        <f>COUNTIF(amazon[[#This Row],[Discount percentage]],$T$13)</f>
        <v>1</v>
      </c>
      <c r="O767" s="6">
        <f>COUNTIF(amazon[[#This Row],[Discount percentage]],$T$12)</f>
        <v>0</v>
      </c>
      <c r="P767" s="1" t="s">
        <v>3378</v>
      </c>
    </row>
    <row r="768" spans="1:16" ht="18.75" x14ac:dyDescent="0.3">
      <c r="A768" s="8" t="s">
        <v>741</v>
      </c>
      <c r="B768" s="8" t="s">
        <v>2419</v>
      </c>
      <c r="C768" s="8" t="s">
        <v>2196</v>
      </c>
      <c r="D768" s="8" t="s">
        <v>2353</v>
      </c>
      <c r="E76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68" s="12">
        <v>1799</v>
      </c>
      <c r="G768" s="12">
        <v>6990</v>
      </c>
      <c r="H768" s="12">
        <f>PRODUCT(amazon[[#This Row],[Actual price]],amazon[[#This Row],[Rating count]])</f>
        <v>187891200</v>
      </c>
      <c r="I768" s="9">
        <v>0.74</v>
      </c>
      <c r="J768" s="6">
        <v>4</v>
      </c>
      <c r="K768" s="6">
        <v>26880</v>
      </c>
      <c r="L768" s="6" t="str">
        <f>IF(amazon[[#This Row],[Discounted price]]&lt;200, "Very Low",
 IF(amazon[[#This Row],[Discounted price]]&lt;5000, "Medium",
 IF(amazon[[#This Row],[Discounted price]]&lt;10000, "High",
 "Very High")))</f>
        <v>Medium</v>
      </c>
      <c r="M768" s="6">
        <f>COUNTIF(amazon[[#This Row],[Discount percentage]],$T$11)</f>
        <v>0</v>
      </c>
      <c r="N768" s="6">
        <f>COUNTIF(amazon[[#This Row],[Discount percentage]],$T$13)</f>
        <v>0</v>
      </c>
      <c r="O768" s="6">
        <f>COUNTIF(amazon[[#This Row],[Discount percentage]],$T$12)</f>
        <v>1</v>
      </c>
      <c r="P768" s="1" t="s">
        <v>3213</v>
      </c>
    </row>
    <row r="769" spans="1:16" ht="18.75" x14ac:dyDescent="0.3">
      <c r="A769" s="8" t="s">
        <v>1091</v>
      </c>
      <c r="B769" s="8" t="s">
        <v>2559</v>
      </c>
      <c r="C769" s="8" t="s">
        <v>2186</v>
      </c>
      <c r="D769" s="8" t="s">
        <v>2465</v>
      </c>
      <c r="E76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9" s="12">
        <v>999</v>
      </c>
      <c r="G769" s="12">
        <v>2499</v>
      </c>
      <c r="H769" s="12">
        <f>PRODUCT(amazon[[#This Row],[Actual price]],amazon[[#This Row],[Rating count]])</f>
        <v>4223310</v>
      </c>
      <c r="I769" s="9">
        <v>0.6</v>
      </c>
      <c r="J769" s="6">
        <v>4.3</v>
      </c>
      <c r="K769" s="6">
        <v>1690</v>
      </c>
      <c r="L769" s="6" t="str">
        <f>IF(amazon[[#This Row],[Discounted price]]&lt;200, "Very Low",
 IF(amazon[[#This Row],[Discounted price]]&lt;5000, "Medium",
 IF(amazon[[#This Row],[Discounted price]]&lt;10000, "High",
 "Very High")))</f>
        <v>Medium</v>
      </c>
      <c r="M769" s="6">
        <f>COUNTIF(amazon[[#This Row],[Discount percentage]],$T$11)</f>
        <v>0</v>
      </c>
      <c r="N769" s="6">
        <f>COUNTIF(amazon[[#This Row],[Discount percentage]],$T$13)</f>
        <v>0</v>
      </c>
      <c r="O769" s="6">
        <f>COUNTIF(amazon[[#This Row],[Discount percentage]],$T$12)</f>
        <v>1</v>
      </c>
      <c r="P769" s="1" t="s">
        <v>2945</v>
      </c>
    </row>
    <row r="770" spans="1:16" ht="18.75" x14ac:dyDescent="0.3">
      <c r="A770" s="8" t="s">
        <v>41</v>
      </c>
      <c r="B770" s="8" t="s">
        <v>2204</v>
      </c>
      <c r="C770" s="8" t="s">
        <v>2186</v>
      </c>
      <c r="D770" s="8" t="s">
        <v>2187</v>
      </c>
      <c r="E77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0" s="12">
        <v>299</v>
      </c>
      <c r="G770" s="12">
        <v>399</v>
      </c>
      <c r="H770" s="12">
        <f>PRODUCT(amazon[[#This Row],[Actual price]],amazon[[#This Row],[Rating count]])</f>
        <v>1103634</v>
      </c>
      <c r="I770" s="9">
        <v>0.25</v>
      </c>
      <c r="J770" s="6">
        <v>4</v>
      </c>
      <c r="K770" s="6">
        <v>2766</v>
      </c>
      <c r="L770" s="6" t="str">
        <f>IF(amazon[[#This Row],[Discounted price]]&lt;200, "Very Low",
 IF(amazon[[#This Row],[Discounted price]]&lt;5000, "Medium",
 IF(amazon[[#This Row],[Discounted price]]&lt;10000, "High",
 "Very High")))</f>
        <v>Medium</v>
      </c>
      <c r="M770" s="6">
        <f>COUNTIF(amazon[[#This Row],[Discount percentage]],$T$11)</f>
        <v>0</v>
      </c>
      <c r="N770" s="6">
        <f>COUNTIF(amazon[[#This Row],[Discount percentage]],$T$13)</f>
        <v>1</v>
      </c>
      <c r="O770" s="6">
        <f>COUNTIF(amazon[[#This Row],[Discount percentage]],$T$12)</f>
        <v>0</v>
      </c>
      <c r="P770" s="1" t="s">
        <v>2950</v>
      </c>
    </row>
    <row r="771" spans="1:16" ht="18.75" x14ac:dyDescent="0.3">
      <c r="A771" s="8" t="s">
        <v>1092</v>
      </c>
      <c r="B771" s="8" t="s">
        <v>1093</v>
      </c>
      <c r="C771" s="8" t="s">
        <v>2186</v>
      </c>
      <c r="D771" s="8" t="s">
        <v>2560</v>
      </c>
      <c r="E7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1" s="12">
        <v>238</v>
      </c>
      <c r="G771" s="12">
        <v>699</v>
      </c>
      <c r="H771" s="12">
        <f>PRODUCT(amazon[[#This Row],[Actual price]],amazon[[#This Row],[Rating count]])</f>
        <v>5852028</v>
      </c>
      <c r="I771" s="9">
        <v>0.66</v>
      </c>
      <c r="J771" s="6">
        <v>4.4000000000000004</v>
      </c>
      <c r="K771" s="6">
        <v>8372</v>
      </c>
      <c r="L771" s="6" t="str">
        <f>IF(amazon[[#This Row],[Discounted price]]&lt;200, "Very Low",
 IF(amazon[[#This Row],[Discounted price]]&lt;5000, "Medium",
 IF(amazon[[#This Row],[Discounted price]]&lt;10000, "High",
 "Very High")))</f>
        <v>Medium</v>
      </c>
      <c r="M771" s="6">
        <f>COUNTIF(amazon[[#This Row],[Discount percentage]],$T$11)</f>
        <v>0</v>
      </c>
      <c r="N771" s="6">
        <f>COUNTIF(amazon[[#This Row],[Discount percentage]],$T$13)</f>
        <v>0</v>
      </c>
      <c r="O771" s="6">
        <f>COUNTIF(amazon[[#This Row],[Discount percentage]],$T$12)</f>
        <v>1</v>
      </c>
      <c r="P771" s="1" t="s">
        <v>2930</v>
      </c>
    </row>
    <row r="772" spans="1:16" ht="18.75" x14ac:dyDescent="0.3">
      <c r="A772" s="8" t="s">
        <v>1094</v>
      </c>
      <c r="B772" s="8" t="s">
        <v>1095</v>
      </c>
      <c r="C772" s="8" t="s">
        <v>2186</v>
      </c>
      <c r="D772" s="8" t="s">
        <v>2479</v>
      </c>
      <c r="E7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2" s="12">
        <v>1349</v>
      </c>
      <c r="G772" s="12">
        <v>2198</v>
      </c>
      <c r="H772" s="12">
        <f>PRODUCT(amazon[[#This Row],[Actual price]],amazon[[#This Row],[Rating count]])</f>
        <v>15634374</v>
      </c>
      <c r="I772" s="9">
        <v>0.39</v>
      </c>
      <c r="J772" s="6">
        <v>4</v>
      </c>
      <c r="K772" s="6">
        <v>7113</v>
      </c>
      <c r="L772" s="6" t="str">
        <f>IF(amazon[[#This Row],[Discounted price]]&lt;200, "Very Low",
 IF(amazon[[#This Row],[Discounted price]]&lt;5000, "Medium",
 IF(amazon[[#This Row],[Discounted price]]&lt;10000, "High",
 "Very High")))</f>
        <v>Medium</v>
      </c>
      <c r="M772" s="6">
        <f>COUNTIF(amazon[[#This Row],[Discount percentage]],$T$11)</f>
        <v>0</v>
      </c>
      <c r="N772" s="6">
        <f>COUNTIF(amazon[[#This Row],[Discount percentage]],$T$13)</f>
        <v>1</v>
      </c>
      <c r="O772" s="6">
        <f>COUNTIF(amazon[[#This Row],[Discount percentage]],$T$12)</f>
        <v>0</v>
      </c>
      <c r="P772" s="1" t="s">
        <v>3379</v>
      </c>
    </row>
    <row r="773" spans="1:16" ht="18.75" x14ac:dyDescent="0.3">
      <c r="A773" s="8" t="s">
        <v>44</v>
      </c>
      <c r="B773" s="8" t="s">
        <v>45</v>
      </c>
      <c r="C773" s="8" t="s">
        <v>2186</v>
      </c>
      <c r="D773" s="8" t="s">
        <v>2187</v>
      </c>
      <c r="E77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3" s="12">
        <v>299</v>
      </c>
      <c r="G773" s="12">
        <v>999</v>
      </c>
      <c r="H773" s="12">
        <f>PRODUCT(amazon[[#This Row],[Actual price]],amazon[[#This Row],[Rating count]])</f>
        <v>20829150</v>
      </c>
      <c r="I773" s="9">
        <v>0.7</v>
      </c>
      <c r="J773" s="6">
        <v>4.3</v>
      </c>
      <c r="K773" s="6">
        <v>20850</v>
      </c>
      <c r="L773" s="6" t="str">
        <f>IF(amazon[[#This Row],[Discounted price]]&lt;200, "Very Low",
 IF(amazon[[#This Row],[Discounted price]]&lt;5000, "Medium",
 IF(amazon[[#This Row],[Discounted price]]&lt;10000, "High",
 "Very High")))</f>
        <v>Medium</v>
      </c>
      <c r="M773" s="6">
        <f>COUNTIF(amazon[[#This Row],[Discount percentage]],$T$11)</f>
        <v>0</v>
      </c>
      <c r="N773" s="6">
        <f>COUNTIF(amazon[[#This Row],[Discount percentage]],$T$13)</f>
        <v>0</v>
      </c>
      <c r="O773" s="6">
        <f>COUNTIF(amazon[[#This Row],[Discount percentage]],$T$12)</f>
        <v>1</v>
      </c>
      <c r="P773" s="1" t="s">
        <v>2952</v>
      </c>
    </row>
    <row r="774" spans="1:16" ht="18.75" x14ac:dyDescent="0.3">
      <c r="A774" s="8" t="s">
        <v>1096</v>
      </c>
      <c r="B774" s="8" t="s">
        <v>2561</v>
      </c>
      <c r="C774" s="8" t="s">
        <v>2186</v>
      </c>
      <c r="D774" s="8" t="s">
        <v>2546</v>
      </c>
      <c r="E77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4" s="12">
        <v>199</v>
      </c>
      <c r="G774" s="12">
        <v>499</v>
      </c>
      <c r="H774" s="12">
        <f>PRODUCT(amazon[[#This Row],[Actual price]],amazon[[#This Row],[Rating count]])</f>
        <v>1399196</v>
      </c>
      <c r="I774" s="9">
        <v>0.6</v>
      </c>
      <c r="J774" s="6">
        <v>3.3</v>
      </c>
      <c r="K774" s="6">
        <v>2804</v>
      </c>
      <c r="L774" s="6" t="str">
        <f>IF(amazon[[#This Row],[Discounted price]]&lt;200, "Very Low",
 IF(amazon[[#This Row],[Discounted price]]&lt;5000, "Medium",
 IF(amazon[[#This Row],[Discounted price]]&lt;10000, "High",
 "Very High")))</f>
        <v>Very Low</v>
      </c>
      <c r="M774" s="6">
        <f>COUNTIF(amazon[[#This Row],[Discount percentage]],$T$11)</f>
        <v>0</v>
      </c>
      <c r="N774" s="6">
        <f>COUNTIF(amazon[[#This Row],[Discount percentage]],$T$13)</f>
        <v>0</v>
      </c>
      <c r="O774" s="6">
        <f>COUNTIF(amazon[[#This Row],[Discount percentage]],$T$12)</f>
        <v>1</v>
      </c>
      <c r="P774" s="1" t="s">
        <v>3380</v>
      </c>
    </row>
    <row r="775" spans="1:16" ht="18.75" x14ac:dyDescent="0.3">
      <c r="A775" s="8" t="s">
        <v>1097</v>
      </c>
      <c r="B775" s="8" t="s">
        <v>1098</v>
      </c>
      <c r="C775" s="8" t="s">
        <v>2196</v>
      </c>
      <c r="D775" s="8" t="s">
        <v>2363</v>
      </c>
      <c r="E7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75" s="12">
        <v>1999</v>
      </c>
      <c r="G775" s="12">
        <v>9999</v>
      </c>
      <c r="H775" s="12">
        <f>PRODUCT(amazon[[#This Row],[Actual price]],amazon[[#This Row],[Rating count]])</f>
        <v>19858014</v>
      </c>
      <c r="I775" s="9">
        <v>0.8</v>
      </c>
      <c r="J775" s="6">
        <v>3.7</v>
      </c>
      <c r="K775" s="6">
        <v>1986</v>
      </c>
      <c r="L775" s="6" t="str">
        <f>IF(amazon[[#This Row],[Discounted price]]&lt;200, "Very Low",
 IF(amazon[[#This Row],[Discounted price]]&lt;5000, "Medium",
 IF(amazon[[#This Row],[Discounted price]]&lt;10000, "High",
 "Very High")))</f>
        <v>Medium</v>
      </c>
      <c r="M775" s="6">
        <f>COUNTIF(amazon[[#This Row],[Discount percentage]],$T$11)</f>
        <v>0</v>
      </c>
      <c r="N775" s="6">
        <f>COUNTIF(amazon[[#This Row],[Discount percentage]],$T$13)</f>
        <v>0</v>
      </c>
      <c r="O775" s="6">
        <f>COUNTIF(amazon[[#This Row],[Discount percentage]],$T$12)</f>
        <v>1</v>
      </c>
      <c r="P775" s="1" t="s">
        <v>3381</v>
      </c>
    </row>
    <row r="776" spans="1:16" ht="18.75" x14ac:dyDescent="0.3">
      <c r="A776" s="8" t="s">
        <v>1099</v>
      </c>
      <c r="B776" s="8" t="s">
        <v>2562</v>
      </c>
      <c r="C776" s="8" t="s">
        <v>2196</v>
      </c>
      <c r="D776" s="8" t="s">
        <v>2383</v>
      </c>
      <c r="E7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76" s="12">
        <v>99</v>
      </c>
      <c r="G776" s="12">
        <v>499</v>
      </c>
      <c r="H776" s="12">
        <f>PRODUCT(amazon[[#This Row],[Actual price]],amazon[[#This Row],[Rating count]])</f>
        <v>1223049</v>
      </c>
      <c r="I776" s="9">
        <v>0.8</v>
      </c>
      <c r="J776" s="6">
        <v>4.0999999999999996</v>
      </c>
      <c r="K776" s="6">
        <v>2451</v>
      </c>
      <c r="L776" s="6" t="str">
        <f>IF(amazon[[#This Row],[Discounted price]]&lt;200, "Very Low",
 IF(amazon[[#This Row],[Discounted price]]&lt;5000, "Medium",
 IF(amazon[[#This Row],[Discounted price]]&lt;10000, "High",
 "Very High")))</f>
        <v>Very Low</v>
      </c>
      <c r="M776" s="6">
        <f>COUNTIF(amazon[[#This Row],[Discount percentage]],$T$11)</f>
        <v>0</v>
      </c>
      <c r="N776" s="6">
        <f>COUNTIF(amazon[[#This Row],[Discount percentage]],$T$13)</f>
        <v>0</v>
      </c>
      <c r="O776" s="6">
        <f>COUNTIF(amazon[[#This Row],[Discount percentage]],$T$12)</f>
        <v>1</v>
      </c>
      <c r="P776" s="1" t="s">
        <v>3224</v>
      </c>
    </row>
    <row r="777" spans="1:16" ht="18.75" x14ac:dyDescent="0.3">
      <c r="A777" s="8" t="s">
        <v>1100</v>
      </c>
      <c r="B777" s="8" t="s">
        <v>2563</v>
      </c>
      <c r="C777" s="8" t="s">
        <v>2186</v>
      </c>
      <c r="D777" s="8" t="s">
        <v>2461</v>
      </c>
      <c r="E7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7" s="12">
        <v>499</v>
      </c>
      <c r="G777" s="12">
        <v>1000</v>
      </c>
      <c r="H777" s="12">
        <f>PRODUCT(amazon[[#This Row],[Actual price]],amazon[[#This Row],[Rating count]])</f>
        <v>23000</v>
      </c>
      <c r="I777" s="9">
        <v>0.5</v>
      </c>
      <c r="J777" s="6">
        <v>5</v>
      </c>
      <c r="K777" s="6">
        <v>23</v>
      </c>
      <c r="L777" s="6" t="str">
        <f>IF(amazon[[#This Row],[Discounted price]]&lt;200, "Very Low",
 IF(amazon[[#This Row],[Discounted price]]&lt;5000, "Medium",
 IF(amazon[[#This Row],[Discounted price]]&lt;10000, "High",
 "Very High")))</f>
        <v>Medium</v>
      </c>
      <c r="M777" s="6">
        <f>COUNTIF(amazon[[#This Row],[Discount percentage]],$T$11)</f>
        <v>1</v>
      </c>
      <c r="N777" s="6">
        <f>COUNTIF(amazon[[#This Row],[Discount percentage]],$T$13)</f>
        <v>0</v>
      </c>
      <c r="O777" s="6">
        <f>COUNTIF(amazon[[#This Row],[Discount percentage]],$T$12)</f>
        <v>0</v>
      </c>
      <c r="P777" s="1" t="s">
        <v>3382</v>
      </c>
    </row>
    <row r="778" spans="1:16" ht="18.75" x14ac:dyDescent="0.3">
      <c r="A778" s="8" t="s">
        <v>1101</v>
      </c>
      <c r="B778" s="8" t="s">
        <v>1102</v>
      </c>
      <c r="C778" s="8" t="s">
        <v>2186</v>
      </c>
      <c r="D778" s="8" t="s">
        <v>2564</v>
      </c>
      <c r="E7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8" s="12">
        <v>1792</v>
      </c>
      <c r="G778" s="12">
        <v>3500</v>
      </c>
      <c r="H778" s="12">
        <f>PRODUCT(amazon[[#This Row],[Actual price]],amazon[[#This Row],[Rating count]])</f>
        <v>91679000</v>
      </c>
      <c r="I778" s="9">
        <v>0.49</v>
      </c>
      <c r="J778" s="6">
        <v>4.5</v>
      </c>
      <c r="K778" s="6">
        <v>26194</v>
      </c>
      <c r="L778" s="6" t="str">
        <f>IF(amazon[[#This Row],[Discounted price]]&lt;200, "Very Low",
 IF(amazon[[#This Row],[Discounted price]]&lt;5000, "Medium",
 IF(amazon[[#This Row],[Discounted price]]&lt;10000, "High",
 "Very High")))</f>
        <v>Medium</v>
      </c>
      <c r="M778" s="6">
        <f>COUNTIF(amazon[[#This Row],[Discount percentage]],$T$11)</f>
        <v>0</v>
      </c>
      <c r="N778" s="6">
        <f>COUNTIF(amazon[[#This Row],[Discount percentage]],$T$13)</f>
        <v>1</v>
      </c>
      <c r="O778" s="6">
        <f>COUNTIF(amazon[[#This Row],[Discount percentage]],$T$12)</f>
        <v>0</v>
      </c>
      <c r="P778" s="1" t="s">
        <v>3383</v>
      </c>
    </row>
    <row r="779" spans="1:16" ht="18.75" x14ac:dyDescent="0.3">
      <c r="A779" s="8" t="s">
        <v>1103</v>
      </c>
      <c r="B779" s="8" t="s">
        <v>2565</v>
      </c>
      <c r="C779" s="8" t="s">
        <v>2186</v>
      </c>
      <c r="D779" s="8" t="s">
        <v>2566</v>
      </c>
      <c r="E77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9" s="12">
        <v>3299</v>
      </c>
      <c r="G779" s="12">
        <v>4100</v>
      </c>
      <c r="H779" s="12">
        <f>PRODUCT(amazon[[#This Row],[Actual price]],amazon[[#This Row],[Rating count]])</f>
        <v>64710300</v>
      </c>
      <c r="I779" s="9">
        <v>0.2</v>
      </c>
      <c r="J779" s="6">
        <v>3.9</v>
      </c>
      <c r="K779" s="6">
        <v>15783</v>
      </c>
      <c r="L779" s="6" t="str">
        <f>IF(amazon[[#This Row],[Discounted price]]&lt;200, "Very Low",
 IF(amazon[[#This Row],[Discounted price]]&lt;5000, "Medium",
 IF(amazon[[#This Row],[Discounted price]]&lt;10000, "High",
 "Very High")))</f>
        <v>Medium</v>
      </c>
      <c r="M779" s="6">
        <f>COUNTIF(amazon[[#This Row],[Discount percentage]],$T$11)</f>
        <v>0</v>
      </c>
      <c r="N779" s="6">
        <f>COUNTIF(amazon[[#This Row],[Discount percentage]],$T$13)</f>
        <v>1</v>
      </c>
      <c r="O779" s="6">
        <f>COUNTIF(amazon[[#This Row],[Discount percentage]],$T$12)</f>
        <v>0</v>
      </c>
      <c r="P779" s="1" t="s">
        <v>3384</v>
      </c>
    </row>
    <row r="780" spans="1:16" ht="18.75" x14ac:dyDescent="0.3">
      <c r="A780" s="8" t="s">
        <v>1104</v>
      </c>
      <c r="B780" s="8" t="s">
        <v>1105</v>
      </c>
      <c r="C780" s="8" t="s">
        <v>2474</v>
      </c>
      <c r="D780" s="8" t="s">
        <v>2557</v>
      </c>
      <c r="E78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80" s="12">
        <v>125</v>
      </c>
      <c r="G780" s="12">
        <v>180</v>
      </c>
      <c r="H780" s="12">
        <f>PRODUCT(amazon[[#This Row],[Actual price]],amazon[[#This Row],[Rating count]])</f>
        <v>1449540</v>
      </c>
      <c r="I780" s="9">
        <v>0.31</v>
      </c>
      <c r="J780" s="6">
        <v>4.4000000000000004</v>
      </c>
      <c r="K780" s="6">
        <v>8053</v>
      </c>
      <c r="L780" s="6" t="str">
        <f>IF(amazon[[#This Row],[Discounted price]]&lt;200, "Very Low",
 IF(amazon[[#This Row],[Discounted price]]&lt;5000, "Medium",
 IF(amazon[[#This Row],[Discounted price]]&lt;10000, "High",
 "Very High")))</f>
        <v>Very Low</v>
      </c>
      <c r="M780" s="6">
        <f>COUNTIF(amazon[[#This Row],[Discount percentage]],$T$11)</f>
        <v>0</v>
      </c>
      <c r="N780" s="6">
        <f>COUNTIF(amazon[[#This Row],[Discount percentage]],$T$13)</f>
        <v>1</v>
      </c>
      <c r="O780" s="6">
        <f>COUNTIF(amazon[[#This Row],[Discount percentage]],$T$12)</f>
        <v>0</v>
      </c>
      <c r="P780" s="1" t="s">
        <v>2985</v>
      </c>
    </row>
    <row r="781" spans="1:16" ht="18.75" x14ac:dyDescent="0.3">
      <c r="A781" s="8" t="s">
        <v>1106</v>
      </c>
      <c r="B781" s="8" t="s">
        <v>2567</v>
      </c>
      <c r="C781" s="8" t="s">
        <v>2186</v>
      </c>
      <c r="D781" s="8" t="s">
        <v>2461</v>
      </c>
      <c r="E78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1" s="12">
        <v>399</v>
      </c>
      <c r="G781" s="12">
        <v>1190</v>
      </c>
      <c r="H781" s="12">
        <f>PRODUCT(amazon[[#This Row],[Actual price]],amazon[[#This Row],[Rating count]])</f>
        <v>3342710</v>
      </c>
      <c r="I781" s="9">
        <v>0.66</v>
      </c>
      <c r="J781" s="6">
        <v>4.0999999999999996</v>
      </c>
      <c r="K781" s="6">
        <v>2809</v>
      </c>
      <c r="L781" s="6" t="str">
        <f>IF(amazon[[#This Row],[Discounted price]]&lt;200, "Very Low",
 IF(amazon[[#This Row],[Discounted price]]&lt;5000, "Medium",
 IF(amazon[[#This Row],[Discounted price]]&lt;10000, "High",
 "Very High")))</f>
        <v>Medium</v>
      </c>
      <c r="M781" s="6">
        <f>COUNTIF(amazon[[#This Row],[Discount percentage]],$T$11)</f>
        <v>0</v>
      </c>
      <c r="N781" s="6">
        <f>COUNTIF(amazon[[#This Row],[Discount percentage]],$T$13)</f>
        <v>0</v>
      </c>
      <c r="O781" s="6">
        <f>COUNTIF(amazon[[#This Row],[Discount percentage]],$T$12)</f>
        <v>1</v>
      </c>
      <c r="P781" s="1" t="s">
        <v>3385</v>
      </c>
    </row>
    <row r="782" spans="1:16" ht="18.75" x14ac:dyDescent="0.3">
      <c r="A782" s="8" t="s">
        <v>1107</v>
      </c>
      <c r="B782" s="8" t="s">
        <v>1108</v>
      </c>
      <c r="C782" s="8" t="s">
        <v>2196</v>
      </c>
      <c r="D782" s="8" t="s">
        <v>2363</v>
      </c>
      <c r="E7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82" s="12">
        <v>1199</v>
      </c>
      <c r="G782" s="12">
        <v>7999</v>
      </c>
      <c r="H782" s="12">
        <f>PRODUCT(amazon[[#This Row],[Actual price]],amazon[[#This Row],[Rating count]])</f>
        <v>207254090</v>
      </c>
      <c r="I782" s="9">
        <v>0.85</v>
      </c>
      <c r="J782" s="6">
        <v>3.6</v>
      </c>
      <c r="K782" s="6">
        <v>25910</v>
      </c>
      <c r="L782" s="6" t="str">
        <f>IF(amazon[[#This Row],[Discounted price]]&lt;200, "Very Low",
 IF(amazon[[#This Row],[Discounted price]]&lt;5000, "Medium",
 IF(amazon[[#This Row],[Discounted price]]&lt;10000, "High",
 "Very High")))</f>
        <v>Medium</v>
      </c>
      <c r="M782" s="6">
        <f>COUNTIF(amazon[[#This Row],[Discount percentage]],$T$11)</f>
        <v>0</v>
      </c>
      <c r="N782" s="6">
        <f>COUNTIF(amazon[[#This Row],[Discount percentage]],$T$13)</f>
        <v>0</v>
      </c>
      <c r="O782" s="6">
        <f>COUNTIF(amazon[[#This Row],[Discount percentage]],$T$12)</f>
        <v>1</v>
      </c>
      <c r="P782" s="1" t="s">
        <v>3386</v>
      </c>
    </row>
    <row r="783" spans="1:16" ht="18.75" x14ac:dyDescent="0.3">
      <c r="A783" s="8" t="s">
        <v>1109</v>
      </c>
      <c r="B783" s="8" t="s">
        <v>1110</v>
      </c>
      <c r="C783" s="8" t="s">
        <v>2186</v>
      </c>
      <c r="D783" s="8" t="s">
        <v>2463</v>
      </c>
      <c r="E7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3" s="12">
        <v>235</v>
      </c>
      <c r="G783" s="12">
        <v>1599</v>
      </c>
      <c r="H783" s="12">
        <f>PRODUCT(amazon[[#This Row],[Actual price]],amazon[[#This Row],[Rating count]])</f>
        <v>1875627</v>
      </c>
      <c r="I783" s="9">
        <v>0.85</v>
      </c>
      <c r="J783" s="6">
        <v>3.8</v>
      </c>
      <c r="K783" s="6">
        <v>1173</v>
      </c>
      <c r="L783" s="6" t="str">
        <f>IF(amazon[[#This Row],[Discounted price]]&lt;200, "Very Low",
 IF(amazon[[#This Row],[Discounted price]]&lt;5000, "Medium",
 IF(amazon[[#This Row],[Discounted price]]&lt;10000, "High",
 "Very High")))</f>
        <v>Medium</v>
      </c>
      <c r="M783" s="6">
        <f>COUNTIF(amazon[[#This Row],[Discount percentage]],$T$11)</f>
        <v>0</v>
      </c>
      <c r="N783" s="6">
        <f>COUNTIF(amazon[[#This Row],[Discount percentage]],$T$13)</f>
        <v>0</v>
      </c>
      <c r="O783" s="6">
        <f>COUNTIF(amazon[[#This Row],[Discount percentage]],$T$12)</f>
        <v>1</v>
      </c>
      <c r="P783" s="1" t="s">
        <v>3387</v>
      </c>
    </row>
    <row r="784" spans="1:16" ht="18.75" x14ac:dyDescent="0.3">
      <c r="A784" s="8" t="s">
        <v>1111</v>
      </c>
      <c r="B784" s="8" t="s">
        <v>2568</v>
      </c>
      <c r="C784" s="8" t="s">
        <v>2186</v>
      </c>
      <c r="D784" s="8" t="s">
        <v>2465</v>
      </c>
      <c r="E78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4" s="12">
        <v>549</v>
      </c>
      <c r="G784" s="12">
        <v>1999</v>
      </c>
      <c r="H784" s="12">
        <f>PRODUCT(amazon[[#This Row],[Actual price]],amazon[[#This Row],[Rating count]])</f>
        <v>12837578</v>
      </c>
      <c r="I784" s="9">
        <v>0.73</v>
      </c>
      <c r="J784" s="6">
        <v>3.6</v>
      </c>
      <c r="K784" s="6">
        <v>6422</v>
      </c>
      <c r="L784" s="6" t="str">
        <f>IF(amazon[[#This Row],[Discounted price]]&lt;200, "Very Low",
 IF(amazon[[#This Row],[Discounted price]]&lt;5000, "Medium",
 IF(amazon[[#This Row],[Discounted price]]&lt;10000, "High",
 "Very High")))</f>
        <v>Medium</v>
      </c>
      <c r="M784" s="6">
        <f>COUNTIF(amazon[[#This Row],[Discount percentage]],$T$11)</f>
        <v>0</v>
      </c>
      <c r="N784" s="6">
        <f>COUNTIF(amazon[[#This Row],[Discount percentage]],$T$13)</f>
        <v>0</v>
      </c>
      <c r="O784" s="6">
        <f>COUNTIF(amazon[[#This Row],[Discount percentage]],$T$12)</f>
        <v>1</v>
      </c>
      <c r="P784" s="1" t="s">
        <v>3388</v>
      </c>
    </row>
    <row r="785" spans="1:16" ht="18.75" x14ac:dyDescent="0.3">
      <c r="A785" s="8" t="s">
        <v>1112</v>
      </c>
      <c r="B785" s="8" t="s">
        <v>1113</v>
      </c>
      <c r="C785" s="8" t="s">
        <v>2186</v>
      </c>
      <c r="D785" s="8" t="s">
        <v>2529</v>
      </c>
      <c r="E78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5" s="12">
        <v>89</v>
      </c>
      <c r="G785" s="12">
        <v>99</v>
      </c>
      <c r="H785" s="12">
        <f>PRODUCT(amazon[[#This Row],[Actual price]],amazon[[#This Row],[Rating count]])</f>
        <v>23859</v>
      </c>
      <c r="I785" s="9">
        <v>0.1</v>
      </c>
      <c r="J785" s="6">
        <v>4.2</v>
      </c>
      <c r="K785" s="6">
        <v>241</v>
      </c>
      <c r="L785" s="6" t="str">
        <f>IF(amazon[[#This Row],[Discounted price]]&lt;200, "Very Low",
 IF(amazon[[#This Row],[Discounted price]]&lt;5000, "Medium",
 IF(amazon[[#This Row],[Discounted price]]&lt;10000, "High",
 "Very High")))</f>
        <v>Very Low</v>
      </c>
      <c r="M785" s="6">
        <f>COUNTIF(amazon[[#This Row],[Discount percentage]],$T$11)</f>
        <v>0</v>
      </c>
      <c r="N785" s="6">
        <f>COUNTIF(amazon[[#This Row],[Discount percentage]],$T$13)</f>
        <v>1</v>
      </c>
      <c r="O785" s="6">
        <f>COUNTIF(amazon[[#This Row],[Discount percentage]],$T$12)</f>
        <v>0</v>
      </c>
      <c r="P785" s="1" t="s">
        <v>3389</v>
      </c>
    </row>
    <row r="786" spans="1:16" ht="18.75" x14ac:dyDescent="0.3">
      <c r="A786" s="8" t="s">
        <v>42</v>
      </c>
      <c r="B786" s="8" t="s">
        <v>43</v>
      </c>
      <c r="C786" s="8" t="s">
        <v>2186</v>
      </c>
      <c r="D786" s="8" t="s">
        <v>2187</v>
      </c>
      <c r="E78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6" s="12">
        <v>970</v>
      </c>
      <c r="G786" s="12">
        <v>1999</v>
      </c>
      <c r="H786" s="12">
        <f>PRODUCT(amazon[[#This Row],[Actual price]],amazon[[#This Row],[Rating count]])</f>
        <v>367816</v>
      </c>
      <c r="I786" s="9">
        <v>0.51</v>
      </c>
      <c r="J786" s="6">
        <v>4.4000000000000004</v>
      </c>
      <c r="K786" s="6">
        <v>184</v>
      </c>
      <c r="L786" s="6" t="str">
        <f>IF(amazon[[#This Row],[Discounted price]]&lt;200, "Very Low",
 IF(amazon[[#This Row],[Discounted price]]&lt;5000, "Medium",
 IF(amazon[[#This Row],[Discounted price]]&lt;10000, "High",
 "Very High")))</f>
        <v>Medium</v>
      </c>
      <c r="M786" s="6">
        <f>COUNTIF(amazon[[#This Row],[Discount percentage]],$T$11)</f>
        <v>0</v>
      </c>
      <c r="N786" s="6">
        <f>COUNTIF(amazon[[#This Row],[Discount percentage]],$T$13)</f>
        <v>0</v>
      </c>
      <c r="O786" s="6">
        <f>COUNTIF(amazon[[#This Row],[Discount percentage]],$T$12)</f>
        <v>1</v>
      </c>
      <c r="P786" s="1" t="s">
        <v>2951</v>
      </c>
    </row>
    <row r="787" spans="1:16" ht="18.75" x14ac:dyDescent="0.3">
      <c r="A787" s="8" t="s">
        <v>1114</v>
      </c>
      <c r="B787" s="8" t="s">
        <v>1115</v>
      </c>
      <c r="C787" s="8" t="s">
        <v>2196</v>
      </c>
      <c r="D787" s="8" t="s">
        <v>2363</v>
      </c>
      <c r="E78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87" s="12">
        <v>1299</v>
      </c>
      <c r="G787" s="12">
        <v>2999</v>
      </c>
      <c r="H787" s="12">
        <f>PRODUCT(amazon[[#This Row],[Actual price]],amazon[[#This Row],[Rating count]])</f>
        <v>43872371</v>
      </c>
      <c r="I787" s="9">
        <v>0.56999999999999995</v>
      </c>
      <c r="J787" s="6">
        <v>3.8</v>
      </c>
      <c r="K787" s="6">
        <v>14629</v>
      </c>
      <c r="L787" s="6" t="str">
        <f>IF(amazon[[#This Row],[Discounted price]]&lt;200, "Very Low",
 IF(amazon[[#This Row],[Discounted price]]&lt;5000, "Medium",
 IF(amazon[[#This Row],[Discounted price]]&lt;10000, "High",
 "Very High")))</f>
        <v>Medium</v>
      </c>
      <c r="M787" s="6">
        <f>COUNTIF(amazon[[#This Row],[Discount percentage]],$T$11)</f>
        <v>0</v>
      </c>
      <c r="N787" s="6">
        <f>COUNTIF(amazon[[#This Row],[Discount percentage]],$T$13)</f>
        <v>0</v>
      </c>
      <c r="O787" s="6">
        <f>COUNTIF(amazon[[#This Row],[Discount percentage]],$T$12)</f>
        <v>1</v>
      </c>
      <c r="P787" s="1" t="s">
        <v>3390</v>
      </c>
    </row>
    <row r="788" spans="1:16" ht="18.75" x14ac:dyDescent="0.3">
      <c r="A788" s="8" t="s">
        <v>1116</v>
      </c>
      <c r="B788" s="8" t="s">
        <v>2569</v>
      </c>
      <c r="C788" s="8" t="s">
        <v>2186</v>
      </c>
      <c r="D788" s="8" t="s">
        <v>2498</v>
      </c>
      <c r="E78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8" s="12">
        <v>230</v>
      </c>
      <c r="G788" s="12">
        <v>999</v>
      </c>
      <c r="H788" s="12">
        <f>PRODUCT(amazon[[#This Row],[Actual price]],amazon[[#This Row],[Rating count]])</f>
        <v>1526472</v>
      </c>
      <c r="I788" s="9">
        <v>0.77</v>
      </c>
      <c r="J788" s="6">
        <v>4.2</v>
      </c>
      <c r="K788" s="6">
        <v>1528</v>
      </c>
      <c r="L788" s="6" t="str">
        <f>IF(amazon[[#This Row],[Discounted price]]&lt;200, "Very Low",
 IF(amazon[[#This Row],[Discounted price]]&lt;5000, "Medium",
 IF(amazon[[#This Row],[Discounted price]]&lt;10000, "High",
 "Very High")))</f>
        <v>Medium</v>
      </c>
      <c r="M788" s="6">
        <f>COUNTIF(amazon[[#This Row],[Discount percentage]],$T$11)</f>
        <v>0</v>
      </c>
      <c r="N788" s="6">
        <f>COUNTIF(amazon[[#This Row],[Discount percentage]],$T$13)</f>
        <v>0</v>
      </c>
      <c r="O788" s="6">
        <f>COUNTIF(amazon[[#This Row],[Discount percentage]],$T$12)</f>
        <v>1</v>
      </c>
      <c r="P788" s="1" t="s">
        <v>3391</v>
      </c>
    </row>
    <row r="789" spans="1:16" ht="18.75" x14ac:dyDescent="0.3">
      <c r="A789" s="8" t="s">
        <v>1117</v>
      </c>
      <c r="B789" s="8" t="s">
        <v>2570</v>
      </c>
      <c r="C789" s="8" t="s">
        <v>2196</v>
      </c>
      <c r="D789" s="8" t="s">
        <v>2571</v>
      </c>
      <c r="E78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89" s="12">
        <v>119</v>
      </c>
      <c r="G789" s="12">
        <v>499</v>
      </c>
      <c r="H789" s="12">
        <f>PRODUCT(amazon[[#This Row],[Actual price]],amazon[[#This Row],[Rating count]])</f>
        <v>7500968</v>
      </c>
      <c r="I789" s="9">
        <v>0.76</v>
      </c>
      <c r="J789" s="6">
        <v>4.3</v>
      </c>
      <c r="K789" s="6">
        <v>15032</v>
      </c>
      <c r="L789" s="6" t="str">
        <f>IF(amazon[[#This Row],[Discounted price]]&lt;200, "Very Low",
 IF(amazon[[#This Row],[Discounted price]]&lt;5000, "Medium",
 IF(amazon[[#This Row],[Discounted price]]&lt;10000, "High",
 "Very High")))</f>
        <v>Very Low</v>
      </c>
      <c r="M789" s="6">
        <f>COUNTIF(amazon[[#This Row],[Discount percentage]],$T$11)</f>
        <v>0</v>
      </c>
      <c r="N789" s="6">
        <f>COUNTIF(amazon[[#This Row],[Discount percentage]],$T$13)</f>
        <v>0</v>
      </c>
      <c r="O789" s="6">
        <f>COUNTIF(amazon[[#This Row],[Discount percentage]],$T$12)</f>
        <v>1</v>
      </c>
      <c r="P789" s="1" t="s">
        <v>3096</v>
      </c>
    </row>
    <row r="790" spans="1:16" ht="18.75" x14ac:dyDescent="0.3">
      <c r="A790" s="8" t="s">
        <v>1118</v>
      </c>
      <c r="B790" s="8" t="s">
        <v>2572</v>
      </c>
      <c r="C790" s="8" t="s">
        <v>2196</v>
      </c>
      <c r="D790" s="8" t="s">
        <v>2573</v>
      </c>
      <c r="E7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90" s="12">
        <v>449</v>
      </c>
      <c r="G790" s="12">
        <v>800</v>
      </c>
      <c r="H790" s="12">
        <f>PRODUCT(amazon[[#This Row],[Actual price]],amazon[[#This Row],[Rating count]])</f>
        <v>55668000</v>
      </c>
      <c r="I790" s="9">
        <v>0.44</v>
      </c>
      <c r="J790" s="6">
        <v>4.4000000000000004</v>
      </c>
      <c r="K790" s="6">
        <v>69585</v>
      </c>
      <c r="L790" s="6" t="str">
        <f>IF(amazon[[#This Row],[Discounted price]]&lt;200, "Very Low",
 IF(amazon[[#This Row],[Discounted price]]&lt;5000, "Medium",
 IF(amazon[[#This Row],[Discounted price]]&lt;10000, "High",
 "Very High")))</f>
        <v>Medium</v>
      </c>
      <c r="M790" s="6">
        <f>COUNTIF(amazon[[#This Row],[Discount percentage]],$T$11)</f>
        <v>0</v>
      </c>
      <c r="N790" s="6">
        <f>COUNTIF(amazon[[#This Row],[Discount percentage]],$T$13)</f>
        <v>1</v>
      </c>
      <c r="O790" s="6">
        <f>COUNTIF(amazon[[#This Row],[Discount percentage]],$T$12)</f>
        <v>0</v>
      </c>
      <c r="P790" s="1" t="s">
        <v>3392</v>
      </c>
    </row>
    <row r="791" spans="1:16" ht="18.75" x14ac:dyDescent="0.3">
      <c r="A791" s="8" t="s">
        <v>1119</v>
      </c>
      <c r="B791" s="8" t="s">
        <v>2574</v>
      </c>
      <c r="C791" s="8" t="s">
        <v>2196</v>
      </c>
      <c r="D791" s="8" t="s">
        <v>2575</v>
      </c>
      <c r="E79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91" s="12">
        <v>1699</v>
      </c>
      <c r="G791" s="12">
        <v>3495</v>
      </c>
      <c r="H791" s="12">
        <f>PRODUCT(amazon[[#This Row],[Actual price]],amazon[[#This Row],[Rating count]])</f>
        <v>50226645</v>
      </c>
      <c r="I791" s="9">
        <v>0.51</v>
      </c>
      <c r="J791" s="6">
        <v>4.0999999999999996</v>
      </c>
      <c r="K791" s="6">
        <v>14371</v>
      </c>
      <c r="L791" s="6" t="str">
        <f>IF(amazon[[#This Row],[Discounted price]]&lt;200, "Very Low",
 IF(amazon[[#This Row],[Discounted price]]&lt;5000, "Medium",
 IF(amazon[[#This Row],[Discounted price]]&lt;10000, "High",
 "Very High")))</f>
        <v>Medium</v>
      </c>
      <c r="M791" s="6">
        <f>COUNTIF(amazon[[#This Row],[Discount percentage]],$T$11)</f>
        <v>0</v>
      </c>
      <c r="N791" s="6">
        <f>COUNTIF(amazon[[#This Row],[Discount percentage]],$T$13)</f>
        <v>0</v>
      </c>
      <c r="O791" s="6">
        <f>COUNTIF(amazon[[#This Row],[Discount percentage]],$T$12)</f>
        <v>1</v>
      </c>
      <c r="P791" s="1" t="s">
        <v>3393</v>
      </c>
    </row>
    <row r="792" spans="1:16" ht="18.75" x14ac:dyDescent="0.3">
      <c r="A792" s="8" t="s">
        <v>1120</v>
      </c>
      <c r="B792" s="8" t="s">
        <v>1121</v>
      </c>
      <c r="C792" s="8" t="s">
        <v>2474</v>
      </c>
      <c r="D792" s="8" t="s">
        <v>2557</v>
      </c>
      <c r="E792"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92" s="12">
        <v>561</v>
      </c>
      <c r="G792" s="12">
        <v>720</v>
      </c>
      <c r="H792" s="12">
        <f>PRODUCT(amazon[[#This Row],[Actual price]],amazon[[#This Row],[Rating count]])</f>
        <v>2291040</v>
      </c>
      <c r="I792" s="9">
        <v>0.22</v>
      </c>
      <c r="J792" s="6">
        <v>4.4000000000000004</v>
      </c>
      <c r="K792" s="6">
        <v>3182</v>
      </c>
      <c r="L792" s="6" t="str">
        <f>IF(amazon[[#This Row],[Discounted price]]&lt;200, "Very Low",
 IF(amazon[[#This Row],[Discounted price]]&lt;5000, "Medium",
 IF(amazon[[#This Row],[Discounted price]]&lt;10000, "High",
 "Very High")))</f>
        <v>Medium</v>
      </c>
      <c r="M792" s="6">
        <f>COUNTIF(amazon[[#This Row],[Discount percentage]],$T$11)</f>
        <v>0</v>
      </c>
      <c r="N792" s="6">
        <f>COUNTIF(amazon[[#This Row],[Discount percentage]],$T$13)</f>
        <v>1</v>
      </c>
      <c r="O792" s="6">
        <f>COUNTIF(amazon[[#This Row],[Discount percentage]],$T$12)</f>
        <v>0</v>
      </c>
      <c r="P792" s="1" t="s">
        <v>3093</v>
      </c>
    </row>
    <row r="793" spans="1:16" ht="18.75" x14ac:dyDescent="0.3">
      <c r="A793" s="8" t="s">
        <v>1122</v>
      </c>
      <c r="B793" s="8" t="s">
        <v>2576</v>
      </c>
      <c r="C793" s="8" t="s">
        <v>2186</v>
      </c>
      <c r="D793" s="8" t="s">
        <v>2461</v>
      </c>
      <c r="E79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3" s="12">
        <v>289</v>
      </c>
      <c r="G793" s="12">
        <v>590</v>
      </c>
      <c r="H793" s="12">
        <f>PRODUCT(amazon[[#This Row],[Actual price]],amazon[[#This Row],[Rating count]])</f>
        <v>15272740</v>
      </c>
      <c r="I793" s="9">
        <v>0.51</v>
      </c>
      <c r="J793" s="6">
        <v>4.4000000000000004</v>
      </c>
      <c r="K793" s="6">
        <v>25886</v>
      </c>
      <c r="L793" s="6" t="str">
        <f>IF(amazon[[#This Row],[Discounted price]]&lt;200, "Very Low",
 IF(amazon[[#This Row],[Discounted price]]&lt;5000, "Medium",
 IF(amazon[[#This Row],[Discounted price]]&lt;10000, "High",
 "Very High")))</f>
        <v>Medium</v>
      </c>
      <c r="M793" s="6">
        <f>COUNTIF(amazon[[#This Row],[Discount percentage]],$T$11)</f>
        <v>0</v>
      </c>
      <c r="N793" s="6">
        <f>COUNTIF(amazon[[#This Row],[Discount percentage]],$T$13)</f>
        <v>0</v>
      </c>
      <c r="O793" s="6">
        <f>COUNTIF(amazon[[#This Row],[Discount percentage]],$T$12)</f>
        <v>1</v>
      </c>
      <c r="P793" s="1" t="s">
        <v>3394</v>
      </c>
    </row>
    <row r="794" spans="1:16" ht="18.75" x14ac:dyDescent="0.3">
      <c r="A794" s="8" t="s">
        <v>1123</v>
      </c>
      <c r="B794" s="8" t="s">
        <v>2577</v>
      </c>
      <c r="C794" s="8" t="s">
        <v>2186</v>
      </c>
      <c r="D794" s="8" t="s">
        <v>2466</v>
      </c>
      <c r="E7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4" s="12">
        <v>599</v>
      </c>
      <c r="G794" s="12">
        <v>1999</v>
      </c>
      <c r="H794" s="12">
        <f>PRODUCT(amazon[[#This Row],[Actual price]],amazon[[#This Row],[Rating count]])</f>
        <v>9467264</v>
      </c>
      <c r="I794" s="9">
        <v>0.7</v>
      </c>
      <c r="J794" s="6">
        <v>4.4000000000000004</v>
      </c>
      <c r="K794" s="6">
        <v>4736</v>
      </c>
      <c r="L794" s="6" t="str">
        <f>IF(amazon[[#This Row],[Discounted price]]&lt;200, "Very Low",
 IF(amazon[[#This Row],[Discounted price]]&lt;5000, "Medium",
 IF(amazon[[#This Row],[Discounted price]]&lt;10000, "High",
 "Very High")))</f>
        <v>Medium</v>
      </c>
      <c r="M794" s="6">
        <f>COUNTIF(amazon[[#This Row],[Discount percentage]],$T$11)</f>
        <v>0</v>
      </c>
      <c r="N794" s="6">
        <f>COUNTIF(amazon[[#This Row],[Discount percentage]],$T$13)</f>
        <v>0</v>
      </c>
      <c r="O794" s="6">
        <f>COUNTIF(amazon[[#This Row],[Discount percentage]],$T$12)</f>
        <v>1</v>
      </c>
      <c r="P794" s="1" t="s">
        <v>3395</v>
      </c>
    </row>
    <row r="795" spans="1:16" ht="18.75" x14ac:dyDescent="0.3">
      <c r="A795" s="8" t="s">
        <v>1124</v>
      </c>
      <c r="B795" s="8" t="s">
        <v>1125</v>
      </c>
      <c r="C795" s="8" t="s">
        <v>2186</v>
      </c>
      <c r="D795" s="8" t="s">
        <v>2481</v>
      </c>
      <c r="E79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5" s="12">
        <v>5599</v>
      </c>
      <c r="G795" s="12">
        <v>7350</v>
      </c>
      <c r="H795" s="12">
        <f>PRODUCT(amazon[[#This Row],[Actual price]],amazon[[#This Row],[Rating count]])</f>
        <v>536586750</v>
      </c>
      <c r="I795" s="9">
        <v>0.24</v>
      </c>
      <c r="J795" s="6">
        <v>4.4000000000000004</v>
      </c>
      <c r="K795" s="6">
        <v>73005</v>
      </c>
      <c r="L795" s="6" t="str">
        <f>IF(amazon[[#This Row],[Discounted price]]&lt;200, "Very Low",
 IF(amazon[[#This Row],[Discounted price]]&lt;5000, "Medium",
 IF(amazon[[#This Row],[Discounted price]]&lt;10000, "High",
 "Very High")))</f>
        <v>High</v>
      </c>
      <c r="M795" s="6">
        <f>COUNTIF(amazon[[#This Row],[Discount percentage]],$T$11)</f>
        <v>0</v>
      </c>
      <c r="N795" s="6">
        <f>COUNTIF(amazon[[#This Row],[Discount percentage]],$T$13)</f>
        <v>1</v>
      </c>
      <c r="O795" s="6">
        <f>COUNTIF(amazon[[#This Row],[Discount percentage]],$T$12)</f>
        <v>0</v>
      </c>
      <c r="P795" s="1" t="s">
        <v>3396</v>
      </c>
    </row>
    <row r="796" spans="1:16" ht="18.75" x14ac:dyDescent="0.3">
      <c r="A796" s="8" t="s">
        <v>1126</v>
      </c>
      <c r="B796" s="8" t="s">
        <v>2578</v>
      </c>
      <c r="C796" s="8" t="s">
        <v>2186</v>
      </c>
      <c r="D796" s="8" t="s">
        <v>2579</v>
      </c>
      <c r="E79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6" s="12">
        <v>1990</v>
      </c>
      <c r="G796" s="12">
        <v>2595</v>
      </c>
      <c r="H796" s="12">
        <f>PRODUCT(amazon[[#This Row],[Actual price]],amazon[[#This Row],[Rating count]])</f>
        <v>52932810</v>
      </c>
      <c r="I796" s="9">
        <v>0.23</v>
      </c>
      <c r="J796" s="6">
        <v>4.3</v>
      </c>
      <c r="K796" s="6">
        <v>20398</v>
      </c>
      <c r="L796" s="6" t="str">
        <f>IF(amazon[[#This Row],[Discounted price]]&lt;200, "Very Low",
 IF(amazon[[#This Row],[Discounted price]]&lt;5000, "Medium",
 IF(amazon[[#This Row],[Discounted price]]&lt;10000, "High",
 "Very High")))</f>
        <v>Medium</v>
      </c>
      <c r="M796" s="6">
        <f>COUNTIF(amazon[[#This Row],[Discount percentage]],$T$11)</f>
        <v>0</v>
      </c>
      <c r="N796" s="6">
        <f>COUNTIF(amazon[[#This Row],[Discount percentage]],$T$13)</f>
        <v>1</v>
      </c>
      <c r="O796" s="6">
        <f>COUNTIF(amazon[[#This Row],[Discount percentage]],$T$12)</f>
        <v>0</v>
      </c>
      <c r="P796" s="1" t="s">
        <v>3397</v>
      </c>
    </row>
    <row r="797" spans="1:16" ht="18.75" x14ac:dyDescent="0.3">
      <c r="A797" s="8" t="s">
        <v>1127</v>
      </c>
      <c r="B797" s="8" t="s">
        <v>1128</v>
      </c>
      <c r="C797" s="8" t="s">
        <v>2186</v>
      </c>
      <c r="D797" s="8" t="s">
        <v>2543</v>
      </c>
      <c r="E79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7" s="12">
        <v>499</v>
      </c>
      <c r="G797" s="12">
        <v>799</v>
      </c>
      <c r="H797" s="12">
        <f>PRODUCT(amazon[[#This Row],[Actual price]],amazon[[#This Row],[Rating count]])</f>
        <v>1697875</v>
      </c>
      <c r="I797" s="9">
        <v>0.38</v>
      </c>
      <c r="J797" s="6">
        <v>4.3</v>
      </c>
      <c r="K797" s="6">
        <v>2125</v>
      </c>
      <c r="L797" s="6" t="str">
        <f>IF(amazon[[#This Row],[Discounted price]]&lt;200, "Very Low",
 IF(amazon[[#This Row],[Discounted price]]&lt;5000, "Medium",
 IF(amazon[[#This Row],[Discounted price]]&lt;10000, "High",
 "Very High")))</f>
        <v>Medium</v>
      </c>
      <c r="M797" s="6">
        <f>COUNTIF(amazon[[#This Row],[Discount percentage]],$T$11)</f>
        <v>0</v>
      </c>
      <c r="N797" s="6">
        <f>COUNTIF(amazon[[#This Row],[Discount percentage]],$T$13)</f>
        <v>1</v>
      </c>
      <c r="O797" s="6">
        <f>COUNTIF(amazon[[#This Row],[Discount percentage]],$T$12)</f>
        <v>0</v>
      </c>
      <c r="P797" s="1" t="s">
        <v>3179</v>
      </c>
    </row>
    <row r="798" spans="1:16" ht="18.75" x14ac:dyDescent="0.3">
      <c r="A798" s="8" t="s">
        <v>1129</v>
      </c>
      <c r="B798" s="8" t="s">
        <v>2580</v>
      </c>
      <c r="C798" s="8" t="s">
        <v>2186</v>
      </c>
      <c r="D798" s="8" t="s">
        <v>2551</v>
      </c>
      <c r="E79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8" s="12">
        <v>449</v>
      </c>
      <c r="G798" s="12">
        <v>999</v>
      </c>
      <c r="H798" s="12">
        <f>PRODUCT(amazon[[#This Row],[Actual price]],amazon[[#This Row],[Rating count]])</f>
        <v>11318670</v>
      </c>
      <c r="I798" s="9">
        <v>0.55000000000000004</v>
      </c>
      <c r="J798" s="6">
        <v>4.3</v>
      </c>
      <c r="K798" s="6">
        <v>11330</v>
      </c>
      <c r="L798" s="6" t="str">
        <f>IF(amazon[[#This Row],[Discounted price]]&lt;200, "Very Low",
 IF(amazon[[#This Row],[Discounted price]]&lt;5000, "Medium",
 IF(amazon[[#This Row],[Discounted price]]&lt;10000, "High",
 "Very High")))</f>
        <v>Medium</v>
      </c>
      <c r="M798" s="6">
        <f>COUNTIF(amazon[[#This Row],[Discount percentage]],$T$11)</f>
        <v>0</v>
      </c>
      <c r="N798" s="6">
        <f>COUNTIF(amazon[[#This Row],[Discount percentage]],$T$13)</f>
        <v>0</v>
      </c>
      <c r="O798" s="6">
        <f>COUNTIF(amazon[[#This Row],[Discount percentage]],$T$12)</f>
        <v>1</v>
      </c>
      <c r="P798" s="1" t="s">
        <v>3398</v>
      </c>
    </row>
    <row r="799" spans="1:16" ht="18.75" x14ac:dyDescent="0.3">
      <c r="A799" s="8" t="s">
        <v>1130</v>
      </c>
      <c r="B799" s="8" t="s">
        <v>1131</v>
      </c>
      <c r="C799" s="8" t="s">
        <v>2186</v>
      </c>
      <c r="D799" s="8" t="s">
        <v>2581</v>
      </c>
      <c r="E79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9" s="12">
        <v>999</v>
      </c>
      <c r="G799" s="12">
        <v>1999</v>
      </c>
      <c r="H799" s="12">
        <f>PRODUCT(amazon[[#This Row],[Actual price]],amazon[[#This Row],[Rating count]])</f>
        <v>54854559</v>
      </c>
      <c r="I799" s="9">
        <v>0.5</v>
      </c>
      <c r="J799" s="6">
        <v>4.2</v>
      </c>
      <c r="K799" s="6">
        <v>27441</v>
      </c>
      <c r="L799" s="6" t="str">
        <f>IF(amazon[[#This Row],[Discounted price]]&lt;200, "Very Low",
 IF(amazon[[#This Row],[Discounted price]]&lt;5000, "Medium",
 IF(amazon[[#This Row],[Discounted price]]&lt;10000, "High",
 "Very High")))</f>
        <v>Medium</v>
      </c>
      <c r="M799" s="6">
        <f>COUNTIF(amazon[[#This Row],[Discount percentage]],$T$11)</f>
        <v>1</v>
      </c>
      <c r="N799" s="6">
        <f>COUNTIF(amazon[[#This Row],[Discount percentage]],$T$13)</f>
        <v>0</v>
      </c>
      <c r="O799" s="6">
        <f>COUNTIF(amazon[[#This Row],[Discount percentage]],$T$12)</f>
        <v>0</v>
      </c>
      <c r="P799" s="1" t="s">
        <v>3399</v>
      </c>
    </row>
    <row r="800" spans="1:16" ht="18.75" x14ac:dyDescent="0.3">
      <c r="A800" s="8" t="s">
        <v>1132</v>
      </c>
      <c r="B800" s="8" t="s">
        <v>1133</v>
      </c>
      <c r="C800" s="8" t="s">
        <v>2186</v>
      </c>
      <c r="D800" s="8" t="s">
        <v>2437</v>
      </c>
      <c r="E80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0" s="12">
        <v>69</v>
      </c>
      <c r="G800" s="12">
        <v>299</v>
      </c>
      <c r="H800" s="12">
        <f>PRODUCT(amazon[[#This Row],[Actual price]],amazon[[#This Row],[Rating count]])</f>
        <v>76245</v>
      </c>
      <c r="I800" s="9">
        <v>0.77</v>
      </c>
      <c r="J800" s="6">
        <v>4.3</v>
      </c>
      <c r="K800" s="6">
        <v>255</v>
      </c>
      <c r="L800" s="6" t="str">
        <f>IF(amazon[[#This Row],[Discounted price]]&lt;200, "Very Low",
 IF(amazon[[#This Row],[Discounted price]]&lt;5000, "Medium",
 IF(amazon[[#This Row],[Discounted price]]&lt;10000, "High",
 "Very High")))</f>
        <v>Very Low</v>
      </c>
      <c r="M800" s="6">
        <f>COUNTIF(amazon[[#This Row],[Discount percentage]],$T$11)</f>
        <v>0</v>
      </c>
      <c r="N800" s="6">
        <f>COUNTIF(amazon[[#This Row],[Discount percentage]],$T$13)</f>
        <v>0</v>
      </c>
      <c r="O800" s="6">
        <f>COUNTIF(amazon[[#This Row],[Discount percentage]],$T$12)</f>
        <v>1</v>
      </c>
      <c r="P800" s="1" t="s">
        <v>2945</v>
      </c>
    </row>
    <row r="801" spans="1:16" ht="18.75" x14ac:dyDescent="0.3">
      <c r="A801" s="8" t="s">
        <v>1134</v>
      </c>
      <c r="B801" s="8" t="s">
        <v>1135</v>
      </c>
      <c r="C801" s="8" t="s">
        <v>2186</v>
      </c>
      <c r="D801" s="8" t="s">
        <v>2461</v>
      </c>
      <c r="E80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1" s="12">
        <v>899</v>
      </c>
      <c r="G801" s="12">
        <v>1499</v>
      </c>
      <c r="H801" s="12">
        <f>PRODUCT(amazon[[#This Row],[Actual price]],amazon[[#This Row],[Rating count]])</f>
        <v>34737826</v>
      </c>
      <c r="I801" s="9">
        <v>0.4</v>
      </c>
      <c r="J801" s="6">
        <v>4.2</v>
      </c>
      <c r="K801" s="6">
        <v>23174</v>
      </c>
      <c r="L801" s="6" t="str">
        <f>IF(amazon[[#This Row],[Discounted price]]&lt;200, "Very Low",
 IF(amazon[[#This Row],[Discounted price]]&lt;5000, "Medium",
 IF(amazon[[#This Row],[Discounted price]]&lt;10000, "High",
 "Very High")))</f>
        <v>Medium</v>
      </c>
      <c r="M801" s="6">
        <f>COUNTIF(amazon[[#This Row],[Discount percentage]],$T$11)</f>
        <v>0</v>
      </c>
      <c r="N801" s="6">
        <f>COUNTIF(amazon[[#This Row],[Discount percentage]],$T$13)</f>
        <v>1</v>
      </c>
      <c r="O801" s="6">
        <f>COUNTIF(amazon[[#This Row],[Discount percentage]],$T$12)</f>
        <v>0</v>
      </c>
      <c r="P801" s="1" t="s">
        <v>3400</v>
      </c>
    </row>
    <row r="802" spans="1:16" ht="18.75" x14ac:dyDescent="0.3">
      <c r="A802" s="8" t="s">
        <v>1136</v>
      </c>
      <c r="B802" s="8" t="s">
        <v>1137</v>
      </c>
      <c r="C802" s="8" t="s">
        <v>2470</v>
      </c>
      <c r="D802" s="8" t="s">
        <v>2471</v>
      </c>
      <c r="E802"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802" s="12">
        <v>478</v>
      </c>
      <c r="G802" s="12">
        <v>699</v>
      </c>
      <c r="H802" s="12">
        <f>PRODUCT(amazon[[#This Row],[Actual price]],amazon[[#This Row],[Rating count]])</f>
        <v>14132382</v>
      </c>
      <c r="I802" s="9">
        <v>0.32</v>
      </c>
      <c r="J802" s="6">
        <v>3.8</v>
      </c>
      <c r="K802" s="6">
        <v>20218</v>
      </c>
      <c r="L802" s="6" t="str">
        <f>IF(amazon[[#This Row],[Discounted price]]&lt;200, "Very Low",
 IF(amazon[[#This Row],[Discounted price]]&lt;5000, "Medium",
 IF(amazon[[#This Row],[Discounted price]]&lt;10000, "High",
 "Very High")))</f>
        <v>Medium</v>
      </c>
      <c r="M802" s="6">
        <f>COUNTIF(amazon[[#This Row],[Discount percentage]],$T$11)</f>
        <v>0</v>
      </c>
      <c r="N802" s="6">
        <f>COUNTIF(amazon[[#This Row],[Discount percentage]],$T$13)</f>
        <v>1</v>
      </c>
      <c r="O802" s="6">
        <f>COUNTIF(amazon[[#This Row],[Discount percentage]],$T$12)</f>
        <v>0</v>
      </c>
      <c r="P802" s="1" t="s">
        <v>3401</v>
      </c>
    </row>
    <row r="803" spans="1:16" ht="18.75" x14ac:dyDescent="0.3">
      <c r="A803" s="8" t="s">
        <v>1138</v>
      </c>
      <c r="B803" s="8" t="s">
        <v>1139</v>
      </c>
      <c r="C803" s="8" t="s">
        <v>2186</v>
      </c>
      <c r="D803" s="8" t="s">
        <v>2582</v>
      </c>
      <c r="E80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3" s="12">
        <v>1399</v>
      </c>
      <c r="G803" s="12">
        <v>2490</v>
      </c>
      <c r="H803" s="12">
        <f>PRODUCT(amazon[[#This Row],[Actual price]],amazon[[#This Row],[Rating count]])</f>
        <v>27574260</v>
      </c>
      <c r="I803" s="9">
        <v>0.44</v>
      </c>
      <c r="J803" s="6">
        <v>4.3</v>
      </c>
      <c r="K803" s="6">
        <v>11074</v>
      </c>
      <c r="L803" s="6" t="str">
        <f>IF(amazon[[#This Row],[Discounted price]]&lt;200, "Very Low",
 IF(amazon[[#This Row],[Discounted price]]&lt;5000, "Medium",
 IF(amazon[[#This Row],[Discounted price]]&lt;10000, "High",
 "Very High")))</f>
        <v>Medium</v>
      </c>
      <c r="M803" s="6">
        <f>COUNTIF(amazon[[#This Row],[Discount percentage]],$T$11)</f>
        <v>0</v>
      </c>
      <c r="N803" s="6">
        <f>COUNTIF(amazon[[#This Row],[Discount percentage]],$T$13)</f>
        <v>1</v>
      </c>
      <c r="O803" s="6">
        <f>COUNTIF(amazon[[#This Row],[Discount percentage]],$T$12)</f>
        <v>0</v>
      </c>
      <c r="P803" s="1" t="s">
        <v>3402</v>
      </c>
    </row>
    <row r="804" spans="1:16" ht="18.75" x14ac:dyDescent="0.3">
      <c r="A804" s="8" t="s">
        <v>46</v>
      </c>
      <c r="B804" s="8" t="s">
        <v>2205</v>
      </c>
      <c r="C804" s="8" t="s">
        <v>2186</v>
      </c>
      <c r="D804" s="8" t="s">
        <v>2187</v>
      </c>
      <c r="E80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4" s="12">
        <v>199</v>
      </c>
      <c r="G804" s="12">
        <v>750</v>
      </c>
      <c r="H804" s="12">
        <f>PRODUCT(amazon[[#This Row],[Actual price]],amazon[[#This Row],[Rating count]])</f>
        <v>56232000</v>
      </c>
      <c r="I804" s="9">
        <v>0.73</v>
      </c>
      <c r="J804" s="6">
        <v>4.5</v>
      </c>
      <c r="K804" s="6">
        <v>74976</v>
      </c>
      <c r="L804" s="6" t="str">
        <f>IF(amazon[[#This Row],[Discounted price]]&lt;200, "Very Low",
 IF(amazon[[#This Row],[Discounted price]]&lt;5000, "Medium",
 IF(amazon[[#This Row],[Discounted price]]&lt;10000, "High",
 "Very High")))</f>
        <v>Very Low</v>
      </c>
      <c r="M804" s="6">
        <f>COUNTIF(amazon[[#This Row],[Discount percentage]],$T$11)</f>
        <v>0</v>
      </c>
      <c r="N804" s="6">
        <f>COUNTIF(amazon[[#This Row],[Discount percentage]],$T$13)</f>
        <v>0</v>
      </c>
      <c r="O804" s="6">
        <f>COUNTIF(amazon[[#This Row],[Discount percentage]],$T$12)</f>
        <v>1</v>
      </c>
      <c r="P804" s="1" t="s">
        <v>2953</v>
      </c>
    </row>
    <row r="805" spans="1:16" ht="18.75" x14ac:dyDescent="0.3">
      <c r="A805" s="8" t="s">
        <v>1140</v>
      </c>
      <c r="B805" s="8" t="s">
        <v>2583</v>
      </c>
      <c r="C805" s="8" t="s">
        <v>2186</v>
      </c>
      <c r="D805" s="8" t="s">
        <v>2584</v>
      </c>
      <c r="E80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5" s="12">
        <v>149</v>
      </c>
      <c r="G805" s="12">
        <v>499</v>
      </c>
      <c r="H805" s="12">
        <f>PRODUCT(amazon[[#This Row],[Actual price]],amazon[[#This Row],[Rating count]])</f>
        <v>12777893</v>
      </c>
      <c r="I805" s="9">
        <v>0.7</v>
      </c>
      <c r="J805" s="6">
        <v>4.0999999999999996</v>
      </c>
      <c r="K805" s="6">
        <v>25607</v>
      </c>
      <c r="L805" s="6" t="str">
        <f>IF(amazon[[#This Row],[Discounted price]]&lt;200, "Very Low",
 IF(amazon[[#This Row],[Discounted price]]&lt;5000, "Medium",
 IF(amazon[[#This Row],[Discounted price]]&lt;10000, "High",
 "Very High")))</f>
        <v>Very Low</v>
      </c>
      <c r="M805" s="6">
        <f>COUNTIF(amazon[[#This Row],[Discount percentage]],$T$11)</f>
        <v>0</v>
      </c>
      <c r="N805" s="6">
        <f>COUNTIF(amazon[[#This Row],[Discount percentage]],$T$13)</f>
        <v>0</v>
      </c>
      <c r="O805" s="6">
        <f>COUNTIF(amazon[[#This Row],[Discount percentage]],$T$12)</f>
        <v>1</v>
      </c>
      <c r="P805" s="1" t="s">
        <v>3403</v>
      </c>
    </row>
    <row r="806" spans="1:16" ht="18.75" x14ac:dyDescent="0.3">
      <c r="A806" s="8" t="s">
        <v>1141</v>
      </c>
      <c r="B806" s="8" t="s">
        <v>1142</v>
      </c>
      <c r="C806" s="8" t="s">
        <v>2196</v>
      </c>
      <c r="D806" s="8" t="s">
        <v>2508</v>
      </c>
      <c r="E80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06" s="12">
        <v>1799</v>
      </c>
      <c r="G806" s="12">
        <v>4990</v>
      </c>
      <c r="H806" s="12">
        <f>PRODUCT(amazon[[#This Row],[Actual price]],amazon[[#This Row],[Rating count]])</f>
        <v>205717740</v>
      </c>
      <c r="I806" s="9">
        <v>0.64</v>
      </c>
      <c r="J806" s="6">
        <v>4.2</v>
      </c>
      <c r="K806" s="6">
        <v>41226</v>
      </c>
      <c r="L806" s="6" t="str">
        <f>IF(amazon[[#This Row],[Discounted price]]&lt;200, "Very Low",
 IF(amazon[[#This Row],[Discounted price]]&lt;5000, "Medium",
 IF(amazon[[#This Row],[Discounted price]]&lt;10000, "High",
 "Very High")))</f>
        <v>Medium</v>
      </c>
      <c r="M806" s="6">
        <f>COUNTIF(amazon[[#This Row],[Discount percentage]],$T$11)</f>
        <v>0</v>
      </c>
      <c r="N806" s="6">
        <f>COUNTIF(amazon[[#This Row],[Discount percentage]],$T$13)</f>
        <v>0</v>
      </c>
      <c r="O806" s="6">
        <f>COUNTIF(amazon[[#This Row],[Discount percentage]],$T$12)</f>
        <v>1</v>
      </c>
      <c r="P806" s="1" t="s">
        <v>3404</v>
      </c>
    </row>
    <row r="807" spans="1:16" ht="18.75" x14ac:dyDescent="0.3">
      <c r="A807" s="8" t="s">
        <v>1143</v>
      </c>
      <c r="B807" s="8" t="s">
        <v>2585</v>
      </c>
      <c r="C807" s="8" t="s">
        <v>2586</v>
      </c>
      <c r="D807" s="8" t="s">
        <v>2587</v>
      </c>
      <c r="E807"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807" s="12">
        <v>425</v>
      </c>
      <c r="G807" s="12">
        <v>999</v>
      </c>
      <c r="H807" s="12">
        <f>PRODUCT(amazon[[#This Row],[Actual price]],amazon[[#This Row],[Rating count]])</f>
        <v>2578419</v>
      </c>
      <c r="I807" s="9">
        <v>0.56999999999999995</v>
      </c>
      <c r="J807" s="6">
        <v>4</v>
      </c>
      <c r="K807" s="6">
        <v>2581</v>
      </c>
      <c r="L807" s="6" t="str">
        <f>IF(amazon[[#This Row],[Discounted price]]&lt;200, "Very Low",
 IF(amazon[[#This Row],[Discounted price]]&lt;5000, "Medium",
 IF(amazon[[#This Row],[Discounted price]]&lt;10000, "High",
 "Very High")))</f>
        <v>Medium</v>
      </c>
      <c r="M807" s="6">
        <f>COUNTIF(amazon[[#This Row],[Discount percentage]],$T$11)</f>
        <v>0</v>
      </c>
      <c r="N807" s="6">
        <f>COUNTIF(amazon[[#This Row],[Discount percentage]],$T$13)</f>
        <v>0</v>
      </c>
      <c r="O807" s="6">
        <f>COUNTIF(amazon[[#This Row],[Discount percentage]],$T$12)</f>
        <v>1</v>
      </c>
      <c r="P807" s="1" t="s">
        <v>3405</v>
      </c>
    </row>
    <row r="808" spans="1:16" ht="18.75" x14ac:dyDescent="0.3">
      <c r="A808" s="8" t="s">
        <v>1144</v>
      </c>
      <c r="B808" s="8" t="s">
        <v>2588</v>
      </c>
      <c r="C808" s="8" t="s">
        <v>2196</v>
      </c>
      <c r="D808" s="8" t="s">
        <v>2549</v>
      </c>
      <c r="E8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08" s="12">
        <v>999</v>
      </c>
      <c r="G808" s="12">
        <v>2490</v>
      </c>
      <c r="H808" s="12">
        <f>PRODUCT(amazon[[#This Row],[Actual price]],amazon[[#This Row],[Rating count]])</f>
        <v>45644190</v>
      </c>
      <c r="I808" s="9">
        <v>0.6</v>
      </c>
      <c r="J808" s="6">
        <v>4.0999999999999996</v>
      </c>
      <c r="K808" s="6">
        <v>18331</v>
      </c>
      <c r="L808" s="6" t="str">
        <f>IF(amazon[[#This Row],[Discounted price]]&lt;200, "Very Low",
 IF(amazon[[#This Row],[Discounted price]]&lt;5000, "Medium",
 IF(amazon[[#This Row],[Discounted price]]&lt;10000, "High",
 "Very High")))</f>
        <v>Medium</v>
      </c>
      <c r="M808" s="6">
        <f>COUNTIF(amazon[[#This Row],[Discount percentage]],$T$11)</f>
        <v>0</v>
      </c>
      <c r="N808" s="6">
        <f>COUNTIF(amazon[[#This Row],[Discount percentage]],$T$13)</f>
        <v>0</v>
      </c>
      <c r="O808" s="6">
        <f>COUNTIF(amazon[[#This Row],[Discount percentage]],$T$12)</f>
        <v>1</v>
      </c>
      <c r="P808" s="1" t="s">
        <v>3406</v>
      </c>
    </row>
    <row r="809" spans="1:16" ht="18.75" x14ac:dyDescent="0.3">
      <c r="A809" s="8" t="s">
        <v>1145</v>
      </c>
      <c r="B809" s="8" t="s">
        <v>2589</v>
      </c>
      <c r="C809" s="8" t="s">
        <v>2186</v>
      </c>
      <c r="D809" s="8" t="s">
        <v>2463</v>
      </c>
      <c r="E80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9" s="12">
        <v>378</v>
      </c>
      <c r="G809" s="12">
        <v>999</v>
      </c>
      <c r="H809" s="12">
        <f>PRODUCT(amazon[[#This Row],[Actual price]],amazon[[#This Row],[Rating count]])</f>
        <v>1777221</v>
      </c>
      <c r="I809" s="9">
        <v>0.62</v>
      </c>
      <c r="J809" s="6">
        <v>4.0999999999999996</v>
      </c>
      <c r="K809" s="6">
        <v>1779</v>
      </c>
      <c r="L809" s="6" t="str">
        <f>IF(amazon[[#This Row],[Discounted price]]&lt;200, "Very Low",
 IF(amazon[[#This Row],[Discounted price]]&lt;5000, "Medium",
 IF(amazon[[#This Row],[Discounted price]]&lt;10000, "High",
 "Very High")))</f>
        <v>Medium</v>
      </c>
      <c r="M809" s="6">
        <f>COUNTIF(amazon[[#This Row],[Discount percentage]],$T$11)</f>
        <v>0</v>
      </c>
      <c r="N809" s="6">
        <f>COUNTIF(amazon[[#This Row],[Discount percentage]],$T$13)</f>
        <v>0</v>
      </c>
      <c r="O809" s="6">
        <f>COUNTIF(amazon[[#This Row],[Discount percentage]],$T$12)</f>
        <v>1</v>
      </c>
      <c r="P809" s="1" t="s">
        <v>3005</v>
      </c>
    </row>
    <row r="810" spans="1:16" ht="18.75" x14ac:dyDescent="0.3">
      <c r="A810" s="8" t="s">
        <v>1146</v>
      </c>
      <c r="B810" s="8" t="s">
        <v>2590</v>
      </c>
      <c r="C810" s="8" t="s">
        <v>2474</v>
      </c>
      <c r="D810" s="8" t="s">
        <v>2591</v>
      </c>
      <c r="E81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10" s="12">
        <v>99</v>
      </c>
      <c r="G810" s="12">
        <v>99</v>
      </c>
      <c r="H810" s="12">
        <f>PRODUCT(amazon[[#This Row],[Actual price]],amazon[[#This Row],[Rating count]])</f>
        <v>38412</v>
      </c>
      <c r="I810" s="9">
        <v>0</v>
      </c>
      <c r="J810" s="6">
        <v>4.3</v>
      </c>
      <c r="K810" s="6">
        <v>388</v>
      </c>
      <c r="L810" s="6" t="str">
        <f>IF(amazon[[#This Row],[Discounted price]]&lt;200, "Very Low",
 IF(amazon[[#This Row],[Discounted price]]&lt;5000, "Medium",
 IF(amazon[[#This Row],[Discounted price]]&lt;10000, "High",
 "Very High")))</f>
        <v>Very Low</v>
      </c>
      <c r="M810" s="6">
        <f>COUNTIF(amazon[[#This Row],[Discount percentage]],$T$11)</f>
        <v>0</v>
      </c>
      <c r="N810" s="6">
        <f>COUNTIF(amazon[[#This Row],[Discount percentage]],$T$13)</f>
        <v>1</v>
      </c>
      <c r="O810" s="6">
        <f>COUNTIF(amazon[[#This Row],[Discount percentage]],$T$12)</f>
        <v>0</v>
      </c>
      <c r="P810" s="1" t="s">
        <v>2945</v>
      </c>
    </row>
    <row r="811" spans="1:16" ht="18.75" x14ac:dyDescent="0.3">
      <c r="A811" s="8" t="s">
        <v>1147</v>
      </c>
      <c r="B811" s="8" t="s">
        <v>2592</v>
      </c>
      <c r="C811" s="8" t="s">
        <v>2186</v>
      </c>
      <c r="D811" s="8" t="s">
        <v>2505</v>
      </c>
      <c r="E8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1" s="12">
        <v>1499</v>
      </c>
      <c r="G811" s="12">
        <v>2999</v>
      </c>
      <c r="H811" s="12">
        <f>PRODUCT(amazon[[#This Row],[Actual price]],amazon[[#This Row],[Rating count]])</f>
        <v>25959344</v>
      </c>
      <c r="I811" s="9">
        <v>0.5</v>
      </c>
      <c r="J811" s="6">
        <v>4.5</v>
      </c>
      <c r="K811" s="6">
        <v>8656</v>
      </c>
      <c r="L811" s="6" t="str">
        <f>IF(amazon[[#This Row],[Discounted price]]&lt;200, "Very Low",
 IF(amazon[[#This Row],[Discounted price]]&lt;5000, "Medium",
 IF(amazon[[#This Row],[Discounted price]]&lt;10000, "High",
 "Very High")))</f>
        <v>Medium</v>
      </c>
      <c r="M811" s="6">
        <f>COUNTIF(amazon[[#This Row],[Discount percentage]],$T$11)</f>
        <v>1</v>
      </c>
      <c r="N811" s="6">
        <f>COUNTIF(amazon[[#This Row],[Discount percentage]],$T$13)</f>
        <v>0</v>
      </c>
      <c r="O811" s="6">
        <f>COUNTIF(amazon[[#This Row],[Discount percentage]],$T$12)</f>
        <v>0</v>
      </c>
      <c r="P811" s="1" t="s">
        <v>3407</v>
      </c>
    </row>
    <row r="812" spans="1:16" ht="18.75" x14ac:dyDescent="0.3">
      <c r="A812" s="8" t="s">
        <v>1148</v>
      </c>
      <c r="B812" s="8" t="s">
        <v>1149</v>
      </c>
      <c r="C812" s="8" t="s">
        <v>2186</v>
      </c>
      <c r="D812" s="8" t="s">
        <v>2593</v>
      </c>
      <c r="E81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2" s="12">
        <v>1815</v>
      </c>
      <c r="G812" s="12">
        <v>3100</v>
      </c>
      <c r="H812" s="12">
        <f>PRODUCT(amazon[[#This Row],[Actual price]],amazon[[#This Row],[Rating count]])</f>
        <v>288067500</v>
      </c>
      <c r="I812" s="9">
        <v>0.41</v>
      </c>
      <c r="J812" s="6">
        <v>4.5</v>
      </c>
      <c r="K812" s="6">
        <v>92925</v>
      </c>
      <c r="L812" s="6" t="str">
        <f>IF(amazon[[#This Row],[Discounted price]]&lt;200, "Very Low",
 IF(amazon[[#This Row],[Discounted price]]&lt;5000, "Medium",
 IF(amazon[[#This Row],[Discounted price]]&lt;10000, "High",
 "Very High")))</f>
        <v>Medium</v>
      </c>
      <c r="M812" s="6">
        <f>COUNTIF(amazon[[#This Row],[Discount percentage]],$T$11)</f>
        <v>0</v>
      </c>
      <c r="N812" s="6">
        <f>COUNTIF(amazon[[#This Row],[Discount percentage]],$T$13)</f>
        <v>1</v>
      </c>
      <c r="O812" s="6">
        <f>COUNTIF(amazon[[#This Row],[Discount percentage]],$T$12)</f>
        <v>0</v>
      </c>
      <c r="P812" s="1" t="s">
        <v>3408</v>
      </c>
    </row>
    <row r="813" spans="1:16" ht="18.75" x14ac:dyDescent="0.3">
      <c r="A813" s="8" t="s">
        <v>1150</v>
      </c>
      <c r="B813" s="8" t="s">
        <v>1151</v>
      </c>
      <c r="C813" s="8" t="s">
        <v>2474</v>
      </c>
      <c r="D813" s="8" t="s">
        <v>2557</v>
      </c>
      <c r="E813"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13" s="12">
        <v>67</v>
      </c>
      <c r="G813" s="12">
        <v>75</v>
      </c>
      <c r="H813" s="12">
        <f>PRODUCT(amazon[[#This Row],[Actual price]],amazon[[#This Row],[Rating count]])</f>
        <v>95175</v>
      </c>
      <c r="I813" s="9">
        <v>0.11</v>
      </c>
      <c r="J813" s="6">
        <v>4.0999999999999996</v>
      </c>
      <c r="K813" s="6">
        <v>1269</v>
      </c>
      <c r="L813" s="6" t="str">
        <f>IF(amazon[[#This Row],[Discounted price]]&lt;200, "Very Low",
 IF(amazon[[#This Row],[Discounted price]]&lt;5000, "Medium",
 IF(amazon[[#This Row],[Discounted price]]&lt;10000, "High",
 "Very High")))</f>
        <v>Very Low</v>
      </c>
      <c r="M813" s="6">
        <f>COUNTIF(amazon[[#This Row],[Discount percentage]],$T$11)</f>
        <v>0</v>
      </c>
      <c r="N813" s="6">
        <f>COUNTIF(amazon[[#This Row],[Discount percentage]],$T$13)</f>
        <v>1</v>
      </c>
      <c r="O813" s="6">
        <f>COUNTIF(amazon[[#This Row],[Discount percentage]],$T$12)</f>
        <v>0</v>
      </c>
      <c r="P813" s="1" t="s">
        <v>3409</v>
      </c>
    </row>
    <row r="814" spans="1:16" ht="18.75" x14ac:dyDescent="0.3">
      <c r="A814" s="8" t="s">
        <v>1152</v>
      </c>
      <c r="B814" s="8" t="s">
        <v>1153</v>
      </c>
      <c r="C814" s="8" t="s">
        <v>2186</v>
      </c>
      <c r="D814" s="8" t="s">
        <v>2465</v>
      </c>
      <c r="E81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4" s="12">
        <v>1889</v>
      </c>
      <c r="G814" s="12">
        <v>2699</v>
      </c>
      <c r="H814" s="12">
        <f>PRODUCT(amazon[[#This Row],[Actual price]],amazon[[#This Row],[Rating count]])</f>
        <v>46946406</v>
      </c>
      <c r="I814" s="9">
        <v>0.3</v>
      </c>
      <c r="J814" s="6">
        <v>4.3</v>
      </c>
      <c r="K814" s="6">
        <v>17394</v>
      </c>
      <c r="L814" s="6" t="str">
        <f>IF(amazon[[#This Row],[Discounted price]]&lt;200, "Very Low",
 IF(amazon[[#This Row],[Discounted price]]&lt;5000, "Medium",
 IF(amazon[[#This Row],[Discounted price]]&lt;10000, "High",
 "Very High")))</f>
        <v>Medium</v>
      </c>
      <c r="M814" s="6">
        <f>COUNTIF(amazon[[#This Row],[Discount percentage]],$T$11)</f>
        <v>0</v>
      </c>
      <c r="N814" s="6">
        <f>COUNTIF(amazon[[#This Row],[Discount percentage]],$T$13)</f>
        <v>1</v>
      </c>
      <c r="O814" s="6">
        <f>COUNTIF(amazon[[#This Row],[Discount percentage]],$T$12)</f>
        <v>0</v>
      </c>
      <c r="P814" s="1" t="s">
        <v>3410</v>
      </c>
    </row>
    <row r="815" spans="1:16" ht="18.75" x14ac:dyDescent="0.3">
      <c r="A815" s="8" t="s">
        <v>1154</v>
      </c>
      <c r="B815" s="8" t="s">
        <v>1155</v>
      </c>
      <c r="C815" s="8" t="s">
        <v>2196</v>
      </c>
      <c r="D815" s="8" t="s">
        <v>2363</v>
      </c>
      <c r="E81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15" s="12">
        <v>499</v>
      </c>
      <c r="G815" s="12">
        <v>1499</v>
      </c>
      <c r="H815" s="12">
        <f>PRODUCT(amazon[[#This Row],[Actual price]],amazon[[#This Row],[Rating count]])</f>
        <v>13744331</v>
      </c>
      <c r="I815" s="9">
        <v>0.67</v>
      </c>
      <c r="J815" s="6">
        <v>3.6</v>
      </c>
      <c r="K815" s="6">
        <v>9169</v>
      </c>
      <c r="L815" s="6" t="str">
        <f>IF(amazon[[#This Row],[Discounted price]]&lt;200, "Very Low",
 IF(amazon[[#This Row],[Discounted price]]&lt;5000, "Medium",
 IF(amazon[[#This Row],[Discounted price]]&lt;10000, "High",
 "Very High")))</f>
        <v>Medium</v>
      </c>
      <c r="M815" s="6">
        <f>COUNTIF(amazon[[#This Row],[Discount percentage]],$T$11)</f>
        <v>0</v>
      </c>
      <c r="N815" s="6">
        <f>COUNTIF(amazon[[#This Row],[Discount percentage]],$T$13)</f>
        <v>0</v>
      </c>
      <c r="O815" s="6">
        <f>COUNTIF(amazon[[#This Row],[Discount percentage]],$T$12)</f>
        <v>1</v>
      </c>
      <c r="P815" s="1" t="s">
        <v>3411</v>
      </c>
    </row>
    <row r="816" spans="1:16" ht="18.75" x14ac:dyDescent="0.3">
      <c r="A816" s="8" t="s">
        <v>1156</v>
      </c>
      <c r="B816" s="8" t="s">
        <v>2594</v>
      </c>
      <c r="C816" s="8" t="s">
        <v>2186</v>
      </c>
      <c r="D816" s="8" t="s">
        <v>2498</v>
      </c>
      <c r="E8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6" s="12">
        <v>499</v>
      </c>
      <c r="G816" s="12">
        <v>999</v>
      </c>
      <c r="H816" s="12">
        <f>PRODUCT(amazon[[#This Row],[Actual price]],amazon[[#This Row],[Rating count]])</f>
        <v>1028970</v>
      </c>
      <c r="I816" s="9">
        <v>0.5</v>
      </c>
      <c r="J816" s="6">
        <v>4.4000000000000004</v>
      </c>
      <c r="K816" s="6">
        <v>1030</v>
      </c>
      <c r="L816" s="6" t="str">
        <f>IF(amazon[[#This Row],[Discounted price]]&lt;200, "Very Low",
 IF(amazon[[#This Row],[Discounted price]]&lt;5000, "Medium",
 IF(amazon[[#This Row],[Discounted price]]&lt;10000, "High",
 "Very High")))</f>
        <v>Medium</v>
      </c>
      <c r="M816" s="6">
        <f>COUNTIF(amazon[[#This Row],[Discount percentage]],$T$11)</f>
        <v>1</v>
      </c>
      <c r="N816" s="6">
        <f>COUNTIF(amazon[[#This Row],[Discount percentage]],$T$13)</f>
        <v>0</v>
      </c>
      <c r="O816" s="6">
        <f>COUNTIF(amazon[[#This Row],[Discount percentage]],$T$12)</f>
        <v>0</v>
      </c>
      <c r="P816" s="1" t="s">
        <v>3412</v>
      </c>
    </row>
    <row r="817" spans="1:16" ht="18.75" x14ac:dyDescent="0.3">
      <c r="A817" s="8" t="s">
        <v>1157</v>
      </c>
      <c r="B817" s="8" t="s">
        <v>2595</v>
      </c>
      <c r="C817" s="8" t="s">
        <v>2186</v>
      </c>
      <c r="D817" s="8" t="s">
        <v>2481</v>
      </c>
      <c r="E81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7" s="12">
        <v>5799</v>
      </c>
      <c r="G817" s="12">
        <v>7999</v>
      </c>
      <c r="H817" s="12">
        <f>PRODUCT(amazon[[#This Row],[Actual price]],amazon[[#This Row],[Rating count]])</f>
        <v>402133727</v>
      </c>
      <c r="I817" s="9">
        <v>0.28000000000000003</v>
      </c>
      <c r="J817" s="6">
        <v>4.5</v>
      </c>
      <c r="K817" s="6">
        <v>50273</v>
      </c>
      <c r="L817" s="6" t="str">
        <f>IF(amazon[[#This Row],[Discounted price]]&lt;200, "Very Low",
 IF(amazon[[#This Row],[Discounted price]]&lt;5000, "Medium",
 IF(amazon[[#This Row],[Discounted price]]&lt;10000, "High",
 "Very High")))</f>
        <v>High</v>
      </c>
      <c r="M817" s="6">
        <f>COUNTIF(amazon[[#This Row],[Discount percentage]],$T$11)</f>
        <v>0</v>
      </c>
      <c r="N817" s="6">
        <f>COUNTIF(amazon[[#This Row],[Discount percentage]],$T$13)</f>
        <v>1</v>
      </c>
      <c r="O817" s="6">
        <f>COUNTIF(amazon[[#This Row],[Discount percentage]],$T$12)</f>
        <v>0</v>
      </c>
      <c r="P817" s="1" t="s">
        <v>3413</v>
      </c>
    </row>
    <row r="818" spans="1:16" ht="18.75" x14ac:dyDescent="0.3">
      <c r="A818" s="8" t="s">
        <v>1158</v>
      </c>
      <c r="B818" s="8" t="s">
        <v>1159</v>
      </c>
      <c r="C818" s="8" t="s">
        <v>2196</v>
      </c>
      <c r="D818" s="8" t="s">
        <v>2596</v>
      </c>
      <c r="E8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18" s="12">
        <v>499</v>
      </c>
      <c r="G818" s="12">
        <v>799</v>
      </c>
      <c r="H818" s="12">
        <f>PRODUCT(amazon[[#This Row],[Actual price]],amazon[[#This Row],[Rating count]])</f>
        <v>5386858</v>
      </c>
      <c r="I818" s="9">
        <v>0.38</v>
      </c>
      <c r="J818" s="6">
        <v>3.9</v>
      </c>
      <c r="K818" s="6">
        <v>6742</v>
      </c>
      <c r="L818" s="6" t="str">
        <f>IF(amazon[[#This Row],[Discounted price]]&lt;200, "Very Low",
 IF(amazon[[#This Row],[Discounted price]]&lt;5000, "Medium",
 IF(amazon[[#This Row],[Discounted price]]&lt;10000, "High",
 "Very High")))</f>
        <v>Medium</v>
      </c>
      <c r="M818" s="6">
        <f>COUNTIF(amazon[[#This Row],[Discount percentage]],$T$11)</f>
        <v>0</v>
      </c>
      <c r="N818" s="6">
        <f>COUNTIF(amazon[[#This Row],[Discount percentage]],$T$13)</f>
        <v>1</v>
      </c>
      <c r="O818" s="6">
        <f>COUNTIF(amazon[[#This Row],[Discount percentage]],$T$12)</f>
        <v>0</v>
      </c>
      <c r="P818" s="1" t="s">
        <v>3414</v>
      </c>
    </row>
    <row r="819" spans="1:16" ht="18.75" x14ac:dyDescent="0.3">
      <c r="A819" s="8" t="s">
        <v>1160</v>
      </c>
      <c r="B819" s="8" t="s">
        <v>2597</v>
      </c>
      <c r="C819" s="8" t="s">
        <v>2186</v>
      </c>
      <c r="D819" s="8" t="s">
        <v>2463</v>
      </c>
      <c r="E81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9" s="12">
        <v>249</v>
      </c>
      <c r="G819" s="12">
        <v>600</v>
      </c>
      <c r="H819" s="12">
        <f>PRODUCT(amazon[[#This Row],[Actual price]],amazon[[#This Row],[Rating count]])</f>
        <v>724800</v>
      </c>
      <c r="I819" s="9">
        <v>0.59</v>
      </c>
      <c r="J819" s="6">
        <v>4</v>
      </c>
      <c r="K819" s="6">
        <v>1208</v>
      </c>
      <c r="L819" s="6" t="str">
        <f>IF(amazon[[#This Row],[Discounted price]]&lt;200, "Very Low",
 IF(amazon[[#This Row],[Discounted price]]&lt;5000, "Medium",
 IF(amazon[[#This Row],[Discounted price]]&lt;10000, "High",
 "Very High")))</f>
        <v>Medium</v>
      </c>
      <c r="M819" s="6">
        <f>COUNTIF(amazon[[#This Row],[Discount percentage]],$T$11)</f>
        <v>0</v>
      </c>
      <c r="N819" s="6">
        <f>COUNTIF(amazon[[#This Row],[Discount percentage]],$T$13)</f>
        <v>0</v>
      </c>
      <c r="O819" s="6">
        <f>COUNTIF(amazon[[#This Row],[Discount percentage]],$T$12)</f>
        <v>1</v>
      </c>
      <c r="P819" s="1" t="s">
        <v>3415</v>
      </c>
    </row>
    <row r="820" spans="1:16" ht="18.75" x14ac:dyDescent="0.3">
      <c r="A820" s="8" t="s">
        <v>47</v>
      </c>
      <c r="B820" s="8" t="s">
        <v>2206</v>
      </c>
      <c r="C820" s="8" t="s">
        <v>2186</v>
      </c>
      <c r="D820" s="8" t="s">
        <v>2187</v>
      </c>
      <c r="E8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0" s="12">
        <v>179</v>
      </c>
      <c r="G820" s="12">
        <v>499</v>
      </c>
      <c r="H820" s="12">
        <f>PRODUCT(amazon[[#This Row],[Actual price]],amazon[[#This Row],[Rating count]])</f>
        <v>964567</v>
      </c>
      <c r="I820" s="9">
        <v>0.64</v>
      </c>
      <c r="J820" s="6">
        <v>4</v>
      </c>
      <c r="K820" s="6">
        <v>1933</v>
      </c>
      <c r="L820" s="6" t="str">
        <f>IF(amazon[[#This Row],[Discounted price]]&lt;200, "Very Low",
 IF(amazon[[#This Row],[Discounted price]]&lt;5000, "Medium",
 IF(amazon[[#This Row],[Discounted price]]&lt;10000, "High",
 "Very High")))</f>
        <v>Very Low</v>
      </c>
      <c r="M820" s="6">
        <f>COUNTIF(amazon[[#This Row],[Discount percentage]],$T$11)</f>
        <v>0</v>
      </c>
      <c r="N820" s="6">
        <f>COUNTIF(amazon[[#This Row],[Discount percentage]],$T$13)</f>
        <v>0</v>
      </c>
      <c r="O820" s="6">
        <f>COUNTIF(amazon[[#This Row],[Discount percentage]],$T$12)</f>
        <v>1</v>
      </c>
      <c r="P820" s="1" t="s">
        <v>2930</v>
      </c>
    </row>
    <row r="821" spans="1:16" ht="18.75" x14ac:dyDescent="0.3">
      <c r="A821" s="8" t="s">
        <v>1161</v>
      </c>
      <c r="B821" s="8" t="s">
        <v>1162</v>
      </c>
      <c r="C821" s="8" t="s">
        <v>2186</v>
      </c>
      <c r="D821" s="8" t="s">
        <v>2481</v>
      </c>
      <c r="E82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1" s="12">
        <v>4449</v>
      </c>
      <c r="G821" s="12">
        <v>5734</v>
      </c>
      <c r="H821" s="12">
        <f>PRODUCT(amazon[[#This Row],[Actual price]],amazon[[#This Row],[Rating count]])</f>
        <v>143384404</v>
      </c>
      <c r="I821" s="9">
        <v>0.22</v>
      </c>
      <c r="J821" s="6">
        <v>4.4000000000000004</v>
      </c>
      <c r="K821" s="6">
        <v>25006</v>
      </c>
      <c r="L821" s="6" t="str">
        <f>IF(amazon[[#This Row],[Discounted price]]&lt;200, "Very Low",
 IF(amazon[[#This Row],[Discounted price]]&lt;5000, "Medium",
 IF(amazon[[#This Row],[Discounted price]]&lt;10000, "High",
 "Very High")))</f>
        <v>Medium</v>
      </c>
      <c r="M821" s="6">
        <f>COUNTIF(amazon[[#This Row],[Discount percentage]],$T$11)</f>
        <v>0</v>
      </c>
      <c r="N821" s="6">
        <f>COUNTIF(amazon[[#This Row],[Discount percentage]],$T$13)</f>
        <v>1</v>
      </c>
      <c r="O821" s="6">
        <f>COUNTIF(amazon[[#This Row],[Discount percentage]],$T$12)</f>
        <v>0</v>
      </c>
      <c r="P821" s="1" t="s">
        <v>3416</v>
      </c>
    </row>
    <row r="822" spans="1:16" ht="18.75" x14ac:dyDescent="0.3">
      <c r="A822" s="8" t="s">
        <v>1163</v>
      </c>
      <c r="B822" s="8" t="s">
        <v>1164</v>
      </c>
      <c r="C822" s="8" t="s">
        <v>2186</v>
      </c>
      <c r="D822" s="8" t="s">
        <v>2538</v>
      </c>
      <c r="E82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2" s="12">
        <v>299</v>
      </c>
      <c r="G822" s="12">
        <v>550</v>
      </c>
      <c r="H822" s="12">
        <f>PRODUCT(amazon[[#This Row],[Actual price]],amazon[[#This Row],[Rating count]])</f>
        <v>18388700</v>
      </c>
      <c r="I822" s="9">
        <v>0.46</v>
      </c>
      <c r="J822" s="6">
        <v>4.5999999999999996</v>
      </c>
      <c r="K822" s="6">
        <v>33434</v>
      </c>
      <c r="L822" s="6" t="str">
        <f>IF(amazon[[#This Row],[Discounted price]]&lt;200, "Very Low",
 IF(amazon[[#This Row],[Discounted price]]&lt;5000, "Medium",
 IF(amazon[[#This Row],[Discounted price]]&lt;10000, "High",
 "Very High")))</f>
        <v>Medium</v>
      </c>
      <c r="M822" s="6">
        <f>COUNTIF(amazon[[#This Row],[Discount percentage]],$T$11)</f>
        <v>0</v>
      </c>
      <c r="N822" s="6">
        <f>COUNTIF(amazon[[#This Row],[Discount percentage]],$T$13)</f>
        <v>1</v>
      </c>
      <c r="O822" s="6">
        <f>COUNTIF(amazon[[#This Row],[Discount percentage]],$T$12)</f>
        <v>0</v>
      </c>
      <c r="P822" s="1" t="s">
        <v>2930</v>
      </c>
    </row>
    <row r="823" spans="1:16" ht="18.75" x14ac:dyDescent="0.3">
      <c r="A823" s="8" t="s">
        <v>1165</v>
      </c>
      <c r="B823" s="8" t="s">
        <v>1166</v>
      </c>
      <c r="C823" s="8" t="s">
        <v>2186</v>
      </c>
      <c r="D823" s="8" t="s">
        <v>2461</v>
      </c>
      <c r="E82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3" s="12">
        <v>629</v>
      </c>
      <c r="G823" s="12">
        <v>1390</v>
      </c>
      <c r="H823" s="12">
        <f>PRODUCT(amazon[[#This Row],[Actual price]],amazon[[#This Row],[Rating count]])</f>
        <v>8758390</v>
      </c>
      <c r="I823" s="9">
        <v>0.55000000000000004</v>
      </c>
      <c r="J823" s="6">
        <v>4.4000000000000004</v>
      </c>
      <c r="K823" s="6">
        <v>6301</v>
      </c>
      <c r="L823" s="6" t="str">
        <f>IF(amazon[[#This Row],[Discounted price]]&lt;200, "Very Low",
 IF(amazon[[#This Row],[Discounted price]]&lt;5000, "Medium",
 IF(amazon[[#This Row],[Discounted price]]&lt;10000, "High",
 "Very High")))</f>
        <v>Medium</v>
      </c>
      <c r="M823" s="6">
        <f>COUNTIF(amazon[[#This Row],[Discount percentage]],$T$11)</f>
        <v>0</v>
      </c>
      <c r="N823" s="6">
        <f>COUNTIF(amazon[[#This Row],[Discount percentage]],$T$13)</f>
        <v>0</v>
      </c>
      <c r="O823" s="6">
        <f>COUNTIF(amazon[[#This Row],[Discount percentage]],$T$12)</f>
        <v>1</v>
      </c>
      <c r="P823" s="1" t="s">
        <v>3417</v>
      </c>
    </row>
    <row r="824" spans="1:16" ht="18.75" x14ac:dyDescent="0.3">
      <c r="A824" s="8" t="s">
        <v>1167</v>
      </c>
      <c r="B824" s="8" t="s">
        <v>2598</v>
      </c>
      <c r="C824" s="8" t="s">
        <v>2186</v>
      </c>
      <c r="D824" s="8" t="s">
        <v>2469</v>
      </c>
      <c r="E82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4" s="12">
        <v>2595</v>
      </c>
      <c r="G824" s="12">
        <v>3295</v>
      </c>
      <c r="H824" s="12">
        <f>PRODUCT(amazon[[#This Row],[Actual price]],amazon[[#This Row],[Rating count]])</f>
        <v>74526310</v>
      </c>
      <c r="I824" s="9">
        <v>0.21</v>
      </c>
      <c r="J824" s="6">
        <v>4.4000000000000004</v>
      </c>
      <c r="K824" s="6">
        <v>22618</v>
      </c>
      <c r="L824" s="6" t="str">
        <f>IF(amazon[[#This Row],[Discounted price]]&lt;200, "Very Low",
 IF(amazon[[#This Row],[Discounted price]]&lt;5000, "Medium",
 IF(amazon[[#This Row],[Discounted price]]&lt;10000, "High",
 "Very High")))</f>
        <v>Medium</v>
      </c>
      <c r="M824" s="6">
        <f>COUNTIF(amazon[[#This Row],[Discount percentage]],$T$11)</f>
        <v>0</v>
      </c>
      <c r="N824" s="6">
        <f>COUNTIF(amazon[[#This Row],[Discount percentage]],$T$13)</f>
        <v>1</v>
      </c>
      <c r="O824" s="6">
        <f>COUNTIF(amazon[[#This Row],[Discount percentage]],$T$12)</f>
        <v>0</v>
      </c>
      <c r="P824" s="1" t="s">
        <v>3418</v>
      </c>
    </row>
    <row r="825" spans="1:16" ht="18.75" x14ac:dyDescent="0.3">
      <c r="A825" s="8" t="s">
        <v>48</v>
      </c>
      <c r="B825" s="8" t="s">
        <v>2207</v>
      </c>
      <c r="C825" s="8" t="s">
        <v>2186</v>
      </c>
      <c r="D825" s="8" t="s">
        <v>2187</v>
      </c>
      <c r="E8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5" s="12">
        <v>389</v>
      </c>
      <c r="G825" s="12">
        <v>1099</v>
      </c>
      <c r="H825" s="12">
        <f>PRODUCT(amazon[[#This Row],[Actual price]],amazon[[#This Row],[Rating count]])</f>
        <v>1070426</v>
      </c>
      <c r="I825" s="9">
        <v>0.65</v>
      </c>
      <c r="J825" s="6">
        <v>4.3</v>
      </c>
      <c r="K825" s="6">
        <v>974</v>
      </c>
      <c r="L825" s="6" t="str">
        <f>IF(amazon[[#This Row],[Discounted price]]&lt;200, "Very Low",
 IF(amazon[[#This Row],[Discounted price]]&lt;5000, "Medium",
 IF(amazon[[#This Row],[Discounted price]]&lt;10000, "High",
 "Very High")))</f>
        <v>Medium</v>
      </c>
      <c r="M825" s="6">
        <f>COUNTIF(amazon[[#This Row],[Discount percentage]],$T$11)</f>
        <v>0</v>
      </c>
      <c r="N825" s="6">
        <f>COUNTIF(amazon[[#This Row],[Discount percentage]],$T$13)</f>
        <v>0</v>
      </c>
      <c r="O825" s="6">
        <f>COUNTIF(amazon[[#This Row],[Discount percentage]],$T$12)</f>
        <v>1</v>
      </c>
      <c r="P825" s="1" t="s">
        <v>2954</v>
      </c>
    </row>
    <row r="826" spans="1:16" ht="18.75" x14ac:dyDescent="0.3">
      <c r="A826" s="8" t="s">
        <v>1168</v>
      </c>
      <c r="B826" s="8" t="s">
        <v>2599</v>
      </c>
      <c r="C826" s="8" t="s">
        <v>2186</v>
      </c>
      <c r="D826" s="8" t="s">
        <v>2505</v>
      </c>
      <c r="E82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6" s="12">
        <v>1799</v>
      </c>
      <c r="G826" s="12">
        <v>2911</v>
      </c>
      <c r="H826" s="12">
        <f>PRODUCT(amazon[[#This Row],[Actual price]],amazon[[#This Row],[Rating count]])</f>
        <v>59215562</v>
      </c>
      <c r="I826" s="9">
        <v>0.38</v>
      </c>
      <c r="J826" s="6">
        <v>4.3</v>
      </c>
      <c r="K826" s="6">
        <v>20342</v>
      </c>
      <c r="L826" s="6" t="str">
        <f>IF(amazon[[#This Row],[Discounted price]]&lt;200, "Very Low",
 IF(amazon[[#This Row],[Discounted price]]&lt;5000, "Medium",
 IF(amazon[[#This Row],[Discounted price]]&lt;10000, "High",
 "Very High")))</f>
        <v>Medium</v>
      </c>
      <c r="M826" s="6">
        <f>COUNTIF(amazon[[#This Row],[Discount percentage]],$T$11)</f>
        <v>0</v>
      </c>
      <c r="N826" s="6">
        <f>COUNTIF(amazon[[#This Row],[Discount percentage]],$T$13)</f>
        <v>1</v>
      </c>
      <c r="O826" s="6">
        <f>COUNTIF(amazon[[#This Row],[Discount percentage]],$T$12)</f>
        <v>0</v>
      </c>
      <c r="P826" s="1" t="s">
        <v>3419</v>
      </c>
    </row>
    <row r="827" spans="1:16" ht="18.75" x14ac:dyDescent="0.3">
      <c r="A827" s="8" t="s">
        <v>1169</v>
      </c>
      <c r="B827" s="8" t="s">
        <v>2600</v>
      </c>
      <c r="C827" s="8" t="s">
        <v>2474</v>
      </c>
      <c r="D827" s="8" t="s">
        <v>2524</v>
      </c>
      <c r="E827"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27" s="12">
        <v>90</v>
      </c>
      <c r="G827" s="12">
        <v>175</v>
      </c>
      <c r="H827" s="12">
        <f>PRODUCT(amazon[[#This Row],[Actual price]],amazon[[#This Row],[Rating count]])</f>
        <v>1300075</v>
      </c>
      <c r="I827" s="9">
        <v>0.49</v>
      </c>
      <c r="J827" s="6">
        <v>4.4000000000000004</v>
      </c>
      <c r="K827" s="6">
        <v>7429</v>
      </c>
      <c r="L827" s="6" t="str">
        <f>IF(amazon[[#This Row],[Discounted price]]&lt;200, "Very Low",
 IF(amazon[[#This Row],[Discounted price]]&lt;5000, "Medium",
 IF(amazon[[#This Row],[Discounted price]]&lt;10000, "High",
 "Very High")))</f>
        <v>Very Low</v>
      </c>
      <c r="M827" s="6">
        <f>COUNTIF(amazon[[#This Row],[Discount percentage]],$T$11)</f>
        <v>0</v>
      </c>
      <c r="N827" s="6">
        <f>COUNTIF(amazon[[#This Row],[Discount percentage]],$T$13)</f>
        <v>1</v>
      </c>
      <c r="O827" s="6">
        <f>COUNTIF(amazon[[#This Row],[Discount percentage]],$T$12)</f>
        <v>0</v>
      </c>
      <c r="P827" s="1" t="s">
        <v>3420</v>
      </c>
    </row>
    <row r="828" spans="1:16" ht="18.75" x14ac:dyDescent="0.3">
      <c r="A828" s="8" t="s">
        <v>1170</v>
      </c>
      <c r="B828" s="8" t="s">
        <v>1171</v>
      </c>
      <c r="C828" s="8" t="s">
        <v>2186</v>
      </c>
      <c r="D828" s="8" t="s">
        <v>2465</v>
      </c>
      <c r="E82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8" s="12">
        <v>599</v>
      </c>
      <c r="G828" s="12">
        <v>599</v>
      </c>
      <c r="H828" s="12">
        <f>PRODUCT(amazon[[#This Row],[Actual price]],amazon[[#This Row],[Rating count]])</f>
        <v>15827377</v>
      </c>
      <c r="I828" s="9">
        <v>0</v>
      </c>
      <c r="J828" s="6">
        <v>4</v>
      </c>
      <c r="K828" s="6">
        <v>26423</v>
      </c>
      <c r="L828" s="6" t="str">
        <f>IF(amazon[[#This Row],[Discounted price]]&lt;200, "Very Low",
 IF(amazon[[#This Row],[Discounted price]]&lt;5000, "Medium",
 IF(amazon[[#This Row],[Discounted price]]&lt;10000, "High",
 "Very High")))</f>
        <v>Medium</v>
      </c>
      <c r="M828" s="6">
        <f>COUNTIF(amazon[[#This Row],[Discount percentage]],$T$11)</f>
        <v>0</v>
      </c>
      <c r="N828" s="6">
        <f>COUNTIF(amazon[[#This Row],[Discount percentage]],$T$13)</f>
        <v>1</v>
      </c>
      <c r="O828" s="6">
        <f>COUNTIF(amazon[[#This Row],[Discount percentage]],$T$12)</f>
        <v>0</v>
      </c>
      <c r="P828" s="1" t="s">
        <v>2985</v>
      </c>
    </row>
    <row r="829" spans="1:16" ht="18.75" x14ac:dyDescent="0.3">
      <c r="A829" s="8" t="s">
        <v>1172</v>
      </c>
      <c r="B829" s="8" t="s">
        <v>2601</v>
      </c>
      <c r="C829" s="8" t="s">
        <v>2196</v>
      </c>
      <c r="D829" s="8" t="s">
        <v>2353</v>
      </c>
      <c r="E8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29" s="12">
        <v>1999</v>
      </c>
      <c r="G829" s="12">
        <v>7999</v>
      </c>
      <c r="H829" s="12">
        <f>PRODUCT(amazon[[#This Row],[Actual price]],amazon[[#This Row],[Rating count]])</f>
        <v>250408695</v>
      </c>
      <c r="I829" s="9">
        <v>0.75</v>
      </c>
      <c r="J829" s="6">
        <v>4.2</v>
      </c>
      <c r="K829" s="6">
        <v>31305</v>
      </c>
      <c r="L829" s="6" t="str">
        <f>IF(amazon[[#This Row],[Discounted price]]&lt;200, "Very Low",
 IF(amazon[[#This Row],[Discounted price]]&lt;5000, "Medium",
 IF(amazon[[#This Row],[Discounted price]]&lt;10000, "High",
 "Very High")))</f>
        <v>Medium</v>
      </c>
      <c r="M829" s="6">
        <f>COUNTIF(amazon[[#This Row],[Discount percentage]],$T$11)</f>
        <v>0</v>
      </c>
      <c r="N829" s="6">
        <f>COUNTIF(amazon[[#This Row],[Discount percentage]],$T$13)</f>
        <v>0</v>
      </c>
      <c r="O829" s="6">
        <f>COUNTIF(amazon[[#This Row],[Discount percentage]],$T$12)</f>
        <v>1</v>
      </c>
      <c r="P829" s="1" t="s">
        <v>3421</v>
      </c>
    </row>
    <row r="830" spans="1:16" ht="18.75" x14ac:dyDescent="0.3">
      <c r="A830" s="8" t="s">
        <v>1173</v>
      </c>
      <c r="B830" s="8" t="s">
        <v>1174</v>
      </c>
      <c r="C830" s="8" t="s">
        <v>2186</v>
      </c>
      <c r="D830" s="8" t="s">
        <v>2602</v>
      </c>
      <c r="E8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0" s="12">
        <v>2099</v>
      </c>
      <c r="G830" s="12">
        <v>3250</v>
      </c>
      <c r="H830" s="12">
        <f>PRODUCT(amazon[[#This Row],[Actual price]],amazon[[#This Row],[Rating count]])</f>
        <v>36442250</v>
      </c>
      <c r="I830" s="9">
        <v>0.35</v>
      </c>
      <c r="J830" s="6">
        <v>3.8</v>
      </c>
      <c r="K830" s="6">
        <v>11213</v>
      </c>
      <c r="L830" s="6" t="str">
        <f>IF(amazon[[#This Row],[Discounted price]]&lt;200, "Very Low",
 IF(amazon[[#This Row],[Discounted price]]&lt;5000, "Medium",
 IF(amazon[[#This Row],[Discounted price]]&lt;10000, "High",
 "Very High")))</f>
        <v>Medium</v>
      </c>
      <c r="M830" s="6">
        <f>COUNTIF(amazon[[#This Row],[Discount percentage]],$T$11)</f>
        <v>0</v>
      </c>
      <c r="N830" s="6">
        <f>COUNTIF(amazon[[#This Row],[Discount percentage]],$T$13)</f>
        <v>1</v>
      </c>
      <c r="O830" s="6">
        <f>COUNTIF(amazon[[#This Row],[Discount percentage]],$T$12)</f>
        <v>0</v>
      </c>
      <c r="P830" s="1" t="s">
        <v>3422</v>
      </c>
    </row>
    <row r="831" spans="1:16" ht="18.75" x14ac:dyDescent="0.3">
      <c r="A831" s="8" t="s">
        <v>1175</v>
      </c>
      <c r="B831" s="8" t="s">
        <v>1176</v>
      </c>
      <c r="C831" s="8" t="s">
        <v>2186</v>
      </c>
      <c r="D831" s="8" t="s">
        <v>2603</v>
      </c>
      <c r="E83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1" s="12">
        <v>179</v>
      </c>
      <c r="G831" s="12">
        <v>499</v>
      </c>
      <c r="H831" s="12">
        <f>PRODUCT(amazon[[#This Row],[Actual price]],amazon[[#This Row],[Rating count]])</f>
        <v>5076826</v>
      </c>
      <c r="I831" s="9">
        <v>0.64</v>
      </c>
      <c r="J831" s="6">
        <v>4.0999999999999996</v>
      </c>
      <c r="K831" s="6">
        <v>10174</v>
      </c>
      <c r="L831" s="6" t="str">
        <f>IF(amazon[[#This Row],[Discounted price]]&lt;200, "Very Low",
 IF(amazon[[#This Row],[Discounted price]]&lt;5000, "Medium",
 IF(amazon[[#This Row],[Discounted price]]&lt;10000, "High",
 "Very High")))</f>
        <v>Very Low</v>
      </c>
      <c r="M831" s="6">
        <f>COUNTIF(amazon[[#This Row],[Discount percentage]],$T$11)</f>
        <v>0</v>
      </c>
      <c r="N831" s="6">
        <f>COUNTIF(amazon[[#This Row],[Discount percentage]],$T$13)</f>
        <v>0</v>
      </c>
      <c r="O831" s="6">
        <f>COUNTIF(amazon[[#This Row],[Discount percentage]],$T$12)</f>
        <v>1</v>
      </c>
      <c r="P831" s="1" t="s">
        <v>2930</v>
      </c>
    </row>
    <row r="832" spans="1:16" ht="18.75" x14ac:dyDescent="0.3">
      <c r="A832" s="8" t="s">
        <v>1177</v>
      </c>
      <c r="B832" s="8" t="s">
        <v>2604</v>
      </c>
      <c r="C832" s="8" t="s">
        <v>2186</v>
      </c>
      <c r="D832" s="8" t="s">
        <v>2479</v>
      </c>
      <c r="E83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2" s="12">
        <v>1345</v>
      </c>
      <c r="G832" s="12">
        <v>2295</v>
      </c>
      <c r="H832" s="12">
        <f>PRODUCT(amazon[[#This Row],[Actual price]],amazon[[#This Row],[Rating count]])</f>
        <v>39962835</v>
      </c>
      <c r="I832" s="9">
        <v>0.41</v>
      </c>
      <c r="J832" s="6">
        <v>4.2</v>
      </c>
      <c r="K832" s="6">
        <v>17413</v>
      </c>
      <c r="L832" s="6" t="str">
        <f>IF(amazon[[#This Row],[Discounted price]]&lt;200, "Very Low",
 IF(amazon[[#This Row],[Discounted price]]&lt;5000, "Medium",
 IF(amazon[[#This Row],[Discounted price]]&lt;10000, "High",
 "Very High")))</f>
        <v>Medium</v>
      </c>
      <c r="M832" s="6">
        <f>COUNTIF(amazon[[#This Row],[Discount percentage]],$T$11)</f>
        <v>0</v>
      </c>
      <c r="N832" s="6">
        <f>COUNTIF(amazon[[#This Row],[Discount percentage]],$T$13)</f>
        <v>1</v>
      </c>
      <c r="O832" s="6">
        <f>COUNTIF(amazon[[#This Row],[Discount percentage]],$T$12)</f>
        <v>0</v>
      </c>
      <c r="P832" s="1" t="s">
        <v>3423</v>
      </c>
    </row>
    <row r="833" spans="1:16" ht="18.75" x14ac:dyDescent="0.3">
      <c r="A833" s="8" t="s">
        <v>1178</v>
      </c>
      <c r="B833" s="8" t="s">
        <v>1179</v>
      </c>
      <c r="C833" s="8" t="s">
        <v>2196</v>
      </c>
      <c r="D833" s="8" t="s">
        <v>2489</v>
      </c>
      <c r="E8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33" s="12">
        <v>349</v>
      </c>
      <c r="G833" s="12">
        <v>995</v>
      </c>
      <c r="H833" s="12">
        <f>PRODUCT(amazon[[#This Row],[Actual price]],amazon[[#This Row],[Rating count]])</f>
        <v>6642620</v>
      </c>
      <c r="I833" s="9">
        <v>0.65</v>
      </c>
      <c r="J833" s="6">
        <v>4.2</v>
      </c>
      <c r="K833" s="6">
        <v>6676</v>
      </c>
      <c r="L833" s="6" t="str">
        <f>IF(amazon[[#This Row],[Discounted price]]&lt;200, "Very Low",
 IF(amazon[[#This Row],[Discounted price]]&lt;5000, "Medium",
 IF(amazon[[#This Row],[Discounted price]]&lt;10000, "High",
 "Very High")))</f>
        <v>Medium</v>
      </c>
      <c r="M833" s="6">
        <f>COUNTIF(amazon[[#This Row],[Discount percentage]],$T$11)</f>
        <v>0</v>
      </c>
      <c r="N833" s="6">
        <f>COUNTIF(amazon[[#This Row],[Discount percentage]],$T$13)</f>
        <v>0</v>
      </c>
      <c r="O833" s="6">
        <f>COUNTIF(amazon[[#This Row],[Discount percentage]],$T$12)</f>
        <v>1</v>
      </c>
      <c r="P833" s="1" t="s">
        <v>3424</v>
      </c>
    </row>
    <row r="834" spans="1:16" ht="18.75" x14ac:dyDescent="0.3">
      <c r="A834" s="8" t="s">
        <v>1180</v>
      </c>
      <c r="B834" s="8" t="s">
        <v>2605</v>
      </c>
      <c r="C834" s="8" t="s">
        <v>2186</v>
      </c>
      <c r="D834" s="8" t="s">
        <v>2560</v>
      </c>
      <c r="E83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4" s="12">
        <v>287</v>
      </c>
      <c r="G834" s="12">
        <v>499</v>
      </c>
      <c r="H834" s="12">
        <f>PRODUCT(amazon[[#This Row],[Actual price]],amazon[[#This Row],[Rating count]])</f>
        <v>4029924</v>
      </c>
      <c r="I834" s="9">
        <v>0.42</v>
      </c>
      <c r="J834" s="6">
        <v>4.4000000000000004</v>
      </c>
      <c r="K834" s="6">
        <v>8076</v>
      </c>
      <c r="L834" s="6" t="str">
        <f>IF(amazon[[#This Row],[Discounted price]]&lt;200, "Very Low",
 IF(amazon[[#This Row],[Discounted price]]&lt;5000, "Medium",
 IF(amazon[[#This Row],[Discounted price]]&lt;10000, "High",
 "Very High")))</f>
        <v>Medium</v>
      </c>
      <c r="M834" s="6">
        <f>COUNTIF(amazon[[#This Row],[Discount percentage]],$T$11)</f>
        <v>0</v>
      </c>
      <c r="N834" s="6">
        <f>COUNTIF(amazon[[#This Row],[Discount percentage]],$T$13)</f>
        <v>1</v>
      </c>
      <c r="O834" s="6">
        <f>COUNTIF(amazon[[#This Row],[Discount percentage]],$T$12)</f>
        <v>0</v>
      </c>
      <c r="P834" s="1" t="s">
        <v>3425</v>
      </c>
    </row>
    <row r="835" spans="1:16" ht="18.75" x14ac:dyDescent="0.3">
      <c r="A835" s="8" t="s">
        <v>49</v>
      </c>
      <c r="B835" s="8" t="s">
        <v>50</v>
      </c>
      <c r="C835" s="8" t="s">
        <v>2186</v>
      </c>
      <c r="D835" s="8" t="s">
        <v>2187</v>
      </c>
      <c r="E8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5" s="12">
        <v>599</v>
      </c>
      <c r="G835" s="12">
        <v>599</v>
      </c>
      <c r="H835" s="12">
        <f>PRODUCT(amazon[[#This Row],[Actual price]],amazon[[#This Row],[Rating count]])</f>
        <v>212645</v>
      </c>
      <c r="I835" s="9">
        <v>0</v>
      </c>
      <c r="J835" s="6">
        <v>4.3</v>
      </c>
      <c r="K835" s="6">
        <v>355</v>
      </c>
      <c r="L835" s="6" t="str">
        <f>IF(amazon[[#This Row],[Discounted price]]&lt;200, "Very Low",
 IF(amazon[[#This Row],[Discounted price]]&lt;5000, "Medium",
 IF(amazon[[#This Row],[Discounted price]]&lt;10000, "High",
 "Very High")))</f>
        <v>Medium</v>
      </c>
      <c r="M835" s="6">
        <f>COUNTIF(amazon[[#This Row],[Discount percentage]],$T$11)</f>
        <v>0</v>
      </c>
      <c r="N835" s="6">
        <f>COUNTIF(amazon[[#This Row],[Discount percentage]],$T$13)</f>
        <v>1</v>
      </c>
      <c r="O835" s="6">
        <f>COUNTIF(amazon[[#This Row],[Discount percentage]],$T$12)</f>
        <v>0</v>
      </c>
      <c r="P835" s="1" t="s">
        <v>2945</v>
      </c>
    </row>
    <row r="836" spans="1:16" ht="18.75" x14ac:dyDescent="0.3">
      <c r="A836" s="8" t="s">
        <v>1181</v>
      </c>
      <c r="B836" s="8" t="s">
        <v>1182</v>
      </c>
      <c r="C836" s="8" t="s">
        <v>2186</v>
      </c>
      <c r="D836" s="8" t="s">
        <v>2460</v>
      </c>
      <c r="E8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6" s="12">
        <v>349</v>
      </c>
      <c r="G836" s="12">
        <v>450</v>
      </c>
      <c r="H836" s="12">
        <f>PRODUCT(amazon[[#This Row],[Actual price]],amazon[[#This Row],[Rating count]])</f>
        <v>8395200</v>
      </c>
      <c r="I836" s="9">
        <v>0.22</v>
      </c>
      <c r="J836" s="6">
        <v>4.0999999999999996</v>
      </c>
      <c r="K836" s="6">
        <v>18656</v>
      </c>
      <c r="L836" s="6" t="str">
        <f>IF(amazon[[#This Row],[Discounted price]]&lt;200, "Very Low",
 IF(amazon[[#This Row],[Discounted price]]&lt;5000, "Medium",
 IF(amazon[[#This Row],[Discounted price]]&lt;10000, "High",
 "Very High")))</f>
        <v>Medium</v>
      </c>
      <c r="M836" s="6">
        <f>COUNTIF(amazon[[#This Row],[Discount percentage]],$T$11)</f>
        <v>0</v>
      </c>
      <c r="N836" s="6">
        <f>COUNTIF(amazon[[#This Row],[Discount percentage]],$T$13)</f>
        <v>1</v>
      </c>
      <c r="O836" s="6">
        <f>COUNTIF(amazon[[#This Row],[Discount percentage]],$T$12)</f>
        <v>0</v>
      </c>
      <c r="P836" s="1" t="s">
        <v>3426</v>
      </c>
    </row>
    <row r="837" spans="1:16" ht="18.75" x14ac:dyDescent="0.3">
      <c r="A837" s="8" t="s">
        <v>1183</v>
      </c>
      <c r="B837" s="8" t="s">
        <v>1184</v>
      </c>
      <c r="C837" s="8" t="s">
        <v>2196</v>
      </c>
      <c r="D837" s="8" t="s">
        <v>2472</v>
      </c>
      <c r="E8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37" s="12">
        <v>879</v>
      </c>
      <c r="G837" s="12">
        <v>1109</v>
      </c>
      <c r="H837" s="12">
        <f>PRODUCT(amazon[[#This Row],[Actual price]],amazon[[#This Row],[Rating count]])</f>
        <v>35043291</v>
      </c>
      <c r="I837" s="9">
        <v>0.21</v>
      </c>
      <c r="J837" s="6">
        <v>4.4000000000000004</v>
      </c>
      <c r="K837" s="6">
        <v>31599</v>
      </c>
      <c r="L837" s="6" t="str">
        <f>IF(amazon[[#This Row],[Discounted price]]&lt;200, "Very Low",
 IF(amazon[[#This Row],[Discounted price]]&lt;5000, "Medium",
 IF(amazon[[#This Row],[Discounted price]]&lt;10000, "High",
 "Very High")))</f>
        <v>Medium</v>
      </c>
      <c r="M837" s="6">
        <f>COUNTIF(amazon[[#This Row],[Discount percentage]],$T$11)</f>
        <v>0</v>
      </c>
      <c r="N837" s="6">
        <f>COUNTIF(amazon[[#This Row],[Discount percentage]],$T$13)</f>
        <v>1</v>
      </c>
      <c r="O837" s="6">
        <f>COUNTIF(amazon[[#This Row],[Discount percentage]],$T$12)</f>
        <v>0</v>
      </c>
      <c r="P837" s="1" t="s">
        <v>3427</v>
      </c>
    </row>
    <row r="838" spans="1:16" ht="18.75" x14ac:dyDescent="0.3">
      <c r="A838" s="8" t="s">
        <v>51</v>
      </c>
      <c r="B838" s="8" t="s">
        <v>2208</v>
      </c>
      <c r="C838" s="8" t="s">
        <v>2186</v>
      </c>
      <c r="D838" s="8" t="s">
        <v>2187</v>
      </c>
      <c r="E83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8" s="12">
        <v>199</v>
      </c>
      <c r="G838" s="12">
        <v>999</v>
      </c>
      <c r="H838" s="12">
        <f>PRODUCT(amazon[[#This Row],[Actual price]],amazon[[#This Row],[Rating count]])</f>
        <v>1073925</v>
      </c>
      <c r="I838" s="9">
        <v>0.8</v>
      </c>
      <c r="J838" s="6">
        <v>3.9</v>
      </c>
      <c r="K838" s="6">
        <v>1075</v>
      </c>
      <c r="L838" s="6" t="str">
        <f>IF(amazon[[#This Row],[Discounted price]]&lt;200, "Very Low",
 IF(amazon[[#This Row],[Discounted price]]&lt;5000, "Medium",
 IF(amazon[[#This Row],[Discounted price]]&lt;10000, "High",
 "Very High")))</f>
        <v>Very Low</v>
      </c>
      <c r="M838" s="6">
        <f>COUNTIF(amazon[[#This Row],[Discount percentage]],$T$11)</f>
        <v>0</v>
      </c>
      <c r="N838" s="6">
        <f>COUNTIF(amazon[[#This Row],[Discount percentage]],$T$13)</f>
        <v>0</v>
      </c>
      <c r="O838" s="6">
        <f>COUNTIF(amazon[[#This Row],[Discount percentage]],$T$12)</f>
        <v>1</v>
      </c>
      <c r="P838" s="1" t="s">
        <v>2955</v>
      </c>
    </row>
    <row r="839" spans="1:16" ht="18.75" x14ac:dyDescent="0.3">
      <c r="A839" s="8" t="s">
        <v>1185</v>
      </c>
      <c r="B839" s="8" t="s">
        <v>1186</v>
      </c>
      <c r="C839" s="8" t="s">
        <v>2196</v>
      </c>
      <c r="D839" s="8" t="s">
        <v>2516</v>
      </c>
      <c r="E83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39" s="12">
        <v>250</v>
      </c>
      <c r="G839" s="12">
        <v>250</v>
      </c>
      <c r="H839" s="12">
        <f>PRODUCT(amazon[[#This Row],[Actual price]],amazon[[#This Row],[Rating count]])</f>
        <v>3492750</v>
      </c>
      <c r="I839" s="9">
        <v>0</v>
      </c>
      <c r="J839" s="6">
        <v>3.9</v>
      </c>
      <c r="K839" s="6">
        <v>13971</v>
      </c>
      <c r="L839" s="6" t="str">
        <f>IF(amazon[[#This Row],[Discounted price]]&lt;200, "Very Low",
 IF(amazon[[#This Row],[Discounted price]]&lt;5000, "Medium",
 IF(amazon[[#This Row],[Discounted price]]&lt;10000, "High",
 "Very High")))</f>
        <v>Medium</v>
      </c>
      <c r="M839" s="6">
        <f>COUNTIF(amazon[[#This Row],[Discount percentage]],$T$11)</f>
        <v>0</v>
      </c>
      <c r="N839" s="6">
        <f>COUNTIF(amazon[[#This Row],[Discount percentage]],$T$13)</f>
        <v>1</v>
      </c>
      <c r="O839" s="6">
        <f>COUNTIF(amazon[[#This Row],[Discount percentage]],$T$12)</f>
        <v>0</v>
      </c>
      <c r="P839" s="1" t="s">
        <v>3428</v>
      </c>
    </row>
    <row r="840" spans="1:16" ht="18.75" x14ac:dyDescent="0.3">
      <c r="A840" s="8" t="s">
        <v>1187</v>
      </c>
      <c r="B840" s="8" t="s">
        <v>2606</v>
      </c>
      <c r="C840" s="8" t="s">
        <v>2196</v>
      </c>
      <c r="D840" s="8" t="s">
        <v>2363</v>
      </c>
      <c r="E8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40" s="12">
        <v>199</v>
      </c>
      <c r="G840" s="12">
        <v>499</v>
      </c>
      <c r="H840" s="12">
        <f>PRODUCT(amazon[[#This Row],[Actual price]],amazon[[#This Row],[Rating count]])</f>
        <v>1243508</v>
      </c>
      <c r="I840" s="9">
        <v>0.6</v>
      </c>
      <c r="J840" s="6">
        <v>3.6</v>
      </c>
      <c r="K840" s="6">
        <v>2492</v>
      </c>
      <c r="L840" s="6" t="str">
        <f>IF(amazon[[#This Row],[Discounted price]]&lt;200, "Very Low",
 IF(amazon[[#This Row],[Discounted price]]&lt;5000, "Medium",
 IF(amazon[[#This Row],[Discounted price]]&lt;10000, "High",
 "Very High")))</f>
        <v>Very Low</v>
      </c>
      <c r="M840" s="6">
        <f>COUNTIF(amazon[[#This Row],[Discount percentage]],$T$11)</f>
        <v>0</v>
      </c>
      <c r="N840" s="6">
        <f>COUNTIF(amazon[[#This Row],[Discount percentage]],$T$13)</f>
        <v>0</v>
      </c>
      <c r="O840" s="6">
        <f>COUNTIF(amazon[[#This Row],[Discount percentage]],$T$12)</f>
        <v>1</v>
      </c>
      <c r="P840" s="1" t="s">
        <v>3429</v>
      </c>
    </row>
    <row r="841" spans="1:16" ht="18.75" x14ac:dyDescent="0.3">
      <c r="A841" s="8" t="s">
        <v>53</v>
      </c>
      <c r="B841" s="8" t="s">
        <v>54</v>
      </c>
      <c r="C841" s="8" t="s">
        <v>2186</v>
      </c>
      <c r="D841" s="8" t="s">
        <v>2187</v>
      </c>
      <c r="E84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1" s="12">
        <v>899</v>
      </c>
      <c r="G841" s="12">
        <v>1900</v>
      </c>
      <c r="H841" s="12">
        <f>PRODUCT(amazon[[#This Row],[Actual price]],amazon[[#This Row],[Rating count]])</f>
        <v>25748800</v>
      </c>
      <c r="I841" s="9">
        <v>0.53</v>
      </c>
      <c r="J841" s="6">
        <v>4.4000000000000004</v>
      </c>
      <c r="K841" s="6">
        <v>13552</v>
      </c>
      <c r="L841" s="6" t="str">
        <f>IF(amazon[[#This Row],[Discounted price]]&lt;200, "Very Low",
 IF(amazon[[#This Row],[Discounted price]]&lt;5000, "Medium",
 IF(amazon[[#This Row],[Discounted price]]&lt;10000, "High",
 "Very High")))</f>
        <v>Medium</v>
      </c>
      <c r="M841" s="6">
        <f>COUNTIF(amazon[[#This Row],[Discount percentage]],$T$11)</f>
        <v>0</v>
      </c>
      <c r="N841" s="6">
        <f>COUNTIF(amazon[[#This Row],[Discount percentage]],$T$13)</f>
        <v>0</v>
      </c>
      <c r="O841" s="6">
        <f>COUNTIF(amazon[[#This Row],[Discount percentage]],$T$12)</f>
        <v>1</v>
      </c>
      <c r="P841" s="1" t="s">
        <v>2945</v>
      </c>
    </row>
    <row r="842" spans="1:16" ht="18.75" x14ac:dyDescent="0.3">
      <c r="A842" s="8" t="s">
        <v>55</v>
      </c>
      <c r="B842" s="8" t="s">
        <v>2210</v>
      </c>
      <c r="C842" s="8" t="s">
        <v>2186</v>
      </c>
      <c r="D842" s="8" t="s">
        <v>2187</v>
      </c>
      <c r="E8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2" s="12">
        <v>199</v>
      </c>
      <c r="G842" s="12">
        <v>999</v>
      </c>
      <c r="H842" s="12">
        <f>PRODUCT(amazon[[#This Row],[Actual price]],amazon[[#This Row],[Rating count]])</f>
        <v>574425</v>
      </c>
      <c r="I842" s="9">
        <v>0.8</v>
      </c>
      <c r="J842" s="6">
        <v>4</v>
      </c>
      <c r="K842" s="6">
        <v>575</v>
      </c>
      <c r="L842" s="6" t="str">
        <f>IF(amazon[[#This Row],[Discounted price]]&lt;200, "Very Low",
 IF(amazon[[#This Row],[Discounted price]]&lt;5000, "Medium",
 IF(amazon[[#This Row],[Discounted price]]&lt;10000, "High",
 "Very High")))</f>
        <v>Very Low</v>
      </c>
      <c r="M842" s="6">
        <f>COUNTIF(amazon[[#This Row],[Discount percentage]],$T$11)</f>
        <v>0</v>
      </c>
      <c r="N842" s="6">
        <f>COUNTIF(amazon[[#This Row],[Discount percentage]],$T$13)</f>
        <v>0</v>
      </c>
      <c r="O842" s="6">
        <f>COUNTIF(amazon[[#This Row],[Discount percentage]],$T$12)</f>
        <v>1</v>
      </c>
      <c r="P842" s="1" t="s">
        <v>2956</v>
      </c>
    </row>
    <row r="843" spans="1:16" ht="18.75" x14ac:dyDescent="0.3">
      <c r="A843" s="8" t="s">
        <v>1188</v>
      </c>
      <c r="B843" s="8" t="s">
        <v>1189</v>
      </c>
      <c r="C843" s="8" t="s">
        <v>2186</v>
      </c>
      <c r="D843" s="8" t="s">
        <v>2603</v>
      </c>
      <c r="E84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3" s="12">
        <v>149</v>
      </c>
      <c r="G843" s="12">
        <v>999</v>
      </c>
      <c r="H843" s="12">
        <f>PRODUCT(amazon[[#This Row],[Actual price]],amazon[[#This Row],[Rating count]])</f>
        <v>2520477</v>
      </c>
      <c r="I843" s="9">
        <v>0.85</v>
      </c>
      <c r="J843" s="6">
        <v>3.5</v>
      </c>
      <c r="K843" s="6">
        <v>2523</v>
      </c>
      <c r="L843" s="6" t="str">
        <f>IF(amazon[[#This Row],[Discounted price]]&lt;200, "Very Low",
 IF(amazon[[#This Row],[Discounted price]]&lt;5000, "Medium",
 IF(amazon[[#This Row],[Discounted price]]&lt;10000, "High",
 "Very High")))</f>
        <v>Very Low</v>
      </c>
      <c r="M843" s="6">
        <f>COUNTIF(amazon[[#This Row],[Discount percentage]],$T$11)</f>
        <v>0</v>
      </c>
      <c r="N843" s="6">
        <f>COUNTIF(amazon[[#This Row],[Discount percentage]],$T$13)</f>
        <v>0</v>
      </c>
      <c r="O843" s="6">
        <f>COUNTIF(amazon[[#This Row],[Discount percentage]],$T$12)</f>
        <v>1</v>
      </c>
      <c r="P843" s="1" t="s">
        <v>3430</v>
      </c>
    </row>
    <row r="844" spans="1:16" ht="18.75" x14ac:dyDescent="0.3">
      <c r="A844" s="8" t="s">
        <v>1190</v>
      </c>
      <c r="B844" s="8" t="s">
        <v>1191</v>
      </c>
      <c r="C844" s="8" t="s">
        <v>2186</v>
      </c>
      <c r="D844" s="8" t="s">
        <v>2463</v>
      </c>
      <c r="E84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4" s="12">
        <v>469</v>
      </c>
      <c r="G844" s="12">
        <v>1499</v>
      </c>
      <c r="H844" s="12">
        <f>PRODUCT(amazon[[#This Row],[Actual price]],amazon[[#This Row],[Rating count]])</f>
        <v>527648</v>
      </c>
      <c r="I844" s="9">
        <v>0.69</v>
      </c>
      <c r="J844" s="6">
        <v>4.0999999999999996</v>
      </c>
      <c r="K844" s="6">
        <v>352</v>
      </c>
      <c r="L844" s="6" t="str">
        <f>IF(amazon[[#This Row],[Discounted price]]&lt;200, "Very Low",
 IF(amazon[[#This Row],[Discounted price]]&lt;5000, "Medium",
 IF(amazon[[#This Row],[Discounted price]]&lt;10000, "High",
 "Very High")))</f>
        <v>Medium</v>
      </c>
      <c r="M844" s="6">
        <f>COUNTIF(amazon[[#This Row],[Discount percentage]],$T$11)</f>
        <v>0</v>
      </c>
      <c r="N844" s="6">
        <f>COUNTIF(amazon[[#This Row],[Discount percentage]],$T$13)</f>
        <v>0</v>
      </c>
      <c r="O844" s="6">
        <f>COUNTIF(amazon[[#This Row],[Discount percentage]],$T$12)</f>
        <v>1</v>
      </c>
      <c r="P844" s="1" t="s">
        <v>3431</v>
      </c>
    </row>
    <row r="845" spans="1:16" ht="18.75" x14ac:dyDescent="0.3">
      <c r="A845" s="8" t="s">
        <v>1192</v>
      </c>
      <c r="B845" s="8" t="s">
        <v>2607</v>
      </c>
      <c r="C845" s="8" t="s">
        <v>2186</v>
      </c>
      <c r="D845" s="8" t="s">
        <v>2543</v>
      </c>
      <c r="E8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5" s="12">
        <v>1187</v>
      </c>
      <c r="G845" s="12">
        <v>1929</v>
      </c>
      <c r="H845" s="12">
        <f>PRODUCT(amazon[[#This Row],[Actual price]],amazon[[#This Row],[Rating count]])</f>
        <v>3205998</v>
      </c>
      <c r="I845" s="9">
        <v>0.38</v>
      </c>
      <c r="J845" s="6">
        <v>4.0999999999999996</v>
      </c>
      <c r="K845" s="6">
        <v>1662</v>
      </c>
      <c r="L845" s="6" t="str">
        <f>IF(amazon[[#This Row],[Discounted price]]&lt;200, "Very Low",
 IF(amazon[[#This Row],[Discounted price]]&lt;5000, "Medium",
 IF(amazon[[#This Row],[Discounted price]]&lt;10000, "High",
 "Very High")))</f>
        <v>Medium</v>
      </c>
      <c r="M845" s="6">
        <f>COUNTIF(amazon[[#This Row],[Discount percentage]],$T$11)</f>
        <v>0</v>
      </c>
      <c r="N845" s="6">
        <f>COUNTIF(amazon[[#This Row],[Discount percentage]],$T$13)</f>
        <v>1</v>
      </c>
      <c r="O845" s="6">
        <f>COUNTIF(amazon[[#This Row],[Discount percentage]],$T$12)</f>
        <v>0</v>
      </c>
      <c r="P845" s="1" t="s">
        <v>3432</v>
      </c>
    </row>
    <row r="846" spans="1:16" ht="18.75" x14ac:dyDescent="0.3">
      <c r="A846" s="8" t="s">
        <v>1193</v>
      </c>
      <c r="B846" s="8" t="s">
        <v>1194</v>
      </c>
      <c r="C846" s="8" t="s">
        <v>2186</v>
      </c>
      <c r="D846" s="8" t="s">
        <v>2608</v>
      </c>
      <c r="E84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6" s="12">
        <v>849</v>
      </c>
      <c r="G846" s="12">
        <v>1499</v>
      </c>
      <c r="H846" s="12">
        <f>PRODUCT(amazon[[#This Row],[Actual price]],amazon[[#This Row],[Rating count]])</f>
        <v>11020648</v>
      </c>
      <c r="I846" s="9">
        <v>0.43</v>
      </c>
      <c r="J846" s="6">
        <v>4</v>
      </c>
      <c r="K846" s="6">
        <v>7352</v>
      </c>
      <c r="L846" s="6" t="str">
        <f>IF(amazon[[#This Row],[Discounted price]]&lt;200, "Very Low",
 IF(amazon[[#This Row],[Discounted price]]&lt;5000, "Medium",
 IF(amazon[[#This Row],[Discounted price]]&lt;10000, "High",
 "Very High")))</f>
        <v>Medium</v>
      </c>
      <c r="M846" s="6">
        <f>COUNTIF(amazon[[#This Row],[Discount percentage]],$T$11)</f>
        <v>0</v>
      </c>
      <c r="N846" s="6">
        <f>COUNTIF(amazon[[#This Row],[Discount percentage]],$T$13)</f>
        <v>1</v>
      </c>
      <c r="O846" s="6">
        <f>COUNTIF(amazon[[#This Row],[Discount percentage]],$T$12)</f>
        <v>0</v>
      </c>
      <c r="P846" s="1" t="s">
        <v>3433</v>
      </c>
    </row>
    <row r="847" spans="1:16" ht="18.75" x14ac:dyDescent="0.3">
      <c r="A847" s="8" t="s">
        <v>1195</v>
      </c>
      <c r="B847" s="8" t="s">
        <v>1196</v>
      </c>
      <c r="C847" s="8" t="s">
        <v>2186</v>
      </c>
      <c r="D847" s="8" t="s">
        <v>2461</v>
      </c>
      <c r="E84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7" s="12">
        <v>328</v>
      </c>
      <c r="G847" s="12">
        <v>399</v>
      </c>
      <c r="H847" s="12">
        <f>PRODUCT(amazon[[#This Row],[Actual price]],amazon[[#This Row],[Rating count]])</f>
        <v>1372959</v>
      </c>
      <c r="I847" s="9">
        <v>0.18</v>
      </c>
      <c r="J847" s="6">
        <v>4.0999999999999996</v>
      </c>
      <c r="K847" s="6">
        <v>3441</v>
      </c>
      <c r="L847" s="6" t="str">
        <f>IF(amazon[[#This Row],[Discounted price]]&lt;200, "Very Low",
 IF(amazon[[#This Row],[Discounted price]]&lt;5000, "Medium",
 IF(amazon[[#This Row],[Discounted price]]&lt;10000, "High",
 "Very High")))</f>
        <v>Medium</v>
      </c>
      <c r="M847" s="6">
        <f>COUNTIF(amazon[[#This Row],[Discount percentage]],$T$11)</f>
        <v>0</v>
      </c>
      <c r="N847" s="6">
        <f>COUNTIF(amazon[[#This Row],[Discount percentage]],$T$13)</f>
        <v>1</v>
      </c>
      <c r="O847" s="6">
        <f>COUNTIF(amazon[[#This Row],[Discount percentage]],$T$12)</f>
        <v>0</v>
      </c>
      <c r="P847" s="1" t="s">
        <v>3434</v>
      </c>
    </row>
    <row r="848" spans="1:16" ht="18.75" x14ac:dyDescent="0.3">
      <c r="A848" s="8" t="s">
        <v>1197</v>
      </c>
      <c r="B848" s="8" t="s">
        <v>1198</v>
      </c>
      <c r="C848" s="8" t="s">
        <v>2186</v>
      </c>
      <c r="D848" s="8" t="s">
        <v>2465</v>
      </c>
      <c r="E8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8" s="12">
        <v>269</v>
      </c>
      <c r="G848" s="12">
        <v>699</v>
      </c>
      <c r="H848" s="12">
        <f>PRODUCT(amazon[[#This Row],[Actual price]],amazon[[#This Row],[Rating count]])</f>
        <v>65007</v>
      </c>
      <c r="I848" s="9">
        <v>0.62</v>
      </c>
      <c r="J848" s="6">
        <v>4</v>
      </c>
      <c r="K848" s="6">
        <v>93</v>
      </c>
      <c r="L848" s="6" t="str">
        <f>IF(amazon[[#This Row],[Discounted price]]&lt;200, "Very Low",
 IF(amazon[[#This Row],[Discounted price]]&lt;5000, "Medium",
 IF(amazon[[#This Row],[Discounted price]]&lt;10000, "High",
 "Very High")))</f>
        <v>Medium</v>
      </c>
      <c r="M848" s="6">
        <f>COUNTIF(amazon[[#This Row],[Discount percentage]],$T$11)</f>
        <v>0</v>
      </c>
      <c r="N848" s="6">
        <f>COUNTIF(amazon[[#This Row],[Discount percentage]],$T$13)</f>
        <v>0</v>
      </c>
      <c r="O848" s="6">
        <f>COUNTIF(amazon[[#This Row],[Discount percentage]],$T$12)</f>
        <v>1</v>
      </c>
      <c r="P848" s="1" t="s">
        <v>3435</v>
      </c>
    </row>
    <row r="849" spans="1:16" ht="18.75" x14ac:dyDescent="0.3">
      <c r="A849" s="8" t="s">
        <v>1199</v>
      </c>
      <c r="B849" s="8" t="s">
        <v>2609</v>
      </c>
      <c r="C849" s="8" t="s">
        <v>2196</v>
      </c>
      <c r="D849" s="8" t="s">
        <v>2610</v>
      </c>
      <c r="E8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49" s="12">
        <v>299</v>
      </c>
      <c r="G849" s="12">
        <v>400</v>
      </c>
      <c r="H849" s="12">
        <f>PRODUCT(amazon[[#This Row],[Actual price]],amazon[[#This Row],[Rating count]])</f>
        <v>16358000</v>
      </c>
      <c r="I849" s="9">
        <v>0.25</v>
      </c>
      <c r="J849" s="6">
        <v>3.8</v>
      </c>
      <c r="K849" s="6">
        <v>40895</v>
      </c>
      <c r="L849" s="6" t="str">
        <f>IF(amazon[[#This Row],[Discounted price]]&lt;200, "Very Low",
 IF(amazon[[#This Row],[Discounted price]]&lt;5000, "Medium",
 IF(amazon[[#This Row],[Discounted price]]&lt;10000, "High",
 "Very High")))</f>
        <v>Medium</v>
      </c>
      <c r="M849" s="6">
        <f>COUNTIF(amazon[[#This Row],[Discount percentage]],$T$11)</f>
        <v>0</v>
      </c>
      <c r="N849" s="6">
        <f>COUNTIF(amazon[[#This Row],[Discount percentage]],$T$13)</f>
        <v>1</v>
      </c>
      <c r="O849" s="6">
        <f>COUNTIF(amazon[[#This Row],[Discount percentage]],$T$12)</f>
        <v>0</v>
      </c>
      <c r="P849" s="1" t="s">
        <v>3436</v>
      </c>
    </row>
    <row r="850" spans="1:16" ht="18.75" x14ac:dyDescent="0.3">
      <c r="A850" s="8" t="s">
        <v>1200</v>
      </c>
      <c r="B850" s="8" t="s">
        <v>2611</v>
      </c>
      <c r="C850" s="8" t="s">
        <v>2186</v>
      </c>
      <c r="D850" s="8" t="s">
        <v>2612</v>
      </c>
      <c r="E85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0" s="12">
        <v>549</v>
      </c>
      <c r="G850" s="12">
        <v>1499</v>
      </c>
      <c r="H850" s="12">
        <f>PRODUCT(amazon[[#This Row],[Actual price]],amazon[[#This Row],[Rating count]])</f>
        <v>16497994</v>
      </c>
      <c r="I850" s="9">
        <v>0.63</v>
      </c>
      <c r="J850" s="6">
        <v>4.3</v>
      </c>
      <c r="K850" s="6">
        <v>11006</v>
      </c>
      <c r="L850" s="6" t="str">
        <f>IF(amazon[[#This Row],[Discounted price]]&lt;200, "Very Low",
 IF(amazon[[#This Row],[Discounted price]]&lt;5000, "Medium",
 IF(amazon[[#This Row],[Discounted price]]&lt;10000, "High",
 "Very High")))</f>
        <v>Medium</v>
      </c>
      <c r="M850" s="6">
        <f>COUNTIF(amazon[[#This Row],[Discount percentage]],$T$11)</f>
        <v>0</v>
      </c>
      <c r="N850" s="6">
        <f>COUNTIF(amazon[[#This Row],[Discount percentage]],$T$13)</f>
        <v>0</v>
      </c>
      <c r="O850" s="6">
        <f>COUNTIF(amazon[[#This Row],[Discount percentage]],$T$12)</f>
        <v>1</v>
      </c>
      <c r="P850" s="1" t="s">
        <v>2997</v>
      </c>
    </row>
    <row r="851" spans="1:16" ht="18.75" x14ac:dyDescent="0.3">
      <c r="A851" s="8" t="s">
        <v>1201</v>
      </c>
      <c r="B851" s="8" t="s">
        <v>1202</v>
      </c>
      <c r="C851" s="8" t="s">
        <v>2474</v>
      </c>
      <c r="D851" s="8" t="s">
        <v>2515</v>
      </c>
      <c r="E851"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51" s="12">
        <v>114</v>
      </c>
      <c r="G851" s="12">
        <v>120</v>
      </c>
      <c r="H851" s="12">
        <f>PRODUCT(amazon[[#This Row],[Actual price]],amazon[[#This Row],[Rating count]])</f>
        <v>1072560</v>
      </c>
      <c r="I851" s="9">
        <v>0.05</v>
      </c>
      <c r="J851" s="6">
        <v>4.2</v>
      </c>
      <c r="K851" s="6">
        <v>8938</v>
      </c>
      <c r="L851" s="6" t="str">
        <f>IF(amazon[[#This Row],[Discounted price]]&lt;200, "Very Low",
 IF(amazon[[#This Row],[Discounted price]]&lt;5000, "Medium",
 IF(amazon[[#This Row],[Discounted price]]&lt;10000, "High",
 "Very High")))</f>
        <v>Very Low</v>
      </c>
      <c r="M851" s="6">
        <f>COUNTIF(amazon[[#This Row],[Discount percentage]],$T$11)</f>
        <v>0</v>
      </c>
      <c r="N851" s="6">
        <f>COUNTIF(amazon[[#This Row],[Discount percentage]],$T$13)</f>
        <v>1</v>
      </c>
      <c r="O851" s="6">
        <f>COUNTIF(amazon[[#This Row],[Discount percentage]],$T$12)</f>
        <v>0</v>
      </c>
      <c r="P851" s="1" t="s">
        <v>3437</v>
      </c>
    </row>
    <row r="852" spans="1:16" ht="18.75" x14ac:dyDescent="0.3">
      <c r="A852" s="8" t="s">
        <v>1203</v>
      </c>
      <c r="B852" s="8" t="s">
        <v>1204</v>
      </c>
      <c r="C852" s="8" t="s">
        <v>2474</v>
      </c>
      <c r="D852" s="8" t="s">
        <v>2613</v>
      </c>
      <c r="E852"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52" s="12">
        <v>120</v>
      </c>
      <c r="G852" s="12">
        <v>120</v>
      </c>
      <c r="H852" s="12">
        <f>PRODUCT(amazon[[#This Row],[Actual price]],amazon[[#This Row],[Rating count]])</f>
        <v>516960</v>
      </c>
      <c r="I852" s="9">
        <v>0</v>
      </c>
      <c r="J852" s="6">
        <v>4.0999999999999996</v>
      </c>
      <c r="K852" s="6">
        <v>4308</v>
      </c>
      <c r="L852" s="6" t="str">
        <f>IF(amazon[[#This Row],[Discounted price]]&lt;200, "Very Low",
 IF(amazon[[#This Row],[Discounted price]]&lt;5000, "Medium",
 IF(amazon[[#This Row],[Discounted price]]&lt;10000, "High",
 "Very High")))</f>
        <v>Very Low</v>
      </c>
      <c r="M852" s="6">
        <f>COUNTIF(amazon[[#This Row],[Discount percentage]],$T$11)</f>
        <v>0</v>
      </c>
      <c r="N852" s="6">
        <f>COUNTIF(amazon[[#This Row],[Discount percentage]],$T$13)</f>
        <v>1</v>
      </c>
      <c r="O852" s="6">
        <f>COUNTIF(amazon[[#This Row],[Discount percentage]],$T$12)</f>
        <v>0</v>
      </c>
      <c r="P852" s="1" t="s">
        <v>3005</v>
      </c>
    </row>
    <row r="853" spans="1:16" ht="18.75" x14ac:dyDescent="0.3">
      <c r="A853" s="8" t="s">
        <v>58</v>
      </c>
      <c r="B853" s="8" t="s">
        <v>59</v>
      </c>
      <c r="C853" s="8" t="s">
        <v>2186</v>
      </c>
      <c r="D853" s="8" t="s">
        <v>2187</v>
      </c>
      <c r="E85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3" s="12">
        <v>970</v>
      </c>
      <c r="G853" s="12">
        <v>1999</v>
      </c>
      <c r="H853" s="12">
        <f>PRODUCT(amazon[[#This Row],[Actual price]],amazon[[#This Row],[Rating count]])</f>
        <v>923538</v>
      </c>
      <c r="I853" s="9">
        <v>0.51</v>
      </c>
      <c r="J853" s="6">
        <v>4.2</v>
      </c>
      <c r="K853" s="6">
        <v>462</v>
      </c>
      <c r="L853" s="6" t="str">
        <f>IF(amazon[[#This Row],[Discounted price]]&lt;200, "Very Low",
 IF(amazon[[#This Row],[Discounted price]]&lt;5000, "Medium",
 IF(amazon[[#This Row],[Discounted price]]&lt;10000, "High",
 "Very High")))</f>
        <v>Medium</v>
      </c>
      <c r="M853" s="6">
        <f>COUNTIF(amazon[[#This Row],[Discount percentage]],$T$11)</f>
        <v>0</v>
      </c>
      <c r="N853" s="6">
        <f>COUNTIF(amazon[[#This Row],[Discount percentage]],$T$13)</f>
        <v>0</v>
      </c>
      <c r="O853" s="6">
        <f>COUNTIF(amazon[[#This Row],[Discount percentage]],$T$12)</f>
        <v>1</v>
      </c>
      <c r="P853" s="1" t="s">
        <v>2958</v>
      </c>
    </row>
    <row r="854" spans="1:16" ht="18.75" x14ac:dyDescent="0.3">
      <c r="A854" s="8" t="s">
        <v>60</v>
      </c>
      <c r="B854" s="8" t="s">
        <v>2211</v>
      </c>
      <c r="C854" s="8" t="s">
        <v>2186</v>
      </c>
      <c r="D854" s="8" t="s">
        <v>2187</v>
      </c>
      <c r="E85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4" s="12">
        <v>209</v>
      </c>
      <c r="G854" s="12">
        <v>695</v>
      </c>
      <c r="H854" s="12">
        <f>PRODUCT(amazon[[#This Row],[Actual price]],amazon[[#This Row],[Rating count]])</f>
        <v>74841770</v>
      </c>
      <c r="I854" s="9">
        <v>0.7</v>
      </c>
      <c r="J854" s="6">
        <v>4.5</v>
      </c>
      <c r="K854" s="6">
        <v>107686</v>
      </c>
      <c r="L854" s="6" t="str">
        <f>IF(amazon[[#This Row],[Discounted price]]&lt;200, "Very Low",
 IF(amazon[[#This Row],[Discounted price]]&lt;5000, "Medium",
 IF(amazon[[#This Row],[Discounted price]]&lt;10000, "High",
 "Very High")))</f>
        <v>Medium</v>
      </c>
      <c r="M854" s="6">
        <f>COUNTIF(amazon[[#This Row],[Discount percentage]],$T$11)</f>
        <v>0</v>
      </c>
      <c r="N854" s="6">
        <f>COUNTIF(amazon[[#This Row],[Discount percentage]],$T$13)</f>
        <v>0</v>
      </c>
      <c r="O854" s="6">
        <f>COUNTIF(amazon[[#This Row],[Discount percentage]],$T$12)</f>
        <v>1</v>
      </c>
      <c r="P854" s="1" t="s">
        <v>2959</v>
      </c>
    </row>
    <row r="855" spans="1:16" ht="18.75" x14ac:dyDescent="0.3">
      <c r="A855" s="8" t="s">
        <v>1205</v>
      </c>
      <c r="B855" s="8" t="s">
        <v>2614</v>
      </c>
      <c r="C855" s="8" t="s">
        <v>2186</v>
      </c>
      <c r="D855" s="8" t="s">
        <v>2461</v>
      </c>
      <c r="E85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5" s="12">
        <v>1490</v>
      </c>
      <c r="G855" s="12">
        <v>2295</v>
      </c>
      <c r="H855" s="12">
        <f>PRODUCT(amazon[[#This Row],[Actual price]],amazon[[#This Row],[Rating count]])</f>
        <v>24446340</v>
      </c>
      <c r="I855" s="9">
        <v>0.35</v>
      </c>
      <c r="J855" s="6">
        <v>4.5999999999999996</v>
      </c>
      <c r="K855" s="6">
        <v>10652</v>
      </c>
      <c r="L855" s="6" t="str">
        <f>IF(amazon[[#This Row],[Discounted price]]&lt;200, "Very Low",
 IF(amazon[[#This Row],[Discounted price]]&lt;5000, "Medium",
 IF(amazon[[#This Row],[Discounted price]]&lt;10000, "High",
 "Very High")))</f>
        <v>Medium</v>
      </c>
      <c r="M855" s="6">
        <f>COUNTIF(amazon[[#This Row],[Discount percentage]],$T$11)</f>
        <v>0</v>
      </c>
      <c r="N855" s="6">
        <f>COUNTIF(amazon[[#This Row],[Discount percentage]],$T$13)</f>
        <v>1</v>
      </c>
      <c r="O855" s="6">
        <f>COUNTIF(amazon[[#This Row],[Discount percentage]],$T$12)</f>
        <v>0</v>
      </c>
      <c r="P855" s="1" t="s">
        <v>3438</v>
      </c>
    </row>
    <row r="856" spans="1:16" ht="18.75" x14ac:dyDescent="0.3">
      <c r="A856" s="8" t="s">
        <v>1206</v>
      </c>
      <c r="B856" s="8" t="s">
        <v>1207</v>
      </c>
      <c r="C856" s="8" t="s">
        <v>2477</v>
      </c>
      <c r="D856" s="8" t="s">
        <v>2615</v>
      </c>
      <c r="E8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856" s="12">
        <v>99</v>
      </c>
      <c r="G856" s="12">
        <v>99</v>
      </c>
      <c r="H856" s="12">
        <f>PRODUCT(amazon[[#This Row],[Actual price]],amazon[[#This Row],[Rating count]])</f>
        <v>498564</v>
      </c>
      <c r="I856" s="9">
        <v>0</v>
      </c>
      <c r="J856" s="6">
        <v>4.3</v>
      </c>
      <c r="K856" s="6">
        <v>5036</v>
      </c>
      <c r="L856" s="6" t="str">
        <f>IF(amazon[[#This Row],[Discounted price]]&lt;200, "Very Low",
 IF(amazon[[#This Row],[Discounted price]]&lt;5000, "Medium",
 IF(amazon[[#This Row],[Discounted price]]&lt;10000, "High",
 "Very High")))</f>
        <v>Very Low</v>
      </c>
      <c r="M856" s="6">
        <f>COUNTIF(amazon[[#This Row],[Discount percentage]],$T$11)</f>
        <v>0</v>
      </c>
      <c r="N856" s="6">
        <f>COUNTIF(amazon[[#This Row],[Discount percentage]],$T$13)</f>
        <v>1</v>
      </c>
      <c r="O856" s="6">
        <f>COUNTIF(amazon[[#This Row],[Discount percentage]],$T$12)</f>
        <v>0</v>
      </c>
      <c r="P856" s="1" t="s">
        <v>3214</v>
      </c>
    </row>
    <row r="857" spans="1:16" ht="18.75" x14ac:dyDescent="0.3">
      <c r="A857" s="8" t="s">
        <v>1208</v>
      </c>
      <c r="B857" s="8" t="s">
        <v>2616</v>
      </c>
      <c r="C857" s="8" t="s">
        <v>2186</v>
      </c>
      <c r="D857" s="8" t="s">
        <v>2461</v>
      </c>
      <c r="E85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7" s="12">
        <v>149</v>
      </c>
      <c r="G857" s="12">
        <v>249</v>
      </c>
      <c r="H857" s="12">
        <f>PRODUCT(amazon[[#This Row],[Actual price]],amazon[[#This Row],[Rating count]])</f>
        <v>1259193</v>
      </c>
      <c r="I857" s="9">
        <v>0.4</v>
      </c>
      <c r="J857" s="6">
        <v>4</v>
      </c>
      <c r="K857" s="6">
        <v>5057</v>
      </c>
      <c r="L857" s="6" t="str">
        <f>IF(amazon[[#This Row],[Discounted price]]&lt;200, "Very Low",
 IF(amazon[[#This Row],[Discounted price]]&lt;5000, "Medium",
 IF(amazon[[#This Row],[Discounted price]]&lt;10000, "High",
 "Very High")))</f>
        <v>Very Low</v>
      </c>
      <c r="M857" s="6">
        <f>COUNTIF(amazon[[#This Row],[Discount percentage]],$T$11)</f>
        <v>0</v>
      </c>
      <c r="N857" s="6">
        <f>COUNTIF(amazon[[#This Row],[Discount percentage]],$T$13)</f>
        <v>1</v>
      </c>
      <c r="O857" s="6">
        <f>COUNTIF(amazon[[#This Row],[Discount percentage]],$T$12)</f>
        <v>0</v>
      </c>
      <c r="P857" s="1" t="s">
        <v>3439</v>
      </c>
    </row>
    <row r="858" spans="1:16" ht="18.75" x14ac:dyDescent="0.3">
      <c r="A858" s="8" t="s">
        <v>1209</v>
      </c>
      <c r="B858" s="8" t="s">
        <v>1210</v>
      </c>
      <c r="C858" s="8" t="s">
        <v>2186</v>
      </c>
      <c r="D858" s="8" t="s">
        <v>2495</v>
      </c>
      <c r="E8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8" s="12">
        <v>575</v>
      </c>
      <c r="G858" s="12">
        <v>2799</v>
      </c>
      <c r="H858" s="12">
        <f>PRODUCT(amazon[[#This Row],[Actual price]],amazon[[#This Row],[Rating count]])</f>
        <v>23895063</v>
      </c>
      <c r="I858" s="9">
        <v>0.79</v>
      </c>
      <c r="J858" s="6">
        <v>4.2</v>
      </c>
      <c r="K858" s="6">
        <v>8537</v>
      </c>
      <c r="L858" s="6" t="str">
        <f>IF(amazon[[#This Row],[Discounted price]]&lt;200, "Very Low",
 IF(amazon[[#This Row],[Discounted price]]&lt;5000, "Medium",
 IF(amazon[[#This Row],[Discounted price]]&lt;10000, "High",
 "Very High")))</f>
        <v>Medium</v>
      </c>
      <c r="M858" s="6">
        <f>COUNTIF(amazon[[#This Row],[Discount percentage]],$T$11)</f>
        <v>0</v>
      </c>
      <c r="N858" s="6">
        <f>COUNTIF(amazon[[#This Row],[Discount percentage]],$T$13)</f>
        <v>0</v>
      </c>
      <c r="O858" s="6">
        <f>COUNTIF(amazon[[#This Row],[Discount percentage]],$T$12)</f>
        <v>1</v>
      </c>
      <c r="P858" s="1" t="s">
        <v>3440</v>
      </c>
    </row>
    <row r="859" spans="1:16" ht="18.75" x14ac:dyDescent="0.3">
      <c r="A859" s="8" t="s">
        <v>66</v>
      </c>
      <c r="B859" s="8" t="s">
        <v>67</v>
      </c>
      <c r="C859" s="8" t="s">
        <v>2186</v>
      </c>
      <c r="D859" s="8" t="s">
        <v>2187</v>
      </c>
      <c r="E85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9" s="12">
        <v>333</v>
      </c>
      <c r="G859" s="12">
        <v>999</v>
      </c>
      <c r="H859" s="12">
        <f>PRODUCT(amazon[[#This Row],[Actual price]],amazon[[#This Row],[Rating count]])</f>
        <v>9782208</v>
      </c>
      <c r="I859" s="9">
        <v>0.67</v>
      </c>
      <c r="J859" s="6">
        <v>3.3</v>
      </c>
      <c r="K859" s="6">
        <v>9792</v>
      </c>
      <c r="L859" s="6" t="str">
        <f>IF(amazon[[#This Row],[Discounted price]]&lt;200, "Very Low",
 IF(amazon[[#This Row],[Discounted price]]&lt;5000, "Medium",
 IF(amazon[[#This Row],[Discounted price]]&lt;10000, "High",
 "Very High")))</f>
        <v>Medium</v>
      </c>
      <c r="M859" s="6">
        <f>COUNTIF(amazon[[#This Row],[Discount percentage]],$T$11)</f>
        <v>0</v>
      </c>
      <c r="N859" s="6">
        <f>COUNTIF(amazon[[#This Row],[Discount percentage]],$T$13)</f>
        <v>0</v>
      </c>
      <c r="O859" s="6">
        <f>COUNTIF(amazon[[#This Row],[Discount percentage]],$T$12)</f>
        <v>1</v>
      </c>
      <c r="P859" s="1" t="s">
        <v>2962</v>
      </c>
    </row>
    <row r="860" spans="1:16" ht="18.75" x14ac:dyDescent="0.3">
      <c r="A860" s="8" t="s">
        <v>1211</v>
      </c>
      <c r="B860" s="8" t="s">
        <v>1212</v>
      </c>
      <c r="C860" s="8" t="s">
        <v>2474</v>
      </c>
      <c r="D860" s="8" t="s">
        <v>2558</v>
      </c>
      <c r="E86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60" s="12">
        <v>178</v>
      </c>
      <c r="G860" s="12">
        <v>210</v>
      </c>
      <c r="H860" s="12">
        <f>PRODUCT(amazon[[#This Row],[Actual price]],amazon[[#This Row],[Rating count]])</f>
        <v>514500</v>
      </c>
      <c r="I860" s="9">
        <v>0.15</v>
      </c>
      <c r="J860" s="6">
        <v>4.3</v>
      </c>
      <c r="K860" s="6">
        <v>2450</v>
      </c>
      <c r="L860" s="6" t="str">
        <f>IF(amazon[[#This Row],[Discounted price]]&lt;200, "Very Low",
 IF(amazon[[#This Row],[Discounted price]]&lt;5000, "Medium",
 IF(amazon[[#This Row],[Discounted price]]&lt;10000, "High",
 "Very High")))</f>
        <v>Very Low</v>
      </c>
      <c r="M860" s="6">
        <f>COUNTIF(amazon[[#This Row],[Discount percentage]],$T$11)</f>
        <v>0</v>
      </c>
      <c r="N860" s="6">
        <f>COUNTIF(amazon[[#This Row],[Discount percentage]],$T$13)</f>
        <v>1</v>
      </c>
      <c r="O860" s="6">
        <f>COUNTIF(amazon[[#This Row],[Discount percentage]],$T$12)</f>
        <v>0</v>
      </c>
      <c r="P860" s="1" t="s">
        <v>3441</v>
      </c>
    </row>
    <row r="861" spans="1:16" ht="18.75" x14ac:dyDescent="0.3">
      <c r="A861" s="8" t="s">
        <v>1213</v>
      </c>
      <c r="B861" s="8" t="s">
        <v>2617</v>
      </c>
      <c r="C861" s="8" t="s">
        <v>2196</v>
      </c>
      <c r="D861" s="8" t="s">
        <v>2363</v>
      </c>
      <c r="E8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1" s="12">
        <v>1599</v>
      </c>
      <c r="G861" s="12">
        <v>3490</v>
      </c>
      <c r="H861" s="12">
        <f>PRODUCT(amazon[[#This Row],[Actual price]],amazon[[#This Row],[Rating count]])</f>
        <v>2359240</v>
      </c>
      <c r="I861" s="9">
        <v>0.54</v>
      </c>
      <c r="J861" s="6">
        <v>3.7</v>
      </c>
      <c r="K861" s="6">
        <v>676</v>
      </c>
      <c r="L861" s="6" t="str">
        <f>IF(amazon[[#This Row],[Discounted price]]&lt;200, "Very Low",
 IF(amazon[[#This Row],[Discounted price]]&lt;5000, "Medium",
 IF(amazon[[#This Row],[Discounted price]]&lt;10000, "High",
 "Very High")))</f>
        <v>Medium</v>
      </c>
      <c r="M861" s="6">
        <f>COUNTIF(amazon[[#This Row],[Discount percentage]],$T$11)</f>
        <v>0</v>
      </c>
      <c r="N861" s="6">
        <f>COUNTIF(amazon[[#This Row],[Discount percentage]],$T$13)</f>
        <v>0</v>
      </c>
      <c r="O861" s="6">
        <f>COUNTIF(amazon[[#This Row],[Discount percentage]],$T$12)</f>
        <v>1</v>
      </c>
      <c r="P861" s="1" t="s">
        <v>3442</v>
      </c>
    </row>
    <row r="862" spans="1:16" ht="18.75" x14ac:dyDescent="0.3">
      <c r="A862" s="8" t="s">
        <v>1214</v>
      </c>
      <c r="B862" s="8" t="s">
        <v>1215</v>
      </c>
      <c r="C862" s="8" t="s">
        <v>2196</v>
      </c>
      <c r="D862" s="8" t="s">
        <v>2363</v>
      </c>
      <c r="E8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2" s="12">
        <v>499</v>
      </c>
      <c r="G862" s="12">
        <v>1299</v>
      </c>
      <c r="H862" s="12">
        <f>PRODUCT(amazon[[#This Row],[Actual price]],amazon[[#This Row],[Rating count]])</f>
        <v>1523727</v>
      </c>
      <c r="I862" s="9">
        <v>0.62</v>
      </c>
      <c r="J862" s="6">
        <v>3.9</v>
      </c>
      <c r="K862" s="6">
        <v>1173</v>
      </c>
      <c r="L862" s="6" t="str">
        <f>IF(amazon[[#This Row],[Discounted price]]&lt;200, "Very Low",
 IF(amazon[[#This Row],[Discounted price]]&lt;5000, "Medium",
 IF(amazon[[#This Row],[Discounted price]]&lt;10000, "High",
 "Very High")))</f>
        <v>Medium</v>
      </c>
      <c r="M862" s="6">
        <f>COUNTIF(amazon[[#This Row],[Discount percentage]],$T$11)</f>
        <v>0</v>
      </c>
      <c r="N862" s="6">
        <f>COUNTIF(amazon[[#This Row],[Discount percentage]],$T$13)</f>
        <v>0</v>
      </c>
      <c r="O862" s="6">
        <f>COUNTIF(amazon[[#This Row],[Discount percentage]],$T$12)</f>
        <v>1</v>
      </c>
      <c r="P862" s="1" t="s">
        <v>3443</v>
      </c>
    </row>
    <row r="863" spans="1:16" ht="18.75" x14ac:dyDescent="0.3">
      <c r="A863" s="8" t="s">
        <v>1216</v>
      </c>
      <c r="B863" s="8" t="s">
        <v>2618</v>
      </c>
      <c r="C863" s="8" t="s">
        <v>2186</v>
      </c>
      <c r="D863" s="8" t="s">
        <v>2498</v>
      </c>
      <c r="E86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63" s="12">
        <v>199</v>
      </c>
      <c r="G863" s="12">
        <v>499</v>
      </c>
      <c r="H863" s="12">
        <f>PRODUCT(amazon[[#This Row],[Actual price]],amazon[[#This Row],[Rating count]])</f>
        <v>4989002</v>
      </c>
      <c r="I863" s="9">
        <v>0.6</v>
      </c>
      <c r="J863" s="6">
        <v>4.3</v>
      </c>
      <c r="K863" s="6">
        <v>9998</v>
      </c>
      <c r="L863" s="6" t="str">
        <f>IF(amazon[[#This Row],[Discounted price]]&lt;200, "Very Low",
 IF(amazon[[#This Row],[Discounted price]]&lt;5000, "Medium",
 IF(amazon[[#This Row],[Discounted price]]&lt;10000, "High",
 "Very High")))</f>
        <v>Very Low</v>
      </c>
      <c r="M863" s="6">
        <f>COUNTIF(amazon[[#This Row],[Discount percentage]],$T$11)</f>
        <v>0</v>
      </c>
      <c r="N863" s="6">
        <f>COUNTIF(amazon[[#This Row],[Discount percentage]],$T$13)</f>
        <v>0</v>
      </c>
      <c r="O863" s="6">
        <f>COUNTIF(amazon[[#This Row],[Discount percentage]],$T$12)</f>
        <v>1</v>
      </c>
      <c r="P863" s="1" t="s">
        <v>3444</v>
      </c>
    </row>
    <row r="864" spans="1:16" ht="18.75" x14ac:dyDescent="0.3">
      <c r="A864" s="8" t="s">
        <v>1217</v>
      </c>
      <c r="B864" s="8" t="s">
        <v>2619</v>
      </c>
      <c r="C864" s="8" t="s">
        <v>2196</v>
      </c>
      <c r="D864" s="8" t="s">
        <v>2353</v>
      </c>
      <c r="E86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4" s="12">
        <v>2499</v>
      </c>
      <c r="G864" s="12">
        <v>5999</v>
      </c>
      <c r="H864" s="12">
        <f>PRODUCT(amazon[[#This Row],[Actual price]],amazon[[#This Row],[Rating count]])</f>
        <v>35106148</v>
      </c>
      <c r="I864" s="9">
        <v>0.57999999999999996</v>
      </c>
      <c r="J864" s="6">
        <v>4.0999999999999996</v>
      </c>
      <c r="K864" s="6">
        <v>5852</v>
      </c>
      <c r="L864" s="6" t="str">
        <f>IF(amazon[[#This Row],[Discounted price]]&lt;200, "Very Low",
 IF(amazon[[#This Row],[Discounted price]]&lt;5000, "Medium",
 IF(amazon[[#This Row],[Discounted price]]&lt;10000, "High",
 "Very High")))</f>
        <v>Medium</v>
      </c>
      <c r="M864" s="6">
        <f>COUNTIF(amazon[[#This Row],[Discount percentage]],$T$11)</f>
        <v>0</v>
      </c>
      <c r="N864" s="6">
        <f>COUNTIF(amazon[[#This Row],[Discount percentage]],$T$13)</f>
        <v>0</v>
      </c>
      <c r="O864" s="6">
        <f>COUNTIF(amazon[[#This Row],[Discount percentage]],$T$12)</f>
        <v>1</v>
      </c>
      <c r="P864" s="1" t="s">
        <v>3096</v>
      </c>
    </row>
    <row r="865" spans="1:16" ht="18.75" x14ac:dyDescent="0.3">
      <c r="A865" s="8" t="s">
        <v>1218</v>
      </c>
      <c r="B865" s="8" t="s">
        <v>2620</v>
      </c>
      <c r="C865" s="8" t="s">
        <v>2186</v>
      </c>
      <c r="D865" s="8" t="s">
        <v>2621</v>
      </c>
      <c r="E8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65" s="12">
        <v>199</v>
      </c>
      <c r="G865" s="12">
        <v>999</v>
      </c>
      <c r="H865" s="12">
        <f>PRODUCT(amazon[[#This Row],[Actual price]],amazon[[#This Row],[Rating count]])</f>
        <v>361638</v>
      </c>
      <c r="I865" s="9">
        <v>0.8</v>
      </c>
      <c r="J865" s="6">
        <v>4.2</v>
      </c>
      <c r="K865" s="6">
        <v>362</v>
      </c>
      <c r="L865" s="6" t="str">
        <f>IF(amazon[[#This Row],[Discounted price]]&lt;200, "Very Low",
 IF(amazon[[#This Row],[Discounted price]]&lt;5000, "Medium",
 IF(amazon[[#This Row],[Discounted price]]&lt;10000, "High",
 "Very High")))</f>
        <v>Very Low</v>
      </c>
      <c r="M865" s="6">
        <f>COUNTIF(amazon[[#This Row],[Discount percentage]],$T$11)</f>
        <v>0</v>
      </c>
      <c r="N865" s="6">
        <f>COUNTIF(amazon[[#This Row],[Discount percentage]],$T$13)</f>
        <v>0</v>
      </c>
      <c r="O865" s="6">
        <f>COUNTIF(amazon[[#This Row],[Discount percentage]],$T$12)</f>
        <v>1</v>
      </c>
      <c r="P865" s="1" t="s">
        <v>3445</v>
      </c>
    </row>
    <row r="866" spans="1:16" ht="18.75" x14ac:dyDescent="0.3">
      <c r="A866" s="8" t="s">
        <v>1219</v>
      </c>
      <c r="B866" s="8" t="s">
        <v>2622</v>
      </c>
      <c r="C866" s="8" t="s">
        <v>2196</v>
      </c>
      <c r="D866" s="8" t="s">
        <v>2358</v>
      </c>
      <c r="E86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6" s="12">
        <v>939</v>
      </c>
      <c r="G866" s="12">
        <v>1800</v>
      </c>
      <c r="H866" s="12">
        <f>PRODUCT(amazon[[#This Row],[Actual price]],amazon[[#This Row],[Rating count]])</f>
        <v>369093600</v>
      </c>
      <c r="I866" s="9">
        <v>0.48</v>
      </c>
      <c r="J866" s="6">
        <v>4.5</v>
      </c>
      <c r="K866" s="6">
        <v>205052</v>
      </c>
      <c r="L866" s="6" t="str">
        <f>IF(amazon[[#This Row],[Discounted price]]&lt;200, "Very Low",
 IF(amazon[[#This Row],[Discounted price]]&lt;5000, "Medium",
 IF(amazon[[#This Row],[Discounted price]]&lt;10000, "High",
 "Very High")))</f>
        <v>Medium</v>
      </c>
      <c r="M866" s="6">
        <f>COUNTIF(amazon[[#This Row],[Discount percentage]],$T$11)</f>
        <v>0</v>
      </c>
      <c r="N866" s="6">
        <f>COUNTIF(amazon[[#This Row],[Discount percentage]],$T$13)</f>
        <v>1</v>
      </c>
      <c r="O866" s="6">
        <f>COUNTIF(amazon[[#This Row],[Discount percentage]],$T$12)</f>
        <v>0</v>
      </c>
      <c r="P866" s="1" t="s">
        <v>3446</v>
      </c>
    </row>
    <row r="867" spans="1:16" ht="18.75" x14ac:dyDescent="0.3">
      <c r="A867" s="8" t="s">
        <v>1220</v>
      </c>
      <c r="B867" s="8" t="s">
        <v>2623</v>
      </c>
      <c r="C867" s="8" t="s">
        <v>2196</v>
      </c>
      <c r="D867" s="8" t="s">
        <v>2353</v>
      </c>
      <c r="E8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7" s="12">
        <v>2499</v>
      </c>
      <c r="G867" s="12">
        <v>9999</v>
      </c>
      <c r="H867" s="12">
        <f>PRODUCT(amazon[[#This Row],[Actual price]],amazon[[#This Row],[Rating count]])</f>
        <v>90890910</v>
      </c>
      <c r="I867" s="9">
        <v>0.75</v>
      </c>
      <c r="J867" s="6">
        <v>4</v>
      </c>
      <c r="K867" s="6">
        <v>9090</v>
      </c>
      <c r="L867" s="6" t="str">
        <f>IF(amazon[[#This Row],[Discounted price]]&lt;200, "Very Low",
 IF(amazon[[#This Row],[Discounted price]]&lt;5000, "Medium",
 IF(amazon[[#This Row],[Discounted price]]&lt;10000, "High",
 "Very High")))</f>
        <v>Medium</v>
      </c>
      <c r="M867" s="6">
        <f>COUNTIF(amazon[[#This Row],[Discount percentage]],$T$11)</f>
        <v>0</v>
      </c>
      <c r="N867" s="6">
        <f>COUNTIF(amazon[[#This Row],[Discount percentage]],$T$13)</f>
        <v>0</v>
      </c>
      <c r="O867" s="6">
        <f>COUNTIF(amazon[[#This Row],[Discount percentage]],$T$12)</f>
        <v>1</v>
      </c>
      <c r="P867" s="1" t="s">
        <v>3447</v>
      </c>
    </row>
    <row r="868" spans="1:16" ht="18.75" x14ac:dyDescent="0.3">
      <c r="A868" s="8" t="s">
        <v>1221</v>
      </c>
      <c r="B868" s="8" t="s">
        <v>1222</v>
      </c>
      <c r="C868" s="8" t="s">
        <v>2186</v>
      </c>
      <c r="D868" s="8" t="s">
        <v>2461</v>
      </c>
      <c r="E8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68" s="12">
        <v>1439</v>
      </c>
      <c r="G868" s="12">
        <v>2890</v>
      </c>
      <c r="H868" s="12">
        <f>PRODUCT(amazon[[#This Row],[Actual price]],amazon[[#This Row],[Rating count]])</f>
        <v>11846110</v>
      </c>
      <c r="I868" s="9">
        <v>0.5</v>
      </c>
      <c r="J868" s="6">
        <v>4.5</v>
      </c>
      <c r="K868" s="6">
        <v>4099</v>
      </c>
      <c r="L868" s="6" t="str">
        <f>IF(amazon[[#This Row],[Discounted price]]&lt;200, "Very Low",
 IF(amazon[[#This Row],[Discounted price]]&lt;5000, "Medium",
 IF(amazon[[#This Row],[Discounted price]]&lt;10000, "High",
 "Very High")))</f>
        <v>Medium</v>
      </c>
      <c r="M868" s="6">
        <f>COUNTIF(amazon[[#This Row],[Discount percentage]],$T$11)</f>
        <v>1</v>
      </c>
      <c r="N868" s="6">
        <f>COUNTIF(amazon[[#This Row],[Discount percentage]],$T$13)</f>
        <v>0</v>
      </c>
      <c r="O868" s="6">
        <f>COUNTIF(amazon[[#This Row],[Discount percentage]],$T$12)</f>
        <v>0</v>
      </c>
      <c r="P868" s="1" t="s">
        <v>3448</v>
      </c>
    </row>
    <row r="869" spans="1:16" ht="18.75" x14ac:dyDescent="0.3">
      <c r="A869" s="8" t="s">
        <v>1223</v>
      </c>
      <c r="B869" s="8" t="s">
        <v>1224</v>
      </c>
      <c r="C869" s="8" t="s">
        <v>2196</v>
      </c>
      <c r="D869" s="8" t="s">
        <v>2363</v>
      </c>
      <c r="E8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9" s="12">
        <v>1099</v>
      </c>
      <c r="G869" s="12">
        <v>5999</v>
      </c>
      <c r="H869" s="12">
        <f>PRODUCT(amazon[[#This Row],[Actual price]],amazon[[#This Row],[Rating count]])</f>
        <v>77783034</v>
      </c>
      <c r="I869" s="9">
        <v>0.82</v>
      </c>
      <c r="J869" s="6">
        <v>3.5</v>
      </c>
      <c r="K869" s="6">
        <v>12966</v>
      </c>
      <c r="L869" s="6" t="str">
        <f>IF(amazon[[#This Row],[Discounted price]]&lt;200, "Very Low",
 IF(amazon[[#This Row],[Discounted price]]&lt;5000, "Medium",
 IF(amazon[[#This Row],[Discounted price]]&lt;10000, "High",
 "Very High")))</f>
        <v>Medium</v>
      </c>
      <c r="M869" s="6">
        <f>COUNTIF(amazon[[#This Row],[Discount percentage]],$T$11)</f>
        <v>0</v>
      </c>
      <c r="N869" s="6">
        <f>COUNTIF(amazon[[#This Row],[Discount percentage]],$T$13)</f>
        <v>0</v>
      </c>
      <c r="O869" s="6">
        <f>COUNTIF(amazon[[#This Row],[Discount percentage]],$T$12)</f>
        <v>1</v>
      </c>
      <c r="P869" s="1" t="s">
        <v>3449</v>
      </c>
    </row>
    <row r="870" spans="1:16" ht="18.75" x14ac:dyDescent="0.3">
      <c r="A870" s="8" t="s">
        <v>1225</v>
      </c>
      <c r="B870" s="8" t="s">
        <v>1226</v>
      </c>
      <c r="C870" s="8" t="s">
        <v>2474</v>
      </c>
      <c r="D870" s="8" t="s">
        <v>2515</v>
      </c>
      <c r="E87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70" s="12">
        <v>157</v>
      </c>
      <c r="G870" s="12">
        <v>160</v>
      </c>
      <c r="H870" s="12">
        <f>PRODUCT(amazon[[#This Row],[Actual price]],amazon[[#This Row],[Rating count]])</f>
        <v>708480</v>
      </c>
      <c r="I870" s="9">
        <v>0.02</v>
      </c>
      <c r="J870" s="6">
        <v>4.5</v>
      </c>
      <c r="K870" s="6">
        <v>4428</v>
      </c>
      <c r="L870" s="6" t="str">
        <f>IF(amazon[[#This Row],[Discounted price]]&lt;200, "Very Low",
 IF(amazon[[#This Row],[Discounted price]]&lt;5000, "Medium",
 IF(amazon[[#This Row],[Discounted price]]&lt;10000, "High",
 "Very High")))</f>
        <v>Very Low</v>
      </c>
      <c r="M870" s="6">
        <f>COUNTIF(amazon[[#This Row],[Discount percentage]],$T$11)</f>
        <v>0</v>
      </c>
      <c r="N870" s="6">
        <f>COUNTIF(amazon[[#This Row],[Discount percentage]],$T$13)</f>
        <v>1</v>
      </c>
      <c r="O870" s="6">
        <f>COUNTIF(amazon[[#This Row],[Discount percentage]],$T$12)</f>
        <v>0</v>
      </c>
      <c r="P870" s="1" t="s">
        <v>3450</v>
      </c>
    </row>
    <row r="871" spans="1:16" ht="18.75" x14ac:dyDescent="0.3">
      <c r="A871" s="8" t="s">
        <v>64</v>
      </c>
      <c r="B871" s="8" t="s">
        <v>2213</v>
      </c>
      <c r="C871" s="8" t="s">
        <v>2186</v>
      </c>
      <c r="D871" s="8" t="s">
        <v>2193</v>
      </c>
      <c r="E8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1" s="12">
        <v>999</v>
      </c>
      <c r="G871" s="12">
        <v>1599</v>
      </c>
      <c r="H871" s="12">
        <f>PRODUCT(amazon[[#This Row],[Actual price]],amazon[[#This Row],[Rating count]])</f>
        <v>19336707</v>
      </c>
      <c r="I871" s="9">
        <v>0.38</v>
      </c>
      <c r="J871" s="6">
        <v>4.3</v>
      </c>
      <c r="K871" s="6">
        <v>12093</v>
      </c>
      <c r="L871" s="6" t="str">
        <f>IF(amazon[[#This Row],[Discounted price]]&lt;200, "Very Low",
 IF(amazon[[#This Row],[Discounted price]]&lt;5000, "Medium",
 IF(amazon[[#This Row],[Discounted price]]&lt;10000, "High",
 "Very High")))</f>
        <v>Medium</v>
      </c>
      <c r="M871" s="6">
        <f>COUNTIF(amazon[[#This Row],[Discount percentage]],$T$11)</f>
        <v>0</v>
      </c>
      <c r="N871" s="6">
        <f>COUNTIF(amazon[[#This Row],[Discount percentage]],$T$13)</f>
        <v>1</v>
      </c>
      <c r="O871" s="6">
        <f>COUNTIF(amazon[[#This Row],[Discount percentage]],$T$12)</f>
        <v>0</v>
      </c>
      <c r="P871" s="1" t="s">
        <v>2961</v>
      </c>
    </row>
    <row r="872" spans="1:16" ht="18.75" x14ac:dyDescent="0.3">
      <c r="A872" s="8" t="s">
        <v>1227</v>
      </c>
      <c r="B872" s="8" t="s">
        <v>2624</v>
      </c>
      <c r="C872" s="8" t="s">
        <v>2186</v>
      </c>
      <c r="D872" s="8" t="s">
        <v>2492</v>
      </c>
      <c r="E8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2" s="12">
        <v>115</v>
      </c>
      <c r="G872" s="12">
        <v>999</v>
      </c>
      <c r="H872" s="12">
        <f>PRODUCT(amazon[[#This Row],[Actual price]],amazon[[#This Row],[Rating count]])</f>
        <v>5686308</v>
      </c>
      <c r="I872" s="9">
        <v>0.88</v>
      </c>
      <c r="J872" s="6">
        <v>3.3</v>
      </c>
      <c r="K872" s="6">
        <v>5692</v>
      </c>
      <c r="L872" s="6" t="str">
        <f>IF(amazon[[#This Row],[Discounted price]]&lt;200, "Very Low",
 IF(amazon[[#This Row],[Discounted price]]&lt;5000, "Medium",
 IF(amazon[[#This Row],[Discounted price]]&lt;10000, "High",
 "Very High")))</f>
        <v>Very Low</v>
      </c>
      <c r="M872" s="6">
        <f>COUNTIF(amazon[[#This Row],[Discount percentage]],$T$11)</f>
        <v>0</v>
      </c>
      <c r="N872" s="6">
        <f>COUNTIF(amazon[[#This Row],[Discount percentage]],$T$13)</f>
        <v>0</v>
      </c>
      <c r="O872" s="6">
        <f>COUNTIF(amazon[[#This Row],[Discount percentage]],$T$12)</f>
        <v>1</v>
      </c>
      <c r="P872" s="1" t="s">
        <v>3451</v>
      </c>
    </row>
    <row r="873" spans="1:16" ht="18.75" x14ac:dyDescent="0.3">
      <c r="A873" s="8" t="s">
        <v>1228</v>
      </c>
      <c r="B873" s="8" t="s">
        <v>2625</v>
      </c>
      <c r="C873" s="8" t="s">
        <v>2186</v>
      </c>
      <c r="D873" s="8" t="s">
        <v>2463</v>
      </c>
      <c r="E87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3" s="12">
        <v>175</v>
      </c>
      <c r="G873" s="12">
        <v>499</v>
      </c>
      <c r="H873" s="12">
        <f>PRODUCT(amazon[[#This Row],[Actual price]],amazon[[#This Row],[Rating count]])</f>
        <v>10479</v>
      </c>
      <c r="I873" s="9">
        <v>0.65</v>
      </c>
      <c r="J873" s="6">
        <v>4.0999999999999996</v>
      </c>
      <c r="K873" s="6">
        <v>21</v>
      </c>
      <c r="L873" s="6" t="str">
        <f>IF(amazon[[#This Row],[Discounted price]]&lt;200, "Very Low",
 IF(amazon[[#This Row],[Discounted price]]&lt;5000, "Medium",
 IF(amazon[[#This Row],[Discounted price]]&lt;10000, "High",
 "Very High")))</f>
        <v>Very Low</v>
      </c>
      <c r="M873" s="6">
        <f>COUNTIF(amazon[[#This Row],[Discount percentage]],$T$11)</f>
        <v>0</v>
      </c>
      <c r="N873" s="6">
        <f>COUNTIF(amazon[[#This Row],[Discount percentage]],$T$13)</f>
        <v>0</v>
      </c>
      <c r="O873" s="6">
        <f>COUNTIF(amazon[[#This Row],[Discount percentage]],$T$12)</f>
        <v>1</v>
      </c>
      <c r="P873" s="1" t="s">
        <v>3452</v>
      </c>
    </row>
    <row r="874" spans="1:16" ht="18.75" x14ac:dyDescent="0.3">
      <c r="A874" s="8" t="s">
        <v>1229</v>
      </c>
      <c r="B874" s="8" t="s">
        <v>1230</v>
      </c>
      <c r="C874" s="8" t="s">
        <v>2196</v>
      </c>
      <c r="D874" s="8" t="s">
        <v>2532</v>
      </c>
      <c r="E87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74" s="12">
        <v>1999</v>
      </c>
      <c r="G874" s="12">
        <v>4700</v>
      </c>
      <c r="H874" s="12">
        <f>PRODUCT(amazon[[#This Row],[Actual price]],amazon[[#This Row],[Rating count]])</f>
        <v>8836000</v>
      </c>
      <c r="I874" s="9">
        <v>0.56999999999999995</v>
      </c>
      <c r="J874" s="6">
        <v>3.8</v>
      </c>
      <c r="K874" s="6">
        <v>1880</v>
      </c>
      <c r="L874" s="6" t="str">
        <f>IF(amazon[[#This Row],[Discounted price]]&lt;200, "Very Low",
 IF(amazon[[#This Row],[Discounted price]]&lt;5000, "Medium",
 IF(amazon[[#This Row],[Discounted price]]&lt;10000, "High",
 "Very High")))</f>
        <v>Medium</v>
      </c>
      <c r="M874" s="6">
        <f>COUNTIF(amazon[[#This Row],[Discount percentage]],$T$11)</f>
        <v>0</v>
      </c>
      <c r="N874" s="6">
        <f>COUNTIF(amazon[[#This Row],[Discount percentage]],$T$13)</f>
        <v>0</v>
      </c>
      <c r="O874" s="6">
        <f>COUNTIF(amazon[[#This Row],[Discount percentage]],$T$12)</f>
        <v>1</v>
      </c>
      <c r="P874" s="1" t="s">
        <v>3453</v>
      </c>
    </row>
    <row r="875" spans="1:16" ht="18.75" x14ac:dyDescent="0.3">
      <c r="A875" s="8" t="s">
        <v>1231</v>
      </c>
      <c r="B875" s="8" t="s">
        <v>2626</v>
      </c>
      <c r="C875" s="8" t="s">
        <v>2186</v>
      </c>
      <c r="D875" s="8" t="s">
        <v>2627</v>
      </c>
      <c r="E87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5" s="12">
        <v>3999</v>
      </c>
      <c r="G875" s="12">
        <v>4333</v>
      </c>
      <c r="H875" s="12">
        <f>PRODUCT(amazon[[#This Row],[Actual price]],amazon[[#This Row],[Rating count]])</f>
        <v>94294746</v>
      </c>
      <c r="I875" s="9">
        <v>0.08</v>
      </c>
      <c r="J875" s="6">
        <v>3.5</v>
      </c>
      <c r="K875" s="6">
        <v>21762</v>
      </c>
      <c r="L875" s="6" t="str">
        <f>IF(amazon[[#This Row],[Discounted price]]&lt;200, "Very Low",
 IF(amazon[[#This Row],[Discounted price]]&lt;5000, "Medium",
 IF(amazon[[#This Row],[Discounted price]]&lt;10000, "High",
 "Very High")))</f>
        <v>Medium</v>
      </c>
      <c r="M875" s="6">
        <f>COUNTIF(amazon[[#This Row],[Discount percentage]],$T$11)</f>
        <v>0</v>
      </c>
      <c r="N875" s="6">
        <f>COUNTIF(amazon[[#This Row],[Discount percentage]],$T$13)</f>
        <v>1</v>
      </c>
      <c r="O875" s="6">
        <f>COUNTIF(amazon[[#This Row],[Discount percentage]],$T$12)</f>
        <v>0</v>
      </c>
      <c r="P875" s="1" t="s">
        <v>2986</v>
      </c>
    </row>
    <row r="876" spans="1:16" ht="18.75" x14ac:dyDescent="0.3">
      <c r="A876" s="8" t="s">
        <v>1232</v>
      </c>
      <c r="B876" s="8" t="s">
        <v>1233</v>
      </c>
      <c r="C876" s="8" t="s">
        <v>2186</v>
      </c>
      <c r="D876" s="8" t="s">
        <v>2505</v>
      </c>
      <c r="E87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6" s="12">
        <v>899</v>
      </c>
      <c r="G876" s="12">
        <v>1800</v>
      </c>
      <c r="H876" s="12">
        <f>PRODUCT(amazon[[#This Row],[Actual price]],amazon[[#This Row],[Rating count]])</f>
        <v>40275000</v>
      </c>
      <c r="I876" s="9">
        <v>0.5</v>
      </c>
      <c r="J876" s="6">
        <v>4.0999999999999996</v>
      </c>
      <c r="K876" s="6">
        <v>22375</v>
      </c>
      <c r="L876" s="6" t="str">
        <f>IF(amazon[[#This Row],[Discounted price]]&lt;200, "Very Low",
 IF(amazon[[#This Row],[Discounted price]]&lt;5000, "Medium",
 IF(amazon[[#This Row],[Discounted price]]&lt;10000, "High",
 "Very High")))</f>
        <v>Medium</v>
      </c>
      <c r="M876" s="6">
        <f>COUNTIF(amazon[[#This Row],[Discount percentage]],$T$11)</f>
        <v>1</v>
      </c>
      <c r="N876" s="6">
        <f>COUNTIF(amazon[[#This Row],[Discount percentage]],$T$13)</f>
        <v>0</v>
      </c>
      <c r="O876" s="6">
        <f>COUNTIF(amazon[[#This Row],[Discount percentage]],$T$12)</f>
        <v>0</v>
      </c>
      <c r="P876" s="1" t="s">
        <v>3454</v>
      </c>
    </row>
    <row r="877" spans="1:16" ht="18.75" x14ac:dyDescent="0.3">
      <c r="A877" s="8" t="s">
        <v>1234</v>
      </c>
      <c r="B877" s="8" t="s">
        <v>1235</v>
      </c>
      <c r="C877" s="8" t="s">
        <v>2186</v>
      </c>
      <c r="D877" s="8" t="s">
        <v>2498</v>
      </c>
      <c r="E8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7" s="12">
        <v>299</v>
      </c>
      <c r="G877" s="12">
        <v>990</v>
      </c>
      <c r="H877" s="12">
        <f>PRODUCT(amazon[[#This Row],[Actual price]],amazon[[#This Row],[Rating count]])</f>
        <v>2428470</v>
      </c>
      <c r="I877" s="9">
        <v>0.7</v>
      </c>
      <c r="J877" s="6">
        <v>4.5</v>
      </c>
      <c r="K877" s="6">
        <v>2453</v>
      </c>
      <c r="L877" s="6" t="str">
        <f>IF(amazon[[#This Row],[Discounted price]]&lt;200, "Very Low",
 IF(amazon[[#This Row],[Discounted price]]&lt;5000, "Medium",
 IF(amazon[[#This Row],[Discounted price]]&lt;10000, "High",
 "Very High")))</f>
        <v>Medium</v>
      </c>
      <c r="M877" s="6">
        <f>COUNTIF(amazon[[#This Row],[Discount percentage]],$T$11)</f>
        <v>0</v>
      </c>
      <c r="N877" s="6">
        <f>COUNTIF(amazon[[#This Row],[Discount percentage]],$T$13)</f>
        <v>0</v>
      </c>
      <c r="O877" s="6">
        <f>COUNTIF(amazon[[#This Row],[Discount percentage]],$T$12)</f>
        <v>1</v>
      </c>
      <c r="P877" s="1" t="s">
        <v>2945</v>
      </c>
    </row>
    <row r="878" spans="1:16" ht="18.75" x14ac:dyDescent="0.3">
      <c r="A878" s="8" t="s">
        <v>1236</v>
      </c>
      <c r="B878" s="8" t="s">
        <v>1237</v>
      </c>
      <c r="C878" s="8" t="s">
        <v>2186</v>
      </c>
      <c r="D878" s="8" t="s">
        <v>2463</v>
      </c>
      <c r="E8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8" s="12">
        <v>3303</v>
      </c>
      <c r="G878" s="12">
        <v>4699</v>
      </c>
      <c r="H878" s="12">
        <f>PRODUCT(amazon[[#This Row],[Actual price]],amazon[[#This Row],[Rating count]])</f>
        <v>63643256</v>
      </c>
      <c r="I878" s="9">
        <v>0.3</v>
      </c>
      <c r="J878" s="6">
        <v>4.4000000000000004</v>
      </c>
      <c r="K878" s="6">
        <v>13544</v>
      </c>
      <c r="L878" s="6" t="str">
        <f>IF(amazon[[#This Row],[Discounted price]]&lt;200, "Very Low",
 IF(amazon[[#This Row],[Discounted price]]&lt;5000, "Medium",
 IF(amazon[[#This Row],[Discounted price]]&lt;10000, "High",
 "Very High")))</f>
        <v>Medium</v>
      </c>
      <c r="M878" s="6">
        <f>COUNTIF(amazon[[#This Row],[Discount percentage]],$T$11)</f>
        <v>0</v>
      </c>
      <c r="N878" s="6">
        <f>COUNTIF(amazon[[#This Row],[Discount percentage]],$T$13)</f>
        <v>1</v>
      </c>
      <c r="O878" s="6">
        <f>COUNTIF(amazon[[#This Row],[Discount percentage]],$T$12)</f>
        <v>0</v>
      </c>
      <c r="P878" s="1" t="s">
        <v>3455</v>
      </c>
    </row>
    <row r="879" spans="1:16" ht="18.75" x14ac:dyDescent="0.3">
      <c r="A879" s="8" t="s">
        <v>1238</v>
      </c>
      <c r="B879" s="8" t="s">
        <v>1239</v>
      </c>
      <c r="C879" s="8" t="s">
        <v>2186</v>
      </c>
      <c r="D879" s="8" t="s">
        <v>2579</v>
      </c>
      <c r="E87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9" s="12">
        <v>1890</v>
      </c>
      <c r="G879" s="12">
        <v>5490</v>
      </c>
      <c r="H879" s="12">
        <f>PRODUCT(amazon[[#This Row],[Actual price]],amazon[[#This Row],[Rating count]])</f>
        <v>60258240</v>
      </c>
      <c r="I879" s="9">
        <v>0.66</v>
      </c>
      <c r="J879" s="6">
        <v>4.0999999999999996</v>
      </c>
      <c r="K879" s="6">
        <v>10976</v>
      </c>
      <c r="L879" s="6" t="str">
        <f>IF(amazon[[#This Row],[Discounted price]]&lt;200, "Very Low",
 IF(amazon[[#This Row],[Discounted price]]&lt;5000, "Medium",
 IF(amazon[[#This Row],[Discounted price]]&lt;10000, "High",
 "Very High")))</f>
        <v>Medium</v>
      </c>
      <c r="M879" s="6">
        <f>COUNTIF(amazon[[#This Row],[Discount percentage]],$T$11)</f>
        <v>0</v>
      </c>
      <c r="N879" s="6">
        <f>COUNTIF(amazon[[#This Row],[Discount percentage]],$T$13)</f>
        <v>0</v>
      </c>
      <c r="O879" s="6">
        <f>COUNTIF(amazon[[#This Row],[Discount percentage]],$T$12)</f>
        <v>1</v>
      </c>
      <c r="P879" s="1" t="s">
        <v>3456</v>
      </c>
    </row>
    <row r="880" spans="1:16" ht="18.75" x14ac:dyDescent="0.3">
      <c r="A880" s="8" t="s">
        <v>1240</v>
      </c>
      <c r="B880" s="8" t="s">
        <v>1241</v>
      </c>
      <c r="C880" s="8" t="s">
        <v>2474</v>
      </c>
      <c r="D880" s="8" t="s">
        <v>2554</v>
      </c>
      <c r="E88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80" s="12">
        <v>90</v>
      </c>
      <c r="G880" s="12">
        <v>100</v>
      </c>
      <c r="H880" s="12">
        <f>PRODUCT(amazon[[#This Row],[Actual price]],amazon[[#This Row],[Rating count]])</f>
        <v>306100</v>
      </c>
      <c r="I880" s="9">
        <v>0.1</v>
      </c>
      <c r="J880" s="6">
        <v>4.3</v>
      </c>
      <c r="K880" s="6">
        <v>3061</v>
      </c>
      <c r="L880" s="6" t="str">
        <f>IF(amazon[[#This Row],[Discounted price]]&lt;200, "Very Low",
 IF(amazon[[#This Row],[Discounted price]]&lt;5000, "Medium",
 IF(amazon[[#This Row],[Discounted price]]&lt;10000, "High",
 "Very High")))</f>
        <v>Very Low</v>
      </c>
      <c r="M880" s="6">
        <f>COUNTIF(amazon[[#This Row],[Discount percentage]],$T$11)</f>
        <v>0</v>
      </c>
      <c r="N880" s="6">
        <f>COUNTIF(amazon[[#This Row],[Discount percentage]],$T$13)</f>
        <v>1</v>
      </c>
      <c r="O880" s="6">
        <f>COUNTIF(amazon[[#This Row],[Discount percentage]],$T$12)</f>
        <v>0</v>
      </c>
      <c r="P880" s="1" t="s">
        <v>2945</v>
      </c>
    </row>
    <row r="881" spans="1:16" ht="18.75" x14ac:dyDescent="0.3">
      <c r="A881" s="8" t="s">
        <v>1242</v>
      </c>
      <c r="B881" s="8" t="s">
        <v>2628</v>
      </c>
      <c r="C881" s="8" t="s">
        <v>2196</v>
      </c>
      <c r="D881" s="8" t="s">
        <v>2363</v>
      </c>
      <c r="E8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81" s="12">
        <v>1599</v>
      </c>
      <c r="G881" s="12">
        <v>2790</v>
      </c>
      <c r="H881" s="12">
        <f>PRODUCT(amazon[[#This Row],[Actual price]],amazon[[#This Row],[Rating count]])</f>
        <v>6338880</v>
      </c>
      <c r="I881" s="9">
        <v>0.43</v>
      </c>
      <c r="J881" s="6">
        <v>3.6</v>
      </c>
      <c r="K881" s="6">
        <v>2272</v>
      </c>
      <c r="L881" s="6" t="str">
        <f>IF(amazon[[#This Row],[Discounted price]]&lt;200, "Very Low",
 IF(amazon[[#This Row],[Discounted price]]&lt;5000, "Medium",
 IF(amazon[[#This Row],[Discounted price]]&lt;10000, "High",
 "Very High")))</f>
        <v>Medium</v>
      </c>
      <c r="M881" s="6">
        <f>COUNTIF(amazon[[#This Row],[Discount percentage]],$T$11)</f>
        <v>0</v>
      </c>
      <c r="N881" s="6">
        <f>COUNTIF(amazon[[#This Row],[Discount percentage]],$T$13)</f>
        <v>1</v>
      </c>
      <c r="O881" s="6">
        <f>COUNTIF(amazon[[#This Row],[Discount percentage]],$T$12)</f>
        <v>0</v>
      </c>
      <c r="P881" s="1" t="s">
        <v>3457</v>
      </c>
    </row>
    <row r="882" spans="1:16" ht="18.75" x14ac:dyDescent="0.3">
      <c r="A882" s="8" t="s">
        <v>1243</v>
      </c>
      <c r="B882" s="8" t="s">
        <v>1244</v>
      </c>
      <c r="C882" s="8" t="s">
        <v>2186</v>
      </c>
      <c r="D882" s="8" t="s">
        <v>2581</v>
      </c>
      <c r="E88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2" s="12">
        <v>599</v>
      </c>
      <c r="G882" s="12">
        <v>999</v>
      </c>
      <c r="H882" s="12">
        <f>PRODUCT(amazon[[#This Row],[Actual price]],amazon[[#This Row],[Rating count]])</f>
        <v>7593399</v>
      </c>
      <c r="I882" s="9">
        <v>0.4</v>
      </c>
      <c r="J882" s="6">
        <v>4</v>
      </c>
      <c r="K882" s="6">
        <v>7601</v>
      </c>
      <c r="L882" s="6" t="str">
        <f>IF(amazon[[#This Row],[Discounted price]]&lt;200, "Very Low",
 IF(amazon[[#This Row],[Discounted price]]&lt;5000, "Medium",
 IF(amazon[[#This Row],[Discounted price]]&lt;10000, "High",
 "Very High")))</f>
        <v>Medium</v>
      </c>
      <c r="M882" s="6">
        <f>COUNTIF(amazon[[#This Row],[Discount percentage]],$T$11)</f>
        <v>0</v>
      </c>
      <c r="N882" s="6">
        <f>COUNTIF(amazon[[#This Row],[Discount percentage]],$T$13)</f>
        <v>1</v>
      </c>
      <c r="O882" s="6">
        <f>COUNTIF(amazon[[#This Row],[Discount percentage]],$T$12)</f>
        <v>0</v>
      </c>
      <c r="P882" s="1" t="s">
        <v>3458</v>
      </c>
    </row>
    <row r="883" spans="1:16" ht="18.75" x14ac:dyDescent="0.3">
      <c r="A883" s="8" t="s">
        <v>68</v>
      </c>
      <c r="B883" s="8" t="s">
        <v>69</v>
      </c>
      <c r="C883" s="8" t="s">
        <v>2186</v>
      </c>
      <c r="D883" s="8" t="s">
        <v>2193</v>
      </c>
      <c r="E8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3" s="12">
        <v>507</v>
      </c>
      <c r="G883" s="12">
        <v>1208</v>
      </c>
      <c r="H883" s="12">
        <f>PRODUCT(amazon[[#This Row],[Actual price]],amazon[[#This Row],[Rating count]])</f>
        <v>9822248</v>
      </c>
      <c r="I883" s="9">
        <v>0.57999999999999996</v>
      </c>
      <c r="J883" s="6">
        <v>4.0999999999999996</v>
      </c>
      <c r="K883" s="6">
        <v>8131</v>
      </c>
      <c r="L883" s="6" t="str">
        <f>IF(amazon[[#This Row],[Discounted price]]&lt;200, "Very Low",
 IF(amazon[[#This Row],[Discounted price]]&lt;5000, "Medium",
 IF(amazon[[#This Row],[Discounted price]]&lt;10000, "High",
 "Very High")))</f>
        <v>Medium</v>
      </c>
      <c r="M883" s="6">
        <f>COUNTIF(amazon[[#This Row],[Discount percentage]],$T$11)</f>
        <v>0</v>
      </c>
      <c r="N883" s="6">
        <f>COUNTIF(amazon[[#This Row],[Discount percentage]],$T$13)</f>
        <v>0</v>
      </c>
      <c r="O883" s="6">
        <f>COUNTIF(amazon[[#This Row],[Discount percentage]],$T$12)</f>
        <v>1</v>
      </c>
      <c r="P883" s="1" t="s">
        <v>2963</v>
      </c>
    </row>
    <row r="884" spans="1:16" ht="18.75" x14ac:dyDescent="0.3">
      <c r="A884" s="8" t="s">
        <v>1245</v>
      </c>
      <c r="B884" s="8" t="s">
        <v>2629</v>
      </c>
      <c r="C884" s="8" t="s">
        <v>2186</v>
      </c>
      <c r="D884" s="8" t="s">
        <v>2498</v>
      </c>
      <c r="E88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4" s="12">
        <v>425</v>
      </c>
      <c r="G884" s="12">
        <v>899</v>
      </c>
      <c r="H884" s="12">
        <f>PRODUCT(amazon[[#This Row],[Actual price]],amazon[[#This Row],[Rating count]])</f>
        <v>3792881</v>
      </c>
      <c r="I884" s="9">
        <v>0.53</v>
      </c>
      <c r="J884" s="6">
        <v>4.5</v>
      </c>
      <c r="K884" s="6">
        <v>4219</v>
      </c>
      <c r="L884" s="6" t="str">
        <f>IF(amazon[[#This Row],[Discounted price]]&lt;200, "Very Low",
 IF(amazon[[#This Row],[Discounted price]]&lt;5000, "Medium",
 IF(amazon[[#This Row],[Discounted price]]&lt;10000, "High",
 "Very High")))</f>
        <v>Medium</v>
      </c>
      <c r="M884" s="6">
        <f>COUNTIF(amazon[[#This Row],[Discount percentage]],$T$11)</f>
        <v>0</v>
      </c>
      <c r="N884" s="6">
        <f>COUNTIF(amazon[[#This Row],[Discount percentage]],$T$13)</f>
        <v>0</v>
      </c>
      <c r="O884" s="6">
        <f>COUNTIF(amazon[[#This Row],[Discount percentage]],$T$12)</f>
        <v>1</v>
      </c>
      <c r="P884" s="1" t="s">
        <v>3459</v>
      </c>
    </row>
    <row r="885" spans="1:16" ht="18.75" x14ac:dyDescent="0.3">
      <c r="A885" s="8" t="s">
        <v>1246</v>
      </c>
      <c r="B885" s="8" t="s">
        <v>1247</v>
      </c>
      <c r="C885" s="8" t="s">
        <v>2196</v>
      </c>
      <c r="D885" s="8" t="s">
        <v>2435</v>
      </c>
      <c r="E88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85" s="12">
        <v>1499</v>
      </c>
      <c r="G885" s="12">
        <v>3999</v>
      </c>
      <c r="H885" s="12">
        <f>PRODUCT(amazon[[#This Row],[Actual price]],amazon[[#This Row],[Rating count]])</f>
        <v>171057225</v>
      </c>
      <c r="I885" s="9">
        <v>0.63</v>
      </c>
      <c r="J885" s="6">
        <v>4.2</v>
      </c>
      <c r="K885" s="6">
        <v>42775</v>
      </c>
      <c r="L885" s="6" t="str">
        <f>IF(amazon[[#This Row],[Discounted price]]&lt;200, "Very Low",
 IF(amazon[[#This Row],[Discounted price]]&lt;5000, "Medium",
 IF(amazon[[#This Row],[Discounted price]]&lt;10000, "High",
 "Very High")))</f>
        <v>Medium</v>
      </c>
      <c r="M885" s="6">
        <f>COUNTIF(amazon[[#This Row],[Discount percentage]],$T$11)</f>
        <v>0</v>
      </c>
      <c r="N885" s="6">
        <f>COUNTIF(amazon[[#This Row],[Discount percentage]],$T$13)</f>
        <v>0</v>
      </c>
      <c r="O885" s="6">
        <f>COUNTIF(amazon[[#This Row],[Discount percentage]],$T$12)</f>
        <v>1</v>
      </c>
      <c r="P885" s="1" t="s">
        <v>3460</v>
      </c>
    </row>
    <row r="886" spans="1:16" ht="18.75" x14ac:dyDescent="0.3">
      <c r="A886" s="8" t="s">
        <v>1248</v>
      </c>
      <c r="B886" s="8" t="s">
        <v>2630</v>
      </c>
      <c r="C886" s="8" t="s">
        <v>2186</v>
      </c>
      <c r="D886" s="8" t="s">
        <v>2612</v>
      </c>
      <c r="E88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6" s="12">
        <v>549</v>
      </c>
      <c r="G886" s="12">
        <v>2499</v>
      </c>
      <c r="H886" s="12">
        <f>PRODUCT(amazon[[#This Row],[Actual price]],amazon[[#This Row],[Rating count]])</f>
        <v>13884444</v>
      </c>
      <c r="I886" s="9">
        <v>0.78</v>
      </c>
      <c r="J886" s="6">
        <v>4.3</v>
      </c>
      <c r="K886" s="6">
        <v>5556</v>
      </c>
      <c r="L886" s="6" t="str">
        <f>IF(amazon[[#This Row],[Discounted price]]&lt;200, "Very Low",
 IF(amazon[[#This Row],[Discounted price]]&lt;5000, "Medium",
 IF(amazon[[#This Row],[Discounted price]]&lt;10000, "High",
 "Very High")))</f>
        <v>Medium</v>
      </c>
      <c r="M886" s="6">
        <f>COUNTIF(amazon[[#This Row],[Discount percentage]],$T$11)</f>
        <v>0</v>
      </c>
      <c r="N886" s="6">
        <f>COUNTIF(amazon[[#This Row],[Discount percentage]],$T$13)</f>
        <v>0</v>
      </c>
      <c r="O886" s="6">
        <f>COUNTIF(amazon[[#This Row],[Discount percentage]],$T$12)</f>
        <v>1</v>
      </c>
      <c r="P886" s="1" t="s">
        <v>3461</v>
      </c>
    </row>
    <row r="887" spans="1:16" ht="18.75" x14ac:dyDescent="0.3">
      <c r="A887" s="8" t="s">
        <v>73</v>
      </c>
      <c r="B887" s="8" t="s">
        <v>74</v>
      </c>
      <c r="C887" s="8" t="s">
        <v>2186</v>
      </c>
      <c r="D887" s="8" t="s">
        <v>2187</v>
      </c>
      <c r="E88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7" s="12">
        <v>199</v>
      </c>
      <c r="G887" s="12">
        <v>395</v>
      </c>
      <c r="H887" s="12">
        <f>PRODUCT(amazon[[#This Row],[Actual price]],amazon[[#This Row],[Rating count]])</f>
        <v>36575025</v>
      </c>
      <c r="I887" s="9">
        <v>0.5</v>
      </c>
      <c r="J887" s="6">
        <v>4.2</v>
      </c>
      <c r="K887" s="6">
        <v>92595</v>
      </c>
      <c r="L887" s="6" t="str">
        <f>IF(amazon[[#This Row],[Discounted price]]&lt;200, "Very Low",
 IF(amazon[[#This Row],[Discounted price]]&lt;5000, "Medium",
 IF(amazon[[#This Row],[Discounted price]]&lt;10000, "High",
 "Very High")))</f>
        <v>Very Low</v>
      </c>
      <c r="M887" s="6">
        <f>COUNTIF(amazon[[#This Row],[Discount percentage]],$T$11)</f>
        <v>1</v>
      </c>
      <c r="N887" s="6">
        <f>COUNTIF(amazon[[#This Row],[Discount percentage]],$T$13)</f>
        <v>0</v>
      </c>
      <c r="O887" s="6">
        <f>COUNTIF(amazon[[#This Row],[Discount percentage]],$T$12)</f>
        <v>0</v>
      </c>
      <c r="P887" s="1" t="s">
        <v>2965</v>
      </c>
    </row>
    <row r="888" spans="1:16" ht="18.75" x14ac:dyDescent="0.3">
      <c r="A888" s="8" t="s">
        <v>1249</v>
      </c>
      <c r="B888" s="8" t="s">
        <v>1250</v>
      </c>
      <c r="C888" s="8" t="s">
        <v>2186</v>
      </c>
      <c r="D888" s="8" t="s">
        <v>2461</v>
      </c>
      <c r="E88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8" s="12">
        <v>1295</v>
      </c>
      <c r="G888" s="12">
        <v>1645</v>
      </c>
      <c r="H888" s="12">
        <f>PRODUCT(amazon[[#This Row],[Actual price]],amazon[[#This Row],[Rating count]])</f>
        <v>20356875</v>
      </c>
      <c r="I888" s="9">
        <v>0.21</v>
      </c>
      <c r="J888" s="6">
        <v>4.5999999999999996</v>
      </c>
      <c r="K888" s="6">
        <v>12375</v>
      </c>
      <c r="L888" s="6" t="str">
        <f>IF(amazon[[#This Row],[Discounted price]]&lt;200, "Very Low",
 IF(amazon[[#This Row],[Discounted price]]&lt;5000, "Medium",
 IF(amazon[[#This Row],[Discounted price]]&lt;10000, "High",
 "Very High")))</f>
        <v>Medium</v>
      </c>
      <c r="M888" s="6">
        <f>COUNTIF(amazon[[#This Row],[Discount percentage]],$T$11)</f>
        <v>0</v>
      </c>
      <c r="N888" s="6">
        <f>COUNTIF(amazon[[#This Row],[Discount percentage]],$T$13)</f>
        <v>1</v>
      </c>
      <c r="O888" s="6">
        <f>COUNTIF(amazon[[#This Row],[Discount percentage]],$T$12)</f>
        <v>0</v>
      </c>
      <c r="P888" s="1" t="s">
        <v>3462</v>
      </c>
    </row>
    <row r="889" spans="1:16" ht="18.75" x14ac:dyDescent="0.3">
      <c r="A889" s="8" t="s">
        <v>1251</v>
      </c>
      <c r="B889" s="8" t="s">
        <v>1252</v>
      </c>
      <c r="C889" s="8" t="s">
        <v>2477</v>
      </c>
      <c r="D889" s="8" t="s">
        <v>2497</v>
      </c>
      <c r="E88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889" s="12">
        <v>310</v>
      </c>
      <c r="G889" s="12">
        <v>310</v>
      </c>
      <c r="H889" s="12">
        <f>PRODUCT(amazon[[#This Row],[Actual price]],amazon[[#This Row],[Rating count]])</f>
        <v>1823420</v>
      </c>
      <c r="I889" s="9">
        <v>0</v>
      </c>
      <c r="J889" s="6">
        <v>4.5</v>
      </c>
      <c r="K889" s="6">
        <v>5882</v>
      </c>
      <c r="L889" s="6" t="str">
        <f>IF(amazon[[#This Row],[Discounted price]]&lt;200, "Very Low",
 IF(amazon[[#This Row],[Discounted price]]&lt;5000, "Medium",
 IF(amazon[[#This Row],[Discounted price]]&lt;10000, "High",
 "Very High")))</f>
        <v>Medium</v>
      </c>
      <c r="M889" s="6">
        <f>COUNTIF(amazon[[#This Row],[Discount percentage]],$T$11)</f>
        <v>0</v>
      </c>
      <c r="N889" s="6">
        <f>COUNTIF(amazon[[#This Row],[Discount percentage]],$T$13)</f>
        <v>1</v>
      </c>
      <c r="O889" s="6">
        <f>COUNTIF(amazon[[#This Row],[Discount percentage]],$T$12)</f>
        <v>0</v>
      </c>
      <c r="P889" s="1" t="s">
        <v>3463</v>
      </c>
    </row>
    <row r="890" spans="1:16" ht="18.75" x14ac:dyDescent="0.3">
      <c r="A890" s="8" t="s">
        <v>804</v>
      </c>
      <c r="B890" s="8" t="s">
        <v>2436</v>
      </c>
      <c r="C890" s="8" t="s">
        <v>2186</v>
      </c>
      <c r="D890" s="8" t="s">
        <v>2437</v>
      </c>
      <c r="E89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0" s="12">
        <v>149</v>
      </c>
      <c r="G890" s="12">
        <v>149</v>
      </c>
      <c r="H890" s="12">
        <f>PRODUCT(amazon[[#This Row],[Actual price]],amazon[[#This Row],[Rating count]])</f>
        <v>1614117</v>
      </c>
      <c r="I890" s="9">
        <v>0</v>
      </c>
      <c r="J890" s="6">
        <v>4.3</v>
      </c>
      <c r="K890" s="6">
        <v>10833</v>
      </c>
      <c r="L890" s="6" t="str">
        <f>IF(amazon[[#This Row],[Discounted price]]&lt;200, "Very Low",
 IF(amazon[[#This Row],[Discounted price]]&lt;5000, "Medium",
 IF(amazon[[#This Row],[Discounted price]]&lt;10000, "High",
 "Very High")))</f>
        <v>Very Low</v>
      </c>
      <c r="M890" s="6">
        <f>COUNTIF(amazon[[#This Row],[Discount percentage]],$T$11)</f>
        <v>0</v>
      </c>
      <c r="N890" s="6">
        <f>COUNTIF(amazon[[#This Row],[Discount percentage]],$T$13)</f>
        <v>1</v>
      </c>
      <c r="O890" s="6">
        <f>COUNTIF(amazon[[#This Row],[Discount percentage]],$T$12)</f>
        <v>0</v>
      </c>
      <c r="P890" s="1" t="s">
        <v>3236</v>
      </c>
    </row>
    <row r="891" spans="1:16" ht="18.75" x14ac:dyDescent="0.3">
      <c r="A891" s="8" t="s">
        <v>1253</v>
      </c>
      <c r="B891" s="8" t="s">
        <v>1254</v>
      </c>
      <c r="C891" s="8" t="s">
        <v>2186</v>
      </c>
      <c r="D891" s="8" t="s">
        <v>2479</v>
      </c>
      <c r="E8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1" s="12">
        <v>1149</v>
      </c>
      <c r="G891" s="12">
        <v>1499</v>
      </c>
      <c r="H891" s="12">
        <f>PRODUCT(amazon[[#This Row],[Actual price]],amazon[[#This Row],[Rating count]])</f>
        <v>15654057</v>
      </c>
      <c r="I891" s="9">
        <v>0.23</v>
      </c>
      <c r="J891" s="6">
        <v>4.0999999999999996</v>
      </c>
      <c r="K891" s="6">
        <v>10443</v>
      </c>
      <c r="L891" s="6" t="str">
        <f>IF(amazon[[#This Row],[Discounted price]]&lt;200, "Very Low",
 IF(amazon[[#This Row],[Discounted price]]&lt;5000, "Medium",
 IF(amazon[[#This Row],[Discounted price]]&lt;10000, "High",
 "Very High")))</f>
        <v>Medium</v>
      </c>
      <c r="M891" s="6">
        <f>COUNTIF(amazon[[#This Row],[Discount percentage]],$T$11)</f>
        <v>0</v>
      </c>
      <c r="N891" s="6">
        <f>COUNTIF(amazon[[#This Row],[Discount percentage]],$T$13)</f>
        <v>1</v>
      </c>
      <c r="O891" s="6">
        <f>COUNTIF(amazon[[#This Row],[Discount percentage]],$T$12)</f>
        <v>0</v>
      </c>
      <c r="P891" s="1" t="s">
        <v>3464</v>
      </c>
    </row>
    <row r="892" spans="1:16" ht="18.75" x14ac:dyDescent="0.3">
      <c r="A892" s="8" t="s">
        <v>1255</v>
      </c>
      <c r="B892" s="8" t="s">
        <v>2631</v>
      </c>
      <c r="C892" s="8" t="s">
        <v>2186</v>
      </c>
      <c r="D892" s="8" t="s">
        <v>2465</v>
      </c>
      <c r="E89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2" s="12">
        <v>499</v>
      </c>
      <c r="G892" s="12">
        <v>1299</v>
      </c>
      <c r="H892" s="12">
        <f>PRODUCT(amazon[[#This Row],[Actual price]],amazon[[#This Row],[Rating count]])</f>
        <v>563766</v>
      </c>
      <c r="I892" s="9">
        <v>0.62</v>
      </c>
      <c r="J892" s="6">
        <v>4.5</v>
      </c>
      <c r="K892" s="6">
        <v>434</v>
      </c>
      <c r="L892" s="6" t="str">
        <f>IF(amazon[[#This Row],[Discounted price]]&lt;200, "Very Low",
 IF(amazon[[#This Row],[Discounted price]]&lt;5000, "Medium",
 IF(amazon[[#This Row],[Discounted price]]&lt;10000, "High",
 "Very High")))</f>
        <v>Medium</v>
      </c>
      <c r="M892" s="6">
        <f>COUNTIF(amazon[[#This Row],[Discount percentage]],$T$11)</f>
        <v>0</v>
      </c>
      <c r="N892" s="6">
        <f>COUNTIF(amazon[[#This Row],[Discount percentage]],$T$13)</f>
        <v>0</v>
      </c>
      <c r="O892" s="6">
        <f>COUNTIF(amazon[[#This Row],[Discount percentage]],$T$12)</f>
        <v>1</v>
      </c>
      <c r="P892" s="1" t="s">
        <v>3465</v>
      </c>
    </row>
    <row r="893" spans="1:16" ht="18.75" x14ac:dyDescent="0.3">
      <c r="A893" s="8" t="s">
        <v>1256</v>
      </c>
      <c r="B893" s="8" t="s">
        <v>1257</v>
      </c>
      <c r="C893" s="8" t="s">
        <v>2196</v>
      </c>
      <c r="D893" s="8" t="s">
        <v>2363</v>
      </c>
      <c r="E8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93" s="12">
        <v>999</v>
      </c>
      <c r="G893" s="12">
        <v>4199</v>
      </c>
      <c r="H893" s="12">
        <f>PRODUCT(amazon[[#This Row],[Actual price]],amazon[[#This Row],[Rating count]])</f>
        <v>8032687</v>
      </c>
      <c r="I893" s="9">
        <v>0.76</v>
      </c>
      <c r="J893" s="6">
        <v>3.5</v>
      </c>
      <c r="K893" s="6">
        <v>1913</v>
      </c>
      <c r="L893" s="6" t="str">
        <f>IF(amazon[[#This Row],[Discounted price]]&lt;200, "Very Low",
 IF(amazon[[#This Row],[Discounted price]]&lt;5000, "Medium",
 IF(amazon[[#This Row],[Discounted price]]&lt;10000, "High",
 "Very High")))</f>
        <v>Medium</v>
      </c>
      <c r="M893" s="6">
        <f>COUNTIF(amazon[[#This Row],[Discount percentage]],$T$11)</f>
        <v>0</v>
      </c>
      <c r="N893" s="6">
        <f>COUNTIF(amazon[[#This Row],[Discount percentage]],$T$13)</f>
        <v>0</v>
      </c>
      <c r="O893" s="6">
        <f>COUNTIF(amazon[[#This Row],[Discount percentage]],$T$12)</f>
        <v>1</v>
      </c>
      <c r="P893" s="1" t="s">
        <v>3466</v>
      </c>
    </row>
    <row r="894" spans="1:16" ht="18.75" x14ac:dyDescent="0.3">
      <c r="A894" s="8" t="s">
        <v>1258</v>
      </c>
      <c r="B894" s="8" t="s">
        <v>1259</v>
      </c>
      <c r="C894" s="8" t="s">
        <v>2186</v>
      </c>
      <c r="D894" s="8" t="s">
        <v>2593</v>
      </c>
      <c r="E8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4" s="12">
        <v>1709</v>
      </c>
      <c r="G894" s="12">
        <v>4000</v>
      </c>
      <c r="H894" s="12">
        <f>PRODUCT(amazon[[#This Row],[Actual price]],amazon[[#This Row],[Rating count]])</f>
        <v>12116000</v>
      </c>
      <c r="I894" s="9">
        <v>0.56999999999999995</v>
      </c>
      <c r="J894" s="6">
        <v>4.4000000000000004</v>
      </c>
      <c r="K894" s="6">
        <v>3029</v>
      </c>
      <c r="L894" s="6" t="str">
        <f>IF(amazon[[#This Row],[Discounted price]]&lt;200, "Very Low",
 IF(amazon[[#This Row],[Discounted price]]&lt;5000, "Medium",
 IF(amazon[[#This Row],[Discounted price]]&lt;10000, "High",
 "Very High")))</f>
        <v>Medium</v>
      </c>
      <c r="M894" s="6">
        <f>COUNTIF(amazon[[#This Row],[Discount percentage]],$T$11)</f>
        <v>0</v>
      </c>
      <c r="N894" s="6">
        <f>COUNTIF(amazon[[#This Row],[Discount percentage]],$T$13)</f>
        <v>0</v>
      </c>
      <c r="O894" s="6">
        <f>COUNTIF(amazon[[#This Row],[Discount percentage]],$T$12)</f>
        <v>1</v>
      </c>
      <c r="P894" s="1" t="s">
        <v>3467</v>
      </c>
    </row>
    <row r="895" spans="1:16" ht="18.75" x14ac:dyDescent="0.3">
      <c r="A895" s="8" t="s">
        <v>1260</v>
      </c>
      <c r="B895" s="8" t="s">
        <v>1261</v>
      </c>
      <c r="C895" s="8" t="s">
        <v>2474</v>
      </c>
      <c r="D895" s="8" t="s">
        <v>2475</v>
      </c>
      <c r="E895"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95" s="12">
        <v>250</v>
      </c>
      <c r="G895" s="12">
        <v>250</v>
      </c>
      <c r="H895" s="12">
        <f>PRODUCT(amazon[[#This Row],[Actual price]],amazon[[#This Row],[Rating count]])</f>
        <v>657000</v>
      </c>
      <c r="I895" s="9">
        <v>0</v>
      </c>
      <c r="J895" s="6">
        <v>4.2</v>
      </c>
      <c r="K895" s="6">
        <v>2628</v>
      </c>
      <c r="L895" s="6" t="str">
        <f>IF(amazon[[#This Row],[Discounted price]]&lt;200, "Very Low",
 IF(amazon[[#This Row],[Discounted price]]&lt;5000, "Medium",
 IF(amazon[[#This Row],[Discounted price]]&lt;10000, "High",
 "Very High")))</f>
        <v>Medium</v>
      </c>
      <c r="M895" s="6">
        <f>COUNTIF(amazon[[#This Row],[Discount percentage]],$T$11)</f>
        <v>0</v>
      </c>
      <c r="N895" s="6">
        <f>COUNTIF(amazon[[#This Row],[Discount percentage]],$T$13)</f>
        <v>1</v>
      </c>
      <c r="O895" s="6">
        <f>COUNTIF(amazon[[#This Row],[Discount percentage]],$T$12)</f>
        <v>0</v>
      </c>
      <c r="P895" s="1" t="s">
        <v>2930</v>
      </c>
    </row>
    <row r="896" spans="1:16" ht="18.75" x14ac:dyDescent="0.3">
      <c r="A896" s="8" t="s">
        <v>75</v>
      </c>
      <c r="B896" s="8" t="s">
        <v>2217</v>
      </c>
      <c r="C896" s="8" t="s">
        <v>2186</v>
      </c>
      <c r="D896" s="8" t="s">
        <v>2193</v>
      </c>
      <c r="E89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6" s="12">
        <v>1199</v>
      </c>
      <c r="G896" s="12">
        <v>2199</v>
      </c>
      <c r="H896" s="12">
        <f>PRODUCT(amazon[[#This Row],[Actual price]],amazon[[#This Row],[Rating count]])</f>
        <v>54491220</v>
      </c>
      <c r="I896" s="9">
        <v>0.45</v>
      </c>
      <c r="J896" s="6">
        <v>4.4000000000000004</v>
      </c>
      <c r="K896" s="6">
        <v>24780</v>
      </c>
      <c r="L896" s="6" t="str">
        <f>IF(amazon[[#This Row],[Discounted price]]&lt;200, "Very Low",
 IF(amazon[[#This Row],[Discounted price]]&lt;5000, "Medium",
 IF(amazon[[#This Row],[Discounted price]]&lt;10000, "High",
 "Very High")))</f>
        <v>Medium</v>
      </c>
      <c r="M896" s="6">
        <f>COUNTIF(amazon[[#This Row],[Discount percentage]],$T$11)</f>
        <v>0</v>
      </c>
      <c r="N896" s="6">
        <f>COUNTIF(amazon[[#This Row],[Discount percentage]],$T$13)</f>
        <v>1</v>
      </c>
      <c r="O896" s="6">
        <f>COUNTIF(amazon[[#This Row],[Discount percentage]],$T$12)</f>
        <v>0</v>
      </c>
      <c r="P896" s="1" t="s">
        <v>2966</v>
      </c>
    </row>
    <row r="897" spans="1:16" ht="18.75" x14ac:dyDescent="0.3">
      <c r="A897" s="8" t="s">
        <v>1262</v>
      </c>
      <c r="B897" s="8" t="s">
        <v>2632</v>
      </c>
      <c r="C897" s="8" t="s">
        <v>2477</v>
      </c>
      <c r="D897" s="8" t="s">
        <v>2633</v>
      </c>
      <c r="E89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897" s="12">
        <v>90</v>
      </c>
      <c r="G897" s="12">
        <v>100</v>
      </c>
      <c r="H897" s="12">
        <f>PRODUCT(amazon[[#This Row],[Actual price]],amazon[[#This Row],[Rating count]])</f>
        <v>1071800</v>
      </c>
      <c r="I897" s="9">
        <v>0.1</v>
      </c>
      <c r="J897" s="6">
        <v>4.4000000000000004</v>
      </c>
      <c r="K897" s="6">
        <v>10718</v>
      </c>
      <c r="L897" s="6" t="str">
        <f>IF(amazon[[#This Row],[Discounted price]]&lt;200, "Very Low",
 IF(amazon[[#This Row],[Discounted price]]&lt;5000, "Medium",
 IF(amazon[[#This Row],[Discounted price]]&lt;10000, "High",
 "Very High")))</f>
        <v>Very Low</v>
      </c>
      <c r="M897" s="6">
        <f>COUNTIF(amazon[[#This Row],[Discount percentage]],$T$11)</f>
        <v>0</v>
      </c>
      <c r="N897" s="6">
        <f>COUNTIF(amazon[[#This Row],[Discount percentage]],$T$13)</f>
        <v>1</v>
      </c>
      <c r="O897" s="6">
        <f>COUNTIF(amazon[[#This Row],[Discount percentage]],$T$12)</f>
        <v>0</v>
      </c>
      <c r="P897" s="1" t="s">
        <v>3454</v>
      </c>
    </row>
    <row r="898" spans="1:16" ht="18.75" x14ac:dyDescent="0.3">
      <c r="A898" s="8" t="s">
        <v>1263</v>
      </c>
      <c r="B898" s="8" t="s">
        <v>2634</v>
      </c>
      <c r="C898" s="8" t="s">
        <v>2196</v>
      </c>
      <c r="D898" s="8" t="s">
        <v>2401</v>
      </c>
      <c r="E89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98" s="12">
        <v>2025</v>
      </c>
      <c r="G898" s="12">
        <v>5999</v>
      </c>
      <c r="H898" s="12">
        <f>PRODUCT(amazon[[#This Row],[Actual price]],amazon[[#This Row],[Rating count]])</f>
        <v>37391767</v>
      </c>
      <c r="I898" s="9">
        <v>0.66</v>
      </c>
      <c r="J898" s="6">
        <v>4.2</v>
      </c>
      <c r="K898" s="6">
        <v>6233</v>
      </c>
      <c r="L898" s="6" t="str">
        <f>IF(amazon[[#This Row],[Discounted price]]&lt;200, "Very Low",
 IF(amazon[[#This Row],[Discounted price]]&lt;5000, "Medium",
 IF(amazon[[#This Row],[Discounted price]]&lt;10000, "High",
 "Very High")))</f>
        <v>Medium</v>
      </c>
      <c r="M898" s="6">
        <f>COUNTIF(amazon[[#This Row],[Discount percentage]],$T$11)</f>
        <v>0</v>
      </c>
      <c r="N898" s="6">
        <f>COUNTIF(amazon[[#This Row],[Discount percentage]],$T$13)</f>
        <v>0</v>
      </c>
      <c r="O898" s="6">
        <f>COUNTIF(amazon[[#This Row],[Discount percentage]],$T$12)</f>
        <v>1</v>
      </c>
      <c r="P898" s="1" t="s">
        <v>2945</v>
      </c>
    </row>
    <row r="899" spans="1:16" ht="18.75" x14ac:dyDescent="0.3">
      <c r="A899" s="8" t="s">
        <v>1264</v>
      </c>
      <c r="B899" s="8" t="s">
        <v>1265</v>
      </c>
      <c r="C899" s="8" t="s">
        <v>2186</v>
      </c>
      <c r="D899" s="8" t="s">
        <v>2495</v>
      </c>
      <c r="E89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9" s="12">
        <v>1495</v>
      </c>
      <c r="G899" s="12">
        <v>1995</v>
      </c>
      <c r="H899" s="12">
        <f>PRODUCT(amazon[[#This Row],[Actual price]],amazon[[#This Row],[Rating count]])</f>
        <v>21029295</v>
      </c>
      <c r="I899" s="9">
        <v>0.25</v>
      </c>
      <c r="J899" s="6">
        <v>4.5</v>
      </c>
      <c r="K899" s="6">
        <v>10541</v>
      </c>
      <c r="L899" s="6" t="str">
        <f>IF(amazon[[#This Row],[Discounted price]]&lt;200, "Very Low",
 IF(amazon[[#This Row],[Discounted price]]&lt;5000, "Medium",
 IF(amazon[[#This Row],[Discounted price]]&lt;10000, "High",
 "Very High")))</f>
        <v>Medium</v>
      </c>
      <c r="M899" s="6">
        <f>COUNTIF(amazon[[#This Row],[Discount percentage]],$T$11)</f>
        <v>0</v>
      </c>
      <c r="N899" s="6">
        <f>COUNTIF(amazon[[#This Row],[Discount percentage]],$T$13)</f>
        <v>1</v>
      </c>
      <c r="O899" s="6">
        <f>COUNTIF(amazon[[#This Row],[Discount percentage]],$T$12)</f>
        <v>0</v>
      </c>
      <c r="P899" s="1" t="s">
        <v>3134</v>
      </c>
    </row>
    <row r="900" spans="1:16" ht="18.75" x14ac:dyDescent="0.3">
      <c r="A900" s="8" t="s">
        <v>77</v>
      </c>
      <c r="B900" s="8" t="s">
        <v>2219</v>
      </c>
      <c r="C900" s="8" t="s">
        <v>2186</v>
      </c>
      <c r="D900" s="8" t="s">
        <v>2187</v>
      </c>
      <c r="E90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0" s="12">
        <v>799</v>
      </c>
      <c r="G900" s="12">
        <v>2100</v>
      </c>
      <c r="H900" s="12">
        <f>PRODUCT(amazon[[#This Row],[Actual price]],amazon[[#This Row],[Rating count]])</f>
        <v>17194800</v>
      </c>
      <c r="I900" s="9">
        <v>0.62</v>
      </c>
      <c r="J900" s="6">
        <v>4.3</v>
      </c>
      <c r="K900" s="6">
        <v>8188</v>
      </c>
      <c r="L900" s="6" t="str">
        <f>IF(amazon[[#This Row],[Discounted price]]&lt;200, "Very Low",
 IF(amazon[[#This Row],[Discounted price]]&lt;5000, "Medium",
 IF(amazon[[#This Row],[Discounted price]]&lt;10000, "High",
 "Very High")))</f>
        <v>Medium</v>
      </c>
      <c r="M900" s="6">
        <f>COUNTIF(amazon[[#This Row],[Discount percentage]],$T$11)</f>
        <v>0</v>
      </c>
      <c r="N900" s="6">
        <f>COUNTIF(amazon[[#This Row],[Discount percentage]],$T$13)</f>
        <v>0</v>
      </c>
      <c r="O900" s="6">
        <f>COUNTIF(amazon[[#This Row],[Discount percentage]],$T$12)</f>
        <v>1</v>
      </c>
      <c r="P900" s="1" t="s">
        <v>2967</v>
      </c>
    </row>
    <row r="901" spans="1:16" ht="18.75" x14ac:dyDescent="0.3">
      <c r="A901" s="8" t="s">
        <v>1266</v>
      </c>
      <c r="B901" s="8" t="s">
        <v>1267</v>
      </c>
      <c r="C901" s="8" t="s">
        <v>2196</v>
      </c>
      <c r="D901" s="8" t="s">
        <v>2508</v>
      </c>
      <c r="E9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01" s="12">
        <v>899</v>
      </c>
      <c r="G901" s="12">
        <v>1199</v>
      </c>
      <c r="H901" s="12">
        <f>PRODUCT(amazon[[#This Row],[Actual price]],amazon[[#This Row],[Rating count]])</f>
        <v>12890449</v>
      </c>
      <c r="I901" s="9">
        <v>0.25</v>
      </c>
      <c r="J901" s="6">
        <v>3.8</v>
      </c>
      <c r="K901" s="6">
        <v>10751</v>
      </c>
      <c r="L901" s="6" t="str">
        <f>IF(amazon[[#This Row],[Discounted price]]&lt;200, "Very Low",
 IF(amazon[[#This Row],[Discounted price]]&lt;5000, "Medium",
 IF(amazon[[#This Row],[Discounted price]]&lt;10000, "High",
 "Very High")))</f>
        <v>Medium</v>
      </c>
      <c r="M901" s="6">
        <f>COUNTIF(amazon[[#This Row],[Discount percentage]],$T$11)</f>
        <v>0</v>
      </c>
      <c r="N901" s="6">
        <f>COUNTIF(amazon[[#This Row],[Discount percentage]],$T$13)</f>
        <v>1</v>
      </c>
      <c r="O901" s="6">
        <f>COUNTIF(amazon[[#This Row],[Discount percentage]],$T$12)</f>
        <v>0</v>
      </c>
      <c r="P901" s="1" t="s">
        <v>3468</v>
      </c>
    </row>
    <row r="902" spans="1:16" ht="18.75" x14ac:dyDescent="0.3">
      <c r="A902" s="8" t="s">
        <v>1268</v>
      </c>
      <c r="B902" s="8" t="s">
        <v>2635</v>
      </c>
      <c r="C902" s="8" t="s">
        <v>2186</v>
      </c>
      <c r="D902" s="8" t="s">
        <v>2636</v>
      </c>
      <c r="E90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2" s="12">
        <v>349</v>
      </c>
      <c r="G902" s="12">
        <v>999</v>
      </c>
      <c r="H902" s="12">
        <f>PRODUCT(amazon[[#This Row],[Actual price]],amazon[[#This Row],[Rating count]])</f>
        <v>816183</v>
      </c>
      <c r="I902" s="9">
        <v>0.65</v>
      </c>
      <c r="J902" s="6">
        <v>3.9</v>
      </c>
      <c r="K902" s="6">
        <v>817</v>
      </c>
      <c r="L902" s="6" t="str">
        <f>IF(amazon[[#This Row],[Discounted price]]&lt;200, "Very Low",
 IF(amazon[[#This Row],[Discounted price]]&lt;5000, "Medium",
 IF(amazon[[#This Row],[Discounted price]]&lt;10000, "High",
 "Very High")))</f>
        <v>Medium</v>
      </c>
      <c r="M902" s="6">
        <f>COUNTIF(amazon[[#This Row],[Discount percentage]],$T$11)</f>
        <v>0</v>
      </c>
      <c r="N902" s="6">
        <f>COUNTIF(amazon[[#This Row],[Discount percentage]],$T$13)</f>
        <v>0</v>
      </c>
      <c r="O902" s="6">
        <f>COUNTIF(amazon[[#This Row],[Discount percentage]],$T$12)</f>
        <v>1</v>
      </c>
      <c r="P902" s="1" t="s">
        <v>3469</v>
      </c>
    </row>
    <row r="903" spans="1:16" ht="18.75" x14ac:dyDescent="0.3">
      <c r="A903" s="8" t="s">
        <v>1269</v>
      </c>
      <c r="B903" s="8" t="s">
        <v>1270</v>
      </c>
      <c r="C903" s="8" t="s">
        <v>2196</v>
      </c>
      <c r="D903" s="8" t="s">
        <v>2355</v>
      </c>
      <c r="E90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03" s="12">
        <v>900</v>
      </c>
      <c r="G903" s="12">
        <v>2499</v>
      </c>
      <c r="H903" s="12">
        <f>PRODUCT(amazon[[#This Row],[Actual price]],amazon[[#This Row],[Rating count]])</f>
        <v>90923616</v>
      </c>
      <c r="I903" s="9">
        <v>0.64</v>
      </c>
      <c r="J903" s="6">
        <v>4</v>
      </c>
      <c r="K903" s="6">
        <v>36384</v>
      </c>
      <c r="L903" s="6" t="str">
        <f>IF(amazon[[#This Row],[Discounted price]]&lt;200, "Very Low",
 IF(amazon[[#This Row],[Discounted price]]&lt;5000, "Medium",
 IF(amazon[[#This Row],[Discounted price]]&lt;10000, "High",
 "Very High")))</f>
        <v>Medium</v>
      </c>
      <c r="M903" s="6">
        <f>COUNTIF(amazon[[#This Row],[Discount percentage]],$T$11)</f>
        <v>0</v>
      </c>
      <c r="N903" s="6">
        <f>COUNTIF(amazon[[#This Row],[Discount percentage]],$T$13)</f>
        <v>0</v>
      </c>
      <c r="O903" s="6">
        <f>COUNTIF(amazon[[#This Row],[Discount percentage]],$T$12)</f>
        <v>1</v>
      </c>
      <c r="P903" s="1" t="s">
        <v>2975</v>
      </c>
    </row>
    <row r="904" spans="1:16" ht="18.75" x14ac:dyDescent="0.3">
      <c r="A904" s="8" t="s">
        <v>1271</v>
      </c>
      <c r="B904" s="8" t="s">
        <v>1272</v>
      </c>
      <c r="C904" s="8" t="s">
        <v>2196</v>
      </c>
      <c r="D904" s="8" t="s">
        <v>2532</v>
      </c>
      <c r="E9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04" s="12">
        <v>2490</v>
      </c>
      <c r="G904" s="12">
        <v>3990</v>
      </c>
      <c r="H904" s="12">
        <f>PRODUCT(amazon[[#This Row],[Actual price]],amazon[[#This Row],[Rating count]])</f>
        <v>14387940</v>
      </c>
      <c r="I904" s="9">
        <v>0.38</v>
      </c>
      <c r="J904" s="6">
        <v>4.0999999999999996</v>
      </c>
      <c r="K904" s="6">
        <v>3606</v>
      </c>
      <c r="L904" s="6" t="str">
        <f>IF(amazon[[#This Row],[Discounted price]]&lt;200, "Very Low",
 IF(amazon[[#This Row],[Discounted price]]&lt;5000, "Medium",
 IF(amazon[[#This Row],[Discounted price]]&lt;10000, "High",
 "Very High")))</f>
        <v>Medium</v>
      </c>
      <c r="M904" s="6">
        <f>COUNTIF(amazon[[#This Row],[Discount percentage]],$T$11)</f>
        <v>0</v>
      </c>
      <c r="N904" s="6">
        <f>COUNTIF(amazon[[#This Row],[Discount percentage]],$T$13)</f>
        <v>1</v>
      </c>
      <c r="O904" s="6">
        <f>COUNTIF(amazon[[#This Row],[Discount percentage]],$T$12)</f>
        <v>0</v>
      </c>
      <c r="P904" s="1" t="s">
        <v>3470</v>
      </c>
    </row>
    <row r="905" spans="1:16" ht="18.75" x14ac:dyDescent="0.3">
      <c r="A905" s="8" t="s">
        <v>1273</v>
      </c>
      <c r="B905" s="8" t="s">
        <v>1274</v>
      </c>
      <c r="C905" s="8" t="s">
        <v>2196</v>
      </c>
      <c r="D905" s="8" t="s">
        <v>2509</v>
      </c>
      <c r="E90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05" s="12">
        <v>116</v>
      </c>
      <c r="G905" s="12">
        <v>200</v>
      </c>
      <c r="H905" s="12">
        <f>PRODUCT(amazon[[#This Row],[Actual price]],amazon[[#This Row],[Rating count]])</f>
        <v>71400</v>
      </c>
      <c r="I905" s="9">
        <v>0.42</v>
      </c>
      <c r="J905" s="6">
        <v>4.4000000000000004</v>
      </c>
      <c r="K905" s="6">
        <v>357</v>
      </c>
      <c r="L905" s="6" t="str">
        <f>IF(amazon[[#This Row],[Discounted price]]&lt;200, "Very Low",
 IF(amazon[[#This Row],[Discounted price]]&lt;5000, "Medium",
 IF(amazon[[#This Row],[Discounted price]]&lt;10000, "High",
 "Very High")))</f>
        <v>Very Low</v>
      </c>
      <c r="M905" s="6">
        <f>COUNTIF(amazon[[#This Row],[Discount percentage]],$T$11)</f>
        <v>0</v>
      </c>
      <c r="N905" s="6">
        <f>COUNTIF(amazon[[#This Row],[Discount percentage]],$T$13)</f>
        <v>1</v>
      </c>
      <c r="O905" s="6">
        <f>COUNTIF(amazon[[#This Row],[Discount percentage]],$T$12)</f>
        <v>0</v>
      </c>
      <c r="P905" s="1" t="s">
        <v>3454</v>
      </c>
    </row>
    <row r="906" spans="1:16" ht="18.75" x14ac:dyDescent="0.3">
      <c r="A906" s="8" t="s">
        <v>1275</v>
      </c>
      <c r="B906" s="8" t="s">
        <v>1276</v>
      </c>
      <c r="C906" s="8" t="s">
        <v>2477</v>
      </c>
      <c r="D906" s="8" t="s">
        <v>2497</v>
      </c>
      <c r="E90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906" s="12">
        <v>200</v>
      </c>
      <c r="G906" s="12">
        <v>230</v>
      </c>
      <c r="H906" s="12">
        <f>PRODUCT(amazon[[#This Row],[Actual price]],amazon[[#This Row],[Rating count]])</f>
        <v>2339100</v>
      </c>
      <c r="I906" s="9">
        <v>0.13</v>
      </c>
      <c r="J906" s="6">
        <v>4.4000000000000004</v>
      </c>
      <c r="K906" s="6">
        <v>10170</v>
      </c>
      <c r="L906" s="6" t="str">
        <f>IF(amazon[[#This Row],[Discounted price]]&lt;200, "Very Low",
 IF(amazon[[#This Row],[Discounted price]]&lt;5000, "Medium",
 IF(amazon[[#This Row],[Discounted price]]&lt;10000, "High",
 "Very High")))</f>
        <v>Medium</v>
      </c>
      <c r="M906" s="6">
        <f>COUNTIF(amazon[[#This Row],[Discount percentage]],$T$11)</f>
        <v>0</v>
      </c>
      <c r="N906" s="6">
        <f>COUNTIF(amazon[[#This Row],[Discount percentage]],$T$13)</f>
        <v>1</v>
      </c>
      <c r="O906" s="6">
        <f>COUNTIF(amazon[[#This Row],[Discount percentage]],$T$12)</f>
        <v>0</v>
      </c>
      <c r="P906" s="1" t="s">
        <v>3069</v>
      </c>
    </row>
    <row r="907" spans="1:16" ht="18.75" x14ac:dyDescent="0.3">
      <c r="A907" s="8" t="s">
        <v>1277</v>
      </c>
      <c r="B907" s="8" t="s">
        <v>2637</v>
      </c>
      <c r="C907" s="8" t="s">
        <v>2186</v>
      </c>
      <c r="D907" s="8" t="s">
        <v>2603</v>
      </c>
      <c r="E90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7" s="12">
        <v>1249</v>
      </c>
      <c r="G907" s="12">
        <v>2796</v>
      </c>
      <c r="H907" s="12">
        <f>PRODUCT(amazon[[#This Row],[Actual price]],amazon[[#This Row],[Rating count]])</f>
        <v>12856008</v>
      </c>
      <c r="I907" s="9">
        <v>0.55000000000000004</v>
      </c>
      <c r="J907" s="6">
        <v>4.4000000000000004</v>
      </c>
      <c r="K907" s="6">
        <v>4598</v>
      </c>
      <c r="L907" s="6" t="str">
        <f>IF(amazon[[#This Row],[Discounted price]]&lt;200, "Very Low",
 IF(amazon[[#This Row],[Discounted price]]&lt;5000, "Medium",
 IF(amazon[[#This Row],[Discounted price]]&lt;10000, "High",
 "Very High")))</f>
        <v>Medium</v>
      </c>
      <c r="M907" s="6">
        <f>COUNTIF(amazon[[#This Row],[Discount percentage]],$T$11)</f>
        <v>0</v>
      </c>
      <c r="N907" s="6">
        <f>COUNTIF(amazon[[#This Row],[Discount percentage]],$T$13)</f>
        <v>0</v>
      </c>
      <c r="O907" s="6">
        <f>COUNTIF(amazon[[#This Row],[Discount percentage]],$T$12)</f>
        <v>1</v>
      </c>
      <c r="P907" s="1" t="s">
        <v>3471</v>
      </c>
    </row>
    <row r="908" spans="1:16" ht="18.75" x14ac:dyDescent="0.3">
      <c r="A908" s="8" t="s">
        <v>1278</v>
      </c>
      <c r="B908" s="8" t="s">
        <v>1279</v>
      </c>
      <c r="C908" s="8" t="s">
        <v>2186</v>
      </c>
      <c r="D908" s="8" t="s">
        <v>2638</v>
      </c>
      <c r="E90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8" s="12">
        <v>649</v>
      </c>
      <c r="G908" s="12">
        <v>999</v>
      </c>
      <c r="H908" s="12">
        <f>PRODUCT(amazon[[#This Row],[Actual price]],amazon[[#This Row],[Rating count]])</f>
        <v>7214778</v>
      </c>
      <c r="I908" s="9">
        <v>0.35</v>
      </c>
      <c r="J908" s="6">
        <v>3.5</v>
      </c>
      <c r="K908" s="6">
        <v>7222</v>
      </c>
      <c r="L908" s="6" t="str">
        <f>IF(amazon[[#This Row],[Discounted price]]&lt;200, "Very Low",
 IF(amazon[[#This Row],[Discounted price]]&lt;5000, "Medium",
 IF(amazon[[#This Row],[Discounted price]]&lt;10000, "High",
 "Very High")))</f>
        <v>Medium</v>
      </c>
      <c r="M908" s="6">
        <f>COUNTIF(amazon[[#This Row],[Discount percentage]],$T$11)</f>
        <v>0</v>
      </c>
      <c r="N908" s="6">
        <f>COUNTIF(amazon[[#This Row],[Discount percentage]],$T$13)</f>
        <v>1</v>
      </c>
      <c r="O908" s="6">
        <f>COUNTIF(amazon[[#This Row],[Discount percentage]],$T$12)</f>
        <v>0</v>
      </c>
      <c r="P908" s="1" t="s">
        <v>3472</v>
      </c>
    </row>
    <row r="909" spans="1:16" ht="18.75" x14ac:dyDescent="0.3">
      <c r="A909" s="8" t="s">
        <v>1280</v>
      </c>
      <c r="B909" s="8" t="s">
        <v>1281</v>
      </c>
      <c r="C909" s="8" t="s">
        <v>2186</v>
      </c>
      <c r="D909" s="8" t="s">
        <v>2639</v>
      </c>
      <c r="E90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9" s="12">
        <v>2649</v>
      </c>
      <c r="G909" s="12">
        <v>3499</v>
      </c>
      <c r="H909" s="12">
        <f>PRODUCT(amazon[[#This Row],[Actual price]],amazon[[#This Row],[Rating count]])</f>
        <v>4447229</v>
      </c>
      <c r="I909" s="9">
        <v>0.24</v>
      </c>
      <c r="J909" s="6">
        <v>4.5</v>
      </c>
      <c r="K909" s="6">
        <v>1271</v>
      </c>
      <c r="L909" s="6" t="str">
        <f>IF(amazon[[#This Row],[Discounted price]]&lt;200, "Very Low",
 IF(amazon[[#This Row],[Discounted price]]&lt;5000, "Medium",
 IF(amazon[[#This Row],[Discounted price]]&lt;10000, "High",
 "Very High")))</f>
        <v>Medium</v>
      </c>
      <c r="M909" s="6">
        <f>COUNTIF(amazon[[#This Row],[Discount percentage]],$T$11)</f>
        <v>0</v>
      </c>
      <c r="N909" s="6">
        <f>COUNTIF(amazon[[#This Row],[Discount percentage]],$T$13)</f>
        <v>1</v>
      </c>
      <c r="O909" s="6">
        <f>COUNTIF(amazon[[#This Row],[Discount percentage]],$T$12)</f>
        <v>0</v>
      </c>
      <c r="P909" s="1" t="s">
        <v>3473</v>
      </c>
    </row>
    <row r="910" spans="1:16" ht="18.75" x14ac:dyDescent="0.3">
      <c r="A910" s="8" t="s">
        <v>80</v>
      </c>
      <c r="B910" s="8" t="s">
        <v>81</v>
      </c>
      <c r="C910" s="8" t="s">
        <v>2186</v>
      </c>
      <c r="D910" s="8" t="s">
        <v>2187</v>
      </c>
      <c r="E91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10" s="12">
        <v>199</v>
      </c>
      <c r="G910" s="12">
        <v>349</v>
      </c>
      <c r="H910" s="12">
        <f>PRODUCT(amazon[[#This Row],[Actual price]],amazon[[#This Row],[Rating count]])</f>
        <v>109586</v>
      </c>
      <c r="I910" s="9">
        <v>0.43</v>
      </c>
      <c r="J910" s="6">
        <v>4.0999999999999996</v>
      </c>
      <c r="K910" s="6">
        <v>314</v>
      </c>
      <c r="L910" s="6" t="str">
        <f>IF(amazon[[#This Row],[Discounted price]]&lt;200, "Very Low",
 IF(amazon[[#This Row],[Discounted price]]&lt;5000, "Medium",
 IF(amazon[[#This Row],[Discounted price]]&lt;10000, "High",
 "Very High")))</f>
        <v>Very Low</v>
      </c>
      <c r="M910" s="6">
        <f>COUNTIF(amazon[[#This Row],[Discount percentage]],$T$11)</f>
        <v>0</v>
      </c>
      <c r="N910" s="6">
        <f>COUNTIF(amazon[[#This Row],[Discount percentage]],$T$13)</f>
        <v>1</v>
      </c>
      <c r="O910" s="6">
        <f>COUNTIF(amazon[[#This Row],[Discount percentage]],$T$12)</f>
        <v>0</v>
      </c>
      <c r="P910" s="1" t="s">
        <v>2930</v>
      </c>
    </row>
    <row r="911" spans="1:16" ht="18.75" x14ac:dyDescent="0.3">
      <c r="A911" s="8" t="s">
        <v>1282</v>
      </c>
      <c r="B911" s="8" t="s">
        <v>1283</v>
      </c>
      <c r="C911" s="8" t="s">
        <v>2186</v>
      </c>
      <c r="D911" s="8" t="s">
        <v>2490</v>
      </c>
      <c r="E9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11" s="12">
        <v>596</v>
      </c>
      <c r="G911" s="12">
        <v>723</v>
      </c>
      <c r="H911" s="12">
        <f>PRODUCT(amazon[[#This Row],[Actual price]],amazon[[#This Row],[Rating count]])</f>
        <v>2327337</v>
      </c>
      <c r="I911" s="9">
        <v>0.18</v>
      </c>
      <c r="J911" s="6">
        <v>4.4000000000000004</v>
      </c>
      <c r="K911" s="6">
        <v>3219</v>
      </c>
      <c r="L911" s="6" t="str">
        <f>IF(amazon[[#This Row],[Discounted price]]&lt;200, "Very Low",
 IF(amazon[[#This Row],[Discounted price]]&lt;5000, "Medium",
 IF(amazon[[#This Row],[Discounted price]]&lt;10000, "High",
 "Very High")))</f>
        <v>Medium</v>
      </c>
      <c r="M911" s="6">
        <f>COUNTIF(amazon[[#This Row],[Discount percentage]],$T$11)</f>
        <v>0</v>
      </c>
      <c r="N911" s="6">
        <f>COUNTIF(amazon[[#This Row],[Discount percentage]],$T$13)</f>
        <v>1</v>
      </c>
      <c r="O911" s="6">
        <f>COUNTIF(amazon[[#This Row],[Discount percentage]],$T$12)</f>
        <v>0</v>
      </c>
      <c r="P911" s="1" t="s">
        <v>3474</v>
      </c>
    </row>
    <row r="912" spans="1:16" ht="18.75" x14ac:dyDescent="0.3">
      <c r="A912" s="8" t="s">
        <v>1284</v>
      </c>
      <c r="B912" s="8" t="s">
        <v>2640</v>
      </c>
      <c r="C912" s="8" t="s">
        <v>2196</v>
      </c>
      <c r="D912" s="8" t="s">
        <v>2353</v>
      </c>
      <c r="E9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2" s="12">
        <v>2499</v>
      </c>
      <c r="G912" s="12">
        <v>5999</v>
      </c>
      <c r="H912" s="12">
        <f>PRODUCT(amazon[[#This Row],[Actual price]],amazon[[#This Row],[Rating count]])</f>
        <v>233235121</v>
      </c>
      <c r="I912" s="9">
        <v>0.57999999999999996</v>
      </c>
      <c r="J912" s="6">
        <v>4.0999999999999996</v>
      </c>
      <c r="K912" s="6">
        <v>38879</v>
      </c>
      <c r="L912" s="6" t="str">
        <f>IF(amazon[[#This Row],[Discounted price]]&lt;200, "Very Low",
 IF(amazon[[#This Row],[Discounted price]]&lt;5000, "Medium",
 IF(amazon[[#This Row],[Discounted price]]&lt;10000, "High",
 "Very High")))</f>
        <v>Medium</v>
      </c>
      <c r="M912" s="6">
        <f>COUNTIF(amazon[[#This Row],[Discount percentage]],$T$11)</f>
        <v>0</v>
      </c>
      <c r="N912" s="6">
        <f>COUNTIF(amazon[[#This Row],[Discount percentage]],$T$13)</f>
        <v>0</v>
      </c>
      <c r="O912" s="6">
        <f>COUNTIF(amazon[[#This Row],[Discount percentage]],$T$12)</f>
        <v>1</v>
      </c>
      <c r="P912" s="1" t="s">
        <v>3233</v>
      </c>
    </row>
    <row r="913" spans="1:16" ht="18.75" x14ac:dyDescent="0.3">
      <c r="A913" s="8" t="s">
        <v>1285</v>
      </c>
      <c r="B913" s="8" t="s">
        <v>1286</v>
      </c>
      <c r="C913" s="8" t="s">
        <v>2196</v>
      </c>
      <c r="D913" s="8" t="s">
        <v>2641</v>
      </c>
      <c r="E9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3" s="12">
        <v>4999</v>
      </c>
      <c r="G913" s="12">
        <v>12499</v>
      </c>
      <c r="H913" s="12">
        <f>PRODUCT(amazon[[#This Row],[Actual price]],amazon[[#This Row],[Rating count]])</f>
        <v>56757959</v>
      </c>
      <c r="I913" s="9">
        <v>0.6</v>
      </c>
      <c r="J913" s="6">
        <v>4.2</v>
      </c>
      <c r="K913" s="6">
        <v>4541</v>
      </c>
      <c r="L913" s="6" t="str">
        <f>IF(amazon[[#This Row],[Discounted price]]&lt;200, "Very Low",
 IF(amazon[[#This Row],[Discounted price]]&lt;5000, "Medium",
 IF(amazon[[#This Row],[Discounted price]]&lt;10000, "High",
 "Very High")))</f>
        <v>Medium</v>
      </c>
      <c r="M913" s="6">
        <f>COUNTIF(amazon[[#This Row],[Discount percentage]],$T$11)</f>
        <v>0</v>
      </c>
      <c r="N913" s="6">
        <f>COUNTIF(amazon[[#This Row],[Discount percentage]],$T$13)</f>
        <v>0</v>
      </c>
      <c r="O913" s="6">
        <f>COUNTIF(amazon[[#This Row],[Discount percentage]],$T$12)</f>
        <v>1</v>
      </c>
      <c r="P913" s="1" t="s">
        <v>3475</v>
      </c>
    </row>
    <row r="914" spans="1:16" ht="18.75" x14ac:dyDescent="0.3">
      <c r="A914" s="8" t="s">
        <v>1287</v>
      </c>
      <c r="B914" s="8" t="s">
        <v>1288</v>
      </c>
      <c r="C914" s="8" t="s">
        <v>2196</v>
      </c>
      <c r="D914" s="8" t="s">
        <v>2363</v>
      </c>
      <c r="E9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4" s="12">
        <v>399</v>
      </c>
      <c r="G914" s="12">
        <v>1290</v>
      </c>
      <c r="H914" s="12">
        <f>PRODUCT(amazon[[#This Row],[Actual price]],amazon[[#This Row],[Rating count]])</f>
        <v>98094180</v>
      </c>
      <c r="I914" s="9">
        <v>0.69</v>
      </c>
      <c r="J914" s="6">
        <v>4.2</v>
      </c>
      <c r="K914" s="6">
        <v>76042</v>
      </c>
      <c r="L914" s="6" t="str">
        <f>IF(amazon[[#This Row],[Discounted price]]&lt;200, "Very Low",
 IF(amazon[[#This Row],[Discounted price]]&lt;5000, "Medium",
 IF(amazon[[#This Row],[Discounted price]]&lt;10000, "High",
 "Very High")))</f>
        <v>Medium</v>
      </c>
      <c r="M914" s="6">
        <f>COUNTIF(amazon[[#This Row],[Discount percentage]],$T$11)</f>
        <v>0</v>
      </c>
      <c r="N914" s="6">
        <f>COUNTIF(amazon[[#This Row],[Discount percentage]],$T$13)</f>
        <v>0</v>
      </c>
      <c r="O914" s="6">
        <f>COUNTIF(amazon[[#This Row],[Discount percentage]],$T$12)</f>
        <v>1</v>
      </c>
      <c r="P914" s="1" t="s">
        <v>3476</v>
      </c>
    </row>
    <row r="915" spans="1:16" ht="18.75" x14ac:dyDescent="0.3">
      <c r="A915" s="8" t="s">
        <v>1289</v>
      </c>
      <c r="B915" s="8" t="s">
        <v>1290</v>
      </c>
      <c r="C915" s="8" t="s">
        <v>2196</v>
      </c>
      <c r="D915" s="8" t="s">
        <v>2509</v>
      </c>
      <c r="E91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5" s="12">
        <v>116</v>
      </c>
      <c r="G915" s="12">
        <v>200</v>
      </c>
      <c r="H915" s="12">
        <f>PRODUCT(amazon[[#This Row],[Actual price]],amazon[[#This Row],[Rating count]])</f>
        <v>97000</v>
      </c>
      <c r="I915" s="9">
        <v>0.42</v>
      </c>
      <c r="J915" s="6">
        <v>4.3</v>
      </c>
      <c r="K915" s="6">
        <v>485</v>
      </c>
      <c r="L915" s="6" t="str">
        <f>IF(amazon[[#This Row],[Discounted price]]&lt;200, "Very Low",
 IF(amazon[[#This Row],[Discounted price]]&lt;5000, "Medium",
 IF(amazon[[#This Row],[Discounted price]]&lt;10000, "High",
 "Very High")))</f>
        <v>Very Low</v>
      </c>
      <c r="M915" s="6">
        <f>COUNTIF(amazon[[#This Row],[Discount percentage]],$T$11)</f>
        <v>0</v>
      </c>
      <c r="N915" s="6">
        <f>COUNTIF(amazon[[#This Row],[Discount percentage]],$T$13)</f>
        <v>1</v>
      </c>
      <c r="O915" s="6">
        <f>COUNTIF(amazon[[#This Row],[Discount percentage]],$T$12)</f>
        <v>0</v>
      </c>
      <c r="P915" s="1" t="s">
        <v>3477</v>
      </c>
    </row>
    <row r="916" spans="1:16" ht="18.75" x14ac:dyDescent="0.3">
      <c r="A916" s="8" t="s">
        <v>1291</v>
      </c>
      <c r="B916" s="8" t="s">
        <v>1292</v>
      </c>
      <c r="C916" s="8" t="s">
        <v>2196</v>
      </c>
      <c r="D916" s="8" t="s">
        <v>2532</v>
      </c>
      <c r="E91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6" s="12">
        <v>4499</v>
      </c>
      <c r="G916" s="12">
        <v>5999</v>
      </c>
      <c r="H916" s="12">
        <f>PRODUCT(amazon[[#This Row],[Actual price]],amazon[[#This Row],[Rating count]])</f>
        <v>268131304</v>
      </c>
      <c r="I916" s="9">
        <v>0.25</v>
      </c>
      <c r="J916" s="6">
        <v>4.3</v>
      </c>
      <c r="K916" s="6">
        <v>44696</v>
      </c>
      <c r="L916" s="6" t="str">
        <f>IF(amazon[[#This Row],[Discounted price]]&lt;200, "Very Low",
 IF(amazon[[#This Row],[Discounted price]]&lt;5000, "Medium",
 IF(amazon[[#This Row],[Discounted price]]&lt;10000, "High",
 "Very High")))</f>
        <v>Medium</v>
      </c>
      <c r="M916" s="6">
        <f>COUNTIF(amazon[[#This Row],[Discount percentage]],$T$11)</f>
        <v>0</v>
      </c>
      <c r="N916" s="6">
        <f>COUNTIF(amazon[[#This Row],[Discount percentage]],$T$13)</f>
        <v>1</v>
      </c>
      <c r="O916" s="6">
        <f>COUNTIF(amazon[[#This Row],[Discount percentage]],$T$12)</f>
        <v>0</v>
      </c>
      <c r="P916" s="1" t="s">
        <v>3478</v>
      </c>
    </row>
    <row r="917" spans="1:16" ht="18.75" x14ac:dyDescent="0.3">
      <c r="A917" s="8" t="s">
        <v>1293</v>
      </c>
      <c r="B917" s="8" t="s">
        <v>2642</v>
      </c>
      <c r="C917" s="8" t="s">
        <v>2186</v>
      </c>
      <c r="D917" s="8" t="s">
        <v>2543</v>
      </c>
      <c r="E91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17" s="12">
        <v>330</v>
      </c>
      <c r="G917" s="12">
        <v>499</v>
      </c>
      <c r="H917" s="12">
        <f>PRODUCT(amazon[[#This Row],[Actual price]],amazon[[#This Row],[Rating count]])</f>
        <v>4274434</v>
      </c>
      <c r="I917" s="9">
        <v>0.34</v>
      </c>
      <c r="J917" s="6">
        <v>3.7</v>
      </c>
      <c r="K917" s="6">
        <v>8566</v>
      </c>
      <c r="L917" s="6" t="str">
        <f>IF(amazon[[#This Row],[Discounted price]]&lt;200, "Very Low",
 IF(amazon[[#This Row],[Discounted price]]&lt;5000, "Medium",
 IF(amazon[[#This Row],[Discounted price]]&lt;10000, "High",
 "Very High")))</f>
        <v>Medium</v>
      </c>
      <c r="M917" s="6">
        <f>COUNTIF(amazon[[#This Row],[Discount percentage]],$T$11)</f>
        <v>0</v>
      </c>
      <c r="N917" s="6">
        <f>COUNTIF(amazon[[#This Row],[Discount percentage]],$T$13)</f>
        <v>1</v>
      </c>
      <c r="O917" s="6">
        <f>COUNTIF(amazon[[#This Row],[Discount percentage]],$T$12)</f>
        <v>0</v>
      </c>
      <c r="P917" s="1" t="s">
        <v>2945</v>
      </c>
    </row>
    <row r="918" spans="1:16" ht="18.75" x14ac:dyDescent="0.3">
      <c r="A918" s="8" t="s">
        <v>1294</v>
      </c>
      <c r="B918" s="8" t="s">
        <v>2643</v>
      </c>
      <c r="C918" s="8" t="s">
        <v>2196</v>
      </c>
      <c r="D918" s="8" t="s">
        <v>2506</v>
      </c>
      <c r="E9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8" s="12">
        <v>649</v>
      </c>
      <c r="G918" s="12">
        <v>2499</v>
      </c>
      <c r="H918" s="12">
        <f>PRODUCT(amazon[[#This Row],[Actual price]],amazon[[#This Row],[Rating count]])</f>
        <v>32609451</v>
      </c>
      <c r="I918" s="9">
        <v>0.74</v>
      </c>
      <c r="J918" s="6">
        <v>3.9</v>
      </c>
      <c r="K918" s="6">
        <v>13049</v>
      </c>
      <c r="L918" s="6" t="str">
        <f>IF(amazon[[#This Row],[Discounted price]]&lt;200, "Very Low",
 IF(amazon[[#This Row],[Discounted price]]&lt;5000, "Medium",
 IF(amazon[[#This Row],[Discounted price]]&lt;10000, "High",
 "Very High")))</f>
        <v>Medium</v>
      </c>
      <c r="M918" s="6">
        <f>COUNTIF(amazon[[#This Row],[Discount percentage]],$T$11)</f>
        <v>0</v>
      </c>
      <c r="N918" s="6">
        <f>COUNTIF(amazon[[#This Row],[Discount percentage]],$T$13)</f>
        <v>0</v>
      </c>
      <c r="O918" s="6">
        <f>COUNTIF(amazon[[#This Row],[Discount percentage]],$T$12)</f>
        <v>1</v>
      </c>
      <c r="P918" s="1" t="s">
        <v>3479</v>
      </c>
    </row>
    <row r="919" spans="1:16" ht="18.75" x14ac:dyDescent="0.3">
      <c r="A919" s="8" t="s">
        <v>1295</v>
      </c>
      <c r="B919" s="8" t="s">
        <v>1296</v>
      </c>
      <c r="C919" s="8" t="s">
        <v>2186</v>
      </c>
      <c r="D919" s="8" t="s">
        <v>2536</v>
      </c>
      <c r="E91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19" s="12">
        <v>1234</v>
      </c>
      <c r="G919" s="12">
        <v>1599</v>
      </c>
      <c r="H919" s="12">
        <f>PRODUCT(amazon[[#This Row],[Actual price]],amazon[[#This Row],[Rating count]])</f>
        <v>26671320</v>
      </c>
      <c r="I919" s="9">
        <v>0.23</v>
      </c>
      <c r="J919" s="6">
        <v>4.5</v>
      </c>
      <c r="K919" s="6">
        <v>16680</v>
      </c>
      <c r="L919" s="6" t="str">
        <f>IF(amazon[[#This Row],[Discounted price]]&lt;200, "Very Low",
 IF(amazon[[#This Row],[Discounted price]]&lt;5000, "Medium",
 IF(amazon[[#This Row],[Discounted price]]&lt;10000, "High",
 "Very High")))</f>
        <v>Medium</v>
      </c>
      <c r="M919" s="6">
        <f>COUNTIF(amazon[[#This Row],[Discount percentage]],$T$11)</f>
        <v>0</v>
      </c>
      <c r="N919" s="6">
        <f>COUNTIF(amazon[[#This Row],[Discount percentage]],$T$13)</f>
        <v>1</v>
      </c>
      <c r="O919" s="6">
        <f>COUNTIF(amazon[[#This Row],[Discount percentage]],$T$12)</f>
        <v>0</v>
      </c>
      <c r="P919" s="1" t="s">
        <v>2930</v>
      </c>
    </row>
    <row r="920" spans="1:16" ht="18.75" x14ac:dyDescent="0.3">
      <c r="A920" s="8" t="s">
        <v>798</v>
      </c>
      <c r="B920" s="8" t="s">
        <v>799</v>
      </c>
      <c r="C920" s="8" t="s">
        <v>2196</v>
      </c>
      <c r="D920" s="8" t="s">
        <v>2435</v>
      </c>
      <c r="E92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20" s="12">
        <v>1399</v>
      </c>
      <c r="G920" s="12">
        <v>2990</v>
      </c>
      <c r="H920" s="12">
        <f>PRODUCT(amazon[[#This Row],[Actual price]],amazon[[#This Row],[Rating count]])</f>
        <v>290550260</v>
      </c>
      <c r="I920" s="9">
        <v>0.53</v>
      </c>
      <c r="J920" s="6">
        <v>4.0999999999999996</v>
      </c>
      <c r="K920" s="6">
        <v>97174</v>
      </c>
      <c r="L920" s="6" t="str">
        <f>IF(amazon[[#This Row],[Discounted price]]&lt;200, "Very Low",
 IF(amazon[[#This Row],[Discounted price]]&lt;5000, "Medium",
 IF(amazon[[#This Row],[Discounted price]]&lt;10000, "High",
 "Very High")))</f>
        <v>Medium</v>
      </c>
      <c r="M920" s="6">
        <f>COUNTIF(amazon[[#This Row],[Discount percentage]],$T$11)</f>
        <v>0</v>
      </c>
      <c r="N920" s="6">
        <f>COUNTIF(amazon[[#This Row],[Discount percentage]],$T$13)</f>
        <v>0</v>
      </c>
      <c r="O920" s="6">
        <f>COUNTIF(amazon[[#This Row],[Discount percentage]],$T$12)</f>
        <v>1</v>
      </c>
      <c r="P920" s="1" t="s">
        <v>3234</v>
      </c>
    </row>
    <row r="921" spans="1:16" ht="18.75" x14ac:dyDescent="0.3">
      <c r="A921" s="8" t="s">
        <v>1297</v>
      </c>
      <c r="B921" s="8" t="s">
        <v>1298</v>
      </c>
      <c r="C921" s="8" t="s">
        <v>2474</v>
      </c>
      <c r="D921" s="8" t="s">
        <v>2613</v>
      </c>
      <c r="E921"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21" s="12">
        <v>272</v>
      </c>
      <c r="G921" s="12">
        <v>320</v>
      </c>
      <c r="H921" s="12">
        <f>PRODUCT(amazon[[#This Row],[Actual price]],amazon[[#This Row],[Rating count]])</f>
        <v>1179520</v>
      </c>
      <c r="I921" s="9">
        <v>0.15</v>
      </c>
      <c r="J921" s="6">
        <v>4</v>
      </c>
      <c r="K921" s="6">
        <v>3686</v>
      </c>
      <c r="L921" s="6" t="str">
        <f>IF(amazon[[#This Row],[Discounted price]]&lt;200, "Very Low",
 IF(amazon[[#This Row],[Discounted price]]&lt;5000, "Medium",
 IF(amazon[[#This Row],[Discounted price]]&lt;10000, "High",
 "Very High")))</f>
        <v>Medium</v>
      </c>
      <c r="M921" s="6">
        <f>COUNTIF(amazon[[#This Row],[Discount percentage]],$T$11)</f>
        <v>0</v>
      </c>
      <c r="N921" s="6">
        <f>COUNTIF(amazon[[#This Row],[Discount percentage]],$T$13)</f>
        <v>1</v>
      </c>
      <c r="O921" s="6">
        <f>COUNTIF(amazon[[#This Row],[Discount percentage]],$T$12)</f>
        <v>0</v>
      </c>
      <c r="P921" s="1" t="s">
        <v>3114</v>
      </c>
    </row>
    <row r="922" spans="1:16" ht="18.75" x14ac:dyDescent="0.3">
      <c r="A922" s="8" t="s">
        <v>1299</v>
      </c>
      <c r="B922" s="8" t="s">
        <v>2644</v>
      </c>
      <c r="C922" s="8" t="s">
        <v>2196</v>
      </c>
      <c r="D922" s="8" t="s">
        <v>2645</v>
      </c>
      <c r="E9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22" s="12">
        <v>99</v>
      </c>
      <c r="G922" s="12">
        <v>999</v>
      </c>
      <c r="H922" s="12">
        <f>PRODUCT(amazon[[#This Row],[Actual price]],amazon[[#This Row],[Rating count]])</f>
        <v>593406</v>
      </c>
      <c r="I922" s="9">
        <v>0.9</v>
      </c>
      <c r="J922" s="6">
        <v>3.8</v>
      </c>
      <c r="K922" s="6">
        <v>594</v>
      </c>
      <c r="L922" s="6" t="str">
        <f>IF(amazon[[#This Row],[Discounted price]]&lt;200, "Very Low",
 IF(amazon[[#This Row],[Discounted price]]&lt;5000, "Medium",
 IF(amazon[[#This Row],[Discounted price]]&lt;10000, "High",
 "Very High")))</f>
        <v>Very Low</v>
      </c>
      <c r="M922" s="6">
        <f>COUNTIF(amazon[[#This Row],[Discount percentage]],$T$11)</f>
        <v>0</v>
      </c>
      <c r="N922" s="6">
        <f>COUNTIF(amazon[[#This Row],[Discount percentage]],$T$13)</f>
        <v>0</v>
      </c>
      <c r="O922" s="6">
        <f>COUNTIF(amazon[[#This Row],[Discount percentage]],$T$12)</f>
        <v>1</v>
      </c>
      <c r="P922" s="1" t="s">
        <v>3480</v>
      </c>
    </row>
    <row r="923" spans="1:16" ht="18.75" x14ac:dyDescent="0.3">
      <c r="A923" s="8" t="s">
        <v>1300</v>
      </c>
      <c r="B923" s="8" t="s">
        <v>1301</v>
      </c>
      <c r="C923" s="8" t="s">
        <v>2186</v>
      </c>
      <c r="D923" s="8" t="s">
        <v>2646</v>
      </c>
      <c r="E92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3" s="12">
        <v>3498</v>
      </c>
      <c r="G923" s="12">
        <v>3875</v>
      </c>
      <c r="H923" s="12">
        <f>PRODUCT(amazon[[#This Row],[Actual price]],amazon[[#This Row],[Rating count]])</f>
        <v>47216875</v>
      </c>
      <c r="I923" s="9">
        <v>0.1</v>
      </c>
      <c r="J923" s="6">
        <v>3.4</v>
      </c>
      <c r="K923" s="6">
        <v>12185</v>
      </c>
      <c r="L923" s="6" t="str">
        <f>IF(amazon[[#This Row],[Discounted price]]&lt;200, "Very Low",
 IF(amazon[[#This Row],[Discounted price]]&lt;5000, "Medium",
 IF(amazon[[#This Row],[Discounted price]]&lt;10000, "High",
 "Very High")))</f>
        <v>Medium</v>
      </c>
      <c r="M923" s="6">
        <f>COUNTIF(amazon[[#This Row],[Discount percentage]],$T$11)</f>
        <v>0</v>
      </c>
      <c r="N923" s="6">
        <f>COUNTIF(amazon[[#This Row],[Discount percentage]],$T$13)</f>
        <v>1</v>
      </c>
      <c r="O923" s="6">
        <f>COUNTIF(amazon[[#This Row],[Discount percentage]],$T$12)</f>
        <v>0</v>
      </c>
      <c r="P923" s="1" t="s">
        <v>3481</v>
      </c>
    </row>
    <row r="924" spans="1:16" ht="18.75" x14ac:dyDescent="0.3">
      <c r="A924" s="8" t="s">
        <v>1302</v>
      </c>
      <c r="B924" s="8" t="s">
        <v>1303</v>
      </c>
      <c r="C924" s="8" t="s">
        <v>2186</v>
      </c>
      <c r="D924" s="8" t="s">
        <v>2528</v>
      </c>
      <c r="E92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4" s="12">
        <v>10099</v>
      </c>
      <c r="G924" s="12">
        <v>19110</v>
      </c>
      <c r="H924" s="12">
        <f>PRODUCT(amazon[[#This Row],[Actual price]],amazon[[#This Row],[Rating count]])</f>
        <v>50125530</v>
      </c>
      <c r="I924" s="9">
        <v>0.47</v>
      </c>
      <c r="J924" s="6">
        <v>4.3</v>
      </c>
      <c r="K924" s="6">
        <v>2623</v>
      </c>
      <c r="L924" s="6" t="str">
        <f>IF(amazon[[#This Row],[Discounted price]]&lt;200, "Very Low",
 IF(amazon[[#This Row],[Discounted price]]&lt;5000, "Medium",
 IF(amazon[[#This Row],[Discounted price]]&lt;10000, "High",
 "Very High")))</f>
        <v>Very High</v>
      </c>
      <c r="M924" s="6">
        <f>COUNTIF(amazon[[#This Row],[Discount percentage]],$T$11)</f>
        <v>0</v>
      </c>
      <c r="N924" s="6">
        <f>COUNTIF(amazon[[#This Row],[Discount percentage]],$T$13)</f>
        <v>1</v>
      </c>
      <c r="O924" s="6">
        <f>COUNTIF(amazon[[#This Row],[Discount percentage]],$T$12)</f>
        <v>0</v>
      </c>
      <c r="P924" s="1" t="s">
        <v>3188</v>
      </c>
    </row>
    <row r="925" spans="1:16" ht="18.75" x14ac:dyDescent="0.3">
      <c r="A925" s="8" t="s">
        <v>1304</v>
      </c>
      <c r="B925" s="8" t="s">
        <v>2647</v>
      </c>
      <c r="C925" s="8" t="s">
        <v>2186</v>
      </c>
      <c r="D925" s="8" t="s">
        <v>2551</v>
      </c>
      <c r="E9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5" s="12">
        <v>449</v>
      </c>
      <c r="G925" s="12">
        <v>999</v>
      </c>
      <c r="H925" s="12">
        <f>PRODUCT(amazon[[#This Row],[Actual price]],amazon[[#This Row],[Rating count]])</f>
        <v>9691299</v>
      </c>
      <c r="I925" s="9">
        <v>0.55000000000000004</v>
      </c>
      <c r="J925" s="6">
        <v>4.3</v>
      </c>
      <c r="K925" s="6">
        <v>9701</v>
      </c>
      <c r="L925" s="6" t="str">
        <f>IF(amazon[[#This Row],[Discounted price]]&lt;200, "Very Low",
 IF(amazon[[#This Row],[Discounted price]]&lt;5000, "Medium",
 IF(amazon[[#This Row],[Discounted price]]&lt;10000, "High",
 "Very High")))</f>
        <v>Medium</v>
      </c>
      <c r="M925" s="6">
        <f>COUNTIF(amazon[[#This Row],[Discount percentage]],$T$11)</f>
        <v>0</v>
      </c>
      <c r="N925" s="6">
        <f>COUNTIF(amazon[[#This Row],[Discount percentage]],$T$13)</f>
        <v>0</v>
      </c>
      <c r="O925" s="6">
        <f>COUNTIF(amazon[[#This Row],[Discount percentage]],$T$12)</f>
        <v>1</v>
      </c>
      <c r="P925" s="1" t="s">
        <v>3482</v>
      </c>
    </row>
    <row r="926" spans="1:16" ht="18.75" x14ac:dyDescent="0.3">
      <c r="A926" s="8" t="s">
        <v>1305</v>
      </c>
      <c r="B926" s="8" t="s">
        <v>1306</v>
      </c>
      <c r="C926" s="8" t="s">
        <v>2648</v>
      </c>
      <c r="D926" s="8" t="s">
        <v>2649</v>
      </c>
      <c r="E926"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926" s="12">
        <v>150</v>
      </c>
      <c r="G926" s="12">
        <v>150</v>
      </c>
      <c r="H926" s="12">
        <f>PRODUCT(amazon[[#This Row],[Actual price]],amazon[[#This Row],[Rating count]])</f>
        <v>2380050</v>
      </c>
      <c r="I926" s="9">
        <v>0</v>
      </c>
      <c r="J926" s="6">
        <v>4.3</v>
      </c>
      <c r="K926" s="6">
        <v>15867</v>
      </c>
      <c r="L926" s="6" t="str">
        <f>IF(amazon[[#This Row],[Discounted price]]&lt;200, "Very Low",
 IF(amazon[[#This Row],[Discounted price]]&lt;5000, "Medium",
 IF(amazon[[#This Row],[Discounted price]]&lt;10000, "High",
 "Very High")))</f>
        <v>Very Low</v>
      </c>
      <c r="M926" s="6">
        <f>COUNTIF(amazon[[#This Row],[Discount percentage]],$T$11)</f>
        <v>0</v>
      </c>
      <c r="N926" s="6">
        <f>COUNTIF(amazon[[#This Row],[Discount percentage]],$T$13)</f>
        <v>1</v>
      </c>
      <c r="O926" s="6">
        <f>COUNTIF(amazon[[#This Row],[Discount percentage]],$T$12)</f>
        <v>0</v>
      </c>
      <c r="P926" s="1" t="s">
        <v>3483</v>
      </c>
    </row>
    <row r="927" spans="1:16" ht="18.75" x14ac:dyDescent="0.3">
      <c r="A927" s="8" t="s">
        <v>87</v>
      </c>
      <c r="B927" s="8" t="s">
        <v>2222</v>
      </c>
      <c r="C927" s="8" t="s">
        <v>2186</v>
      </c>
      <c r="D927" s="8" t="s">
        <v>2187</v>
      </c>
      <c r="E92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7" s="12">
        <v>348</v>
      </c>
      <c r="G927" s="12">
        <v>1499</v>
      </c>
      <c r="H927" s="12">
        <f>PRODUCT(amazon[[#This Row],[Actual price]],amazon[[#This Row],[Rating count]])</f>
        <v>983344</v>
      </c>
      <c r="I927" s="9">
        <v>0.77</v>
      </c>
      <c r="J927" s="6">
        <v>4.2</v>
      </c>
      <c r="K927" s="6">
        <v>656</v>
      </c>
      <c r="L927" s="6" t="str">
        <f>IF(amazon[[#This Row],[Discounted price]]&lt;200, "Very Low",
 IF(amazon[[#This Row],[Discounted price]]&lt;5000, "Medium",
 IF(amazon[[#This Row],[Discounted price]]&lt;10000, "High",
 "Very High")))</f>
        <v>Medium</v>
      </c>
      <c r="M927" s="6">
        <f>COUNTIF(amazon[[#This Row],[Discount percentage]],$T$11)</f>
        <v>0</v>
      </c>
      <c r="N927" s="6">
        <f>COUNTIF(amazon[[#This Row],[Discount percentage]],$T$13)</f>
        <v>0</v>
      </c>
      <c r="O927" s="6">
        <f>COUNTIF(amazon[[#This Row],[Discount percentage]],$T$12)</f>
        <v>1</v>
      </c>
      <c r="P927" s="1" t="s">
        <v>2953</v>
      </c>
    </row>
    <row r="928" spans="1:16" ht="18.75" x14ac:dyDescent="0.3">
      <c r="A928" s="8" t="s">
        <v>1307</v>
      </c>
      <c r="B928" s="8" t="s">
        <v>2650</v>
      </c>
      <c r="C928" s="8" t="s">
        <v>2186</v>
      </c>
      <c r="D928" s="8" t="s">
        <v>2505</v>
      </c>
      <c r="E92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8" s="12">
        <v>1199</v>
      </c>
      <c r="G928" s="12">
        <v>2999</v>
      </c>
      <c r="H928" s="12">
        <f>PRODUCT(amazon[[#This Row],[Actual price]],amazon[[#This Row],[Rating count]])</f>
        <v>32164275</v>
      </c>
      <c r="I928" s="9">
        <v>0.6</v>
      </c>
      <c r="J928" s="6">
        <v>4.0999999999999996</v>
      </c>
      <c r="K928" s="6">
        <v>10725</v>
      </c>
      <c r="L928" s="6" t="str">
        <f>IF(amazon[[#This Row],[Discounted price]]&lt;200, "Very Low",
 IF(amazon[[#This Row],[Discounted price]]&lt;5000, "Medium",
 IF(amazon[[#This Row],[Discounted price]]&lt;10000, "High",
 "Very High")))</f>
        <v>Medium</v>
      </c>
      <c r="M928" s="6">
        <f>COUNTIF(amazon[[#This Row],[Discount percentage]],$T$11)</f>
        <v>0</v>
      </c>
      <c r="N928" s="6">
        <f>COUNTIF(amazon[[#This Row],[Discount percentage]],$T$13)</f>
        <v>0</v>
      </c>
      <c r="O928" s="6">
        <f>COUNTIF(amazon[[#This Row],[Discount percentage]],$T$12)</f>
        <v>1</v>
      </c>
      <c r="P928" s="1" t="s">
        <v>3484</v>
      </c>
    </row>
    <row r="929" spans="1:16" ht="18.75" x14ac:dyDescent="0.3">
      <c r="A929" s="8" t="s">
        <v>1308</v>
      </c>
      <c r="B929" s="8" t="s">
        <v>2651</v>
      </c>
      <c r="C929" s="8" t="s">
        <v>2186</v>
      </c>
      <c r="D929" s="8" t="s">
        <v>2500</v>
      </c>
      <c r="E92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9" s="12">
        <v>397</v>
      </c>
      <c r="G929" s="12">
        <v>899</v>
      </c>
      <c r="H929" s="12">
        <f>PRODUCT(amazon[[#This Row],[Actual price]],amazon[[#This Row],[Rating count]])</f>
        <v>2719475</v>
      </c>
      <c r="I929" s="9">
        <v>0.56000000000000005</v>
      </c>
      <c r="J929" s="6">
        <v>4</v>
      </c>
      <c r="K929" s="6">
        <v>3025</v>
      </c>
      <c r="L929" s="6" t="str">
        <f>IF(amazon[[#This Row],[Discounted price]]&lt;200, "Very Low",
 IF(amazon[[#This Row],[Discounted price]]&lt;5000, "Medium",
 IF(amazon[[#This Row],[Discounted price]]&lt;10000, "High",
 "Very High")))</f>
        <v>Medium</v>
      </c>
      <c r="M929" s="6">
        <f>COUNTIF(amazon[[#This Row],[Discount percentage]],$T$11)</f>
        <v>0</v>
      </c>
      <c r="N929" s="6">
        <f>COUNTIF(amazon[[#This Row],[Discount percentage]],$T$13)</f>
        <v>0</v>
      </c>
      <c r="O929" s="6">
        <f>COUNTIF(amazon[[#This Row],[Discount percentage]],$T$12)</f>
        <v>1</v>
      </c>
      <c r="P929" s="1" t="s">
        <v>3485</v>
      </c>
    </row>
    <row r="930" spans="1:16" ht="18.75" x14ac:dyDescent="0.3">
      <c r="A930" s="8" t="s">
        <v>88</v>
      </c>
      <c r="B930" s="8" t="s">
        <v>89</v>
      </c>
      <c r="C930" s="8" t="s">
        <v>2186</v>
      </c>
      <c r="D930" s="8" t="s">
        <v>2187</v>
      </c>
      <c r="E9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0" s="12">
        <v>154</v>
      </c>
      <c r="G930" s="12">
        <v>349</v>
      </c>
      <c r="H930" s="12">
        <f>PRODUCT(amazon[[#This Row],[Actual price]],amazon[[#This Row],[Rating count]])</f>
        <v>2465336</v>
      </c>
      <c r="I930" s="9">
        <v>0.56000000000000005</v>
      </c>
      <c r="J930" s="6">
        <v>4.3</v>
      </c>
      <c r="K930" s="6">
        <v>7064</v>
      </c>
      <c r="L930" s="6" t="str">
        <f>IF(amazon[[#This Row],[Discounted price]]&lt;200, "Very Low",
 IF(amazon[[#This Row],[Discounted price]]&lt;5000, "Medium",
 IF(amazon[[#This Row],[Discounted price]]&lt;10000, "High",
 "Very High")))</f>
        <v>Very Low</v>
      </c>
      <c r="M930" s="6">
        <f>COUNTIF(amazon[[#This Row],[Discount percentage]],$T$11)</f>
        <v>0</v>
      </c>
      <c r="N930" s="6">
        <f>COUNTIF(amazon[[#This Row],[Discount percentage]],$T$13)</f>
        <v>0</v>
      </c>
      <c r="O930" s="6">
        <f>COUNTIF(amazon[[#This Row],[Discount percentage]],$T$12)</f>
        <v>1</v>
      </c>
      <c r="P930" s="1" t="s">
        <v>2970</v>
      </c>
    </row>
    <row r="931" spans="1:16" ht="18.75" x14ac:dyDescent="0.3">
      <c r="A931" s="8" t="s">
        <v>1309</v>
      </c>
      <c r="B931" s="8" t="s">
        <v>2652</v>
      </c>
      <c r="C931" s="8" t="s">
        <v>2186</v>
      </c>
      <c r="D931" s="8" t="s">
        <v>2538</v>
      </c>
      <c r="E93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1" s="12">
        <v>699</v>
      </c>
      <c r="G931" s="12">
        <v>1490</v>
      </c>
      <c r="H931" s="12">
        <f>PRODUCT(amazon[[#This Row],[Actual price]],amazon[[#This Row],[Rating count]])</f>
        <v>8546640</v>
      </c>
      <c r="I931" s="9">
        <v>0.53</v>
      </c>
      <c r="J931" s="6">
        <v>4</v>
      </c>
      <c r="K931" s="6">
        <v>5736</v>
      </c>
      <c r="L931" s="6" t="str">
        <f>IF(amazon[[#This Row],[Discounted price]]&lt;200, "Very Low",
 IF(amazon[[#This Row],[Discounted price]]&lt;5000, "Medium",
 IF(amazon[[#This Row],[Discounted price]]&lt;10000, "High",
 "Very High")))</f>
        <v>Medium</v>
      </c>
      <c r="M931" s="6">
        <f>COUNTIF(amazon[[#This Row],[Discount percentage]],$T$11)</f>
        <v>0</v>
      </c>
      <c r="N931" s="6">
        <f>COUNTIF(amazon[[#This Row],[Discount percentage]],$T$13)</f>
        <v>0</v>
      </c>
      <c r="O931" s="6">
        <f>COUNTIF(amazon[[#This Row],[Discount percentage]],$T$12)</f>
        <v>1</v>
      </c>
      <c r="P931" s="1" t="s">
        <v>3486</v>
      </c>
    </row>
    <row r="932" spans="1:16" ht="18.75" x14ac:dyDescent="0.3">
      <c r="A932" s="8" t="s">
        <v>1310</v>
      </c>
      <c r="B932" s="8" t="s">
        <v>1311</v>
      </c>
      <c r="C932" s="8" t="s">
        <v>2196</v>
      </c>
      <c r="D932" s="8" t="s">
        <v>2363</v>
      </c>
      <c r="E9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32" s="12">
        <v>1679</v>
      </c>
      <c r="G932" s="12">
        <v>1999</v>
      </c>
      <c r="H932" s="12">
        <f>PRODUCT(amazon[[#This Row],[Actual price]],amazon[[#This Row],[Rating count]])</f>
        <v>145053437</v>
      </c>
      <c r="I932" s="9">
        <v>0.16</v>
      </c>
      <c r="J932" s="6">
        <v>4.0999999999999996</v>
      </c>
      <c r="K932" s="6">
        <v>72563</v>
      </c>
      <c r="L932" s="6" t="str">
        <f>IF(amazon[[#This Row],[Discounted price]]&lt;200, "Very Low",
 IF(amazon[[#This Row],[Discounted price]]&lt;5000, "Medium",
 IF(amazon[[#This Row],[Discounted price]]&lt;10000, "High",
 "Very High")))</f>
        <v>Medium</v>
      </c>
      <c r="M932" s="6">
        <f>COUNTIF(amazon[[#This Row],[Discount percentage]],$T$11)</f>
        <v>0</v>
      </c>
      <c r="N932" s="6">
        <f>COUNTIF(amazon[[#This Row],[Discount percentage]],$T$13)</f>
        <v>1</v>
      </c>
      <c r="O932" s="6">
        <f>COUNTIF(amazon[[#This Row],[Discount percentage]],$T$12)</f>
        <v>0</v>
      </c>
      <c r="P932" s="1" t="s">
        <v>3487</v>
      </c>
    </row>
    <row r="933" spans="1:16" ht="18.75" x14ac:dyDescent="0.3">
      <c r="A933" s="8" t="s">
        <v>1312</v>
      </c>
      <c r="B933" s="8" t="s">
        <v>2653</v>
      </c>
      <c r="C933" s="8" t="s">
        <v>2186</v>
      </c>
      <c r="D933" s="8" t="s">
        <v>2463</v>
      </c>
      <c r="E93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3" s="12">
        <v>354</v>
      </c>
      <c r="G933" s="12">
        <v>1500</v>
      </c>
      <c r="H933" s="12">
        <f>PRODUCT(amazon[[#This Row],[Actual price]],amazon[[#This Row],[Rating count]])</f>
        <v>1539000</v>
      </c>
      <c r="I933" s="9">
        <v>0.76</v>
      </c>
      <c r="J933" s="6">
        <v>4</v>
      </c>
      <c r="K933" s="6">
        <v>1026</v>
      </c>
      <c r="L933" s="6" t="str">
        <f>IF(amazon[[#This Row],[Discounted price]]&lt;200, "Very Low",
 IF(amazon[[#This Row],[Discounted price]]&lt;5000, "Medium",
 IF(amazon[[#This Row],[Discounted price]]&lt;10000, "High",
 "Very High")))</f>
        <v>Medium</v>
      </c>
      <c r="M933" s="6">
        <f>COUNTIF(amazon[[#This Row],[Discount percentage]],$T$11)</f>
        <v>0</v>
      </c>
      <c r="N933" s="6">
        <f>COUNTIF(amazon[[#This Row],[Discount percentage]],$T$13)</f>
        <v>0</v>
      </c>
      <c r="O933" s="6">
        <f>COUNTIF(amazon[[#This Row],[Discount percentage]],$T$12)</f>
        <v>1</v>
      </c>
      <c r="P933" s="1" t="s">
        <v>3488</v>
      </c>
    </row>
    <row r="934" spans="1:16" ht="18.75" x14ac:dyDescent="0.3">
      <c r="A934" s="8" t="s">
        <v>1313</v>
      </c>
      <c r="B934" s="8" t="s">
        <v>1314</v>
      </c>
      <c r="C934" s="8" t="s">
        <v>2186</v>
      </c>
      <c r="D934" s="8" t="s">
        <v>2654</v>
      </c>
      <c r="E93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4" s="12">
        <v>1199</v>
      </c>
      <c r="G934" s="12">
        <v>5499</v>
      </c>
      <c r="H934" s="12">
        <f>PRODUCT(amazon[[#This Row],[Actual price]],amazon[[#This Row],[Rating count]])</f>
        <v>11234457</v>
      </c>
      <c r="I934" s="9">
        <v>0.78</v>
      </c>
      <c r="J934" s="6">
        <v>3.8</v>
      </c>
      <c r="K934" s="6">
        <v>2043</v>
      </c>
      <c r="L934" s="6" t="str">
        <f>IF(amazon[[#This Row],[Discounted price]]&lt;200, "Very Low",
 IF(amazon[[#This Row],[Discounted price]]&lt;5000, "Medium",
 IF(amazon[[#This Row],[Discounted price]]&lt;10000, "High",
 "Very High")))</f>
        <v>Medium</v>
      </c>
      <c r="M934" s="6">
        <f>COUNTIF(amazon[[#This Row],[Discount percentage]],$T$11)</f>
        <v>0</v>
      </c>
      <c r="N934" s="6">
        <f>COUNTIF(amazon[[#This Row],[Discount percentage]],$T$13)</f>
        <v>0</v>
      </c>
      <c r="O934" s="6">
        <f>COUNTIF(amazon[[#This Row],[Discount percentage]],$T$12)</f>
        <v>1</v>
      </c>
      <c r="P934" s="1" t="s">
        <v>3489</v>
      </c>
    </row>
    <row r="935" spans="1:16" ht="18.75" x14ac:dyDescent="0.3">
      <c r="A935" s="8" t="s">
        <v>1315</v>
      </c>
      <c r="B935" s="8" t="s">
        <v>2655</v>
      </c>
      <c r="C935" s="8" t="s">
        <v>2186</v>
      </c>
      <c r="D935" s="8" t="s">
        <v>2536</v>
      </c>
      <c r="E9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5" s="12">
        <v>379</v>
      </c>
      <c r="G935" s="12">
        <v>1499</v>
      </c>
      <c r="H935" s="12">
        <f>PRODUCT(amazon[[#This Row],[Actual price]],amazon[[#This Row],[Rating count]])</f>
        <v>6219351</v>
      </c>
      <c r="I935" s="9">
        <v>0.75</v>
      </c>
      <c r="J935" s="6">
        <v>4.2</v>
      </c>
      <c r="K935" s="6">
        <v>4149</v>
      </c>
      <c r="L935" s="6" t="str">
        <f>IF(amazon[[#This Row],[Discounted price]]&lt;200, "Very Low",
 IF(amazon[[#This Row],[Discounted price]]&lt;5000, "Medium",
 IF(amazon[[#This Row],[Discounted price]]&lt;10000, "High",
 "Very High")))</f>
        <v>Medium</v>
      </c>
      <c r="M935" s="6">
        <f>COUNTIF(amazon[[#This Row],[Discount percentage]],$T$11)</f>
        <v>0</v>
      </c>
      <c r="N935" s="6">
        <f>COUNTIF(amazon[[#This Row],[Discount percentage]],$T$13)</f>
        <v>0</v>
      </c>
      <c r="O935" s="6">
        <f>COUNTIF(amazon[[#This Row],[Discount percentage]],$T$12)</f>
        <v>1</v>
      </c>
      <c r="P935" s="1" t="s">
        <v>3490</v>
      </c>
    </row>
    <row r="936" spans="1:16" ht="18.75" x14ac:dyDescent="0.3">
      <c r="A936" s="8" t="s">
        <v>1316</v>
      </c>
      <c r="B936" s="8" t="s">
        <v>2656</v>
      </c>
      <c r="C936" s="8" t="s">
        <v>2186</v>
      </c>
      <c r="D936" s="8" t="s">
        <v>2481</v>
      </c>
      <c r="E9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6" s="12">
        <v>499</v>
      </c>
      <c r="G936" s="12">
        <v>775</v>
      </c>
      <c r="H936" s="12">
        <f>PRODUCT(amazon[[#This Row],[Actual price]],amazon[[#This Row],[Rating count]])</f>
        <v>57350</v>
      </c>
      <c r="I936" s="9">
        <v>0.36</v>
      </c>
      <c r="J936" s="6">
        <v>4.3</v>
      </c>
      <c r="K936" s="6">
        <v>74</v>
      </c>
      <c r="L936" s="6" t="str">
        <f>IF(amazon[[#This Row],[Discounted price]]&lt;200, "Very Low",
 IF(amazon[[#This Row],[Discounted price]]&lt;5000, "Medium",
 IF(amazon[[#This Row],[Discounted price]]&lt;10000, "High",
 "Very High")))</f>
        <v>Medium</v>
      </c>
      <c r="M936" s="6">
        <f>COUNTIF(amazon[[#This Row],[Discount percentage]],$T$11)</f>
        <v>0</v>
      </c>
      <c r="N936" s="6">
        <f>COUNTIF(amazon[[#This Row],[Discount percentage]],$T$13)</f>
        <v>1</v>
      </c>
      <c r="O936" s="6">
        <f>COUNTIF(amazon[[#This Row],[Discount percentage]],$T$12)</f>
        <v>0</v>
      </c>
      <c r="P936" s="1" t="s">
        <v>3491</v>
      </c>
    </row>
    <row r="937" spans="1:16" ht="18.75" x14ac:dyDescent="0.3">
      <c r="A937" s="8" t="s">
        <v>1317</v>
      </c>
      <c r="B937" s="8" t="s">
        <v>1318</v>
      </c>
      <c r="C937" s="8" t="s">
        <v>2186</v>
      </c>
      <c r="D937" s="8" t="s">
        <v>2657</v>
      </c>
      <c r="E93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7" s="12">
        <v>10389</v>
      </c>
      <c r="G937" s="12">
        <v>32000</v>
      </c>
      <c r="H937" s="12">
        <f>PRODUCT(amazon[[#This Row],[Actual price]],amazon[[#This Row],[Rating count]])</f>
        <v>1324736000</v>
      </c>
      <c r="I937" s="9">
        <v>0.68</v>
      </c>
      <c r="J937" s="6">
        <v>4.4000000000000004</v>
      </c>
      <c r="K937" s="6">
        <v>41398</v>
      </c>
      <c r="L937" s="6" t="str">
        <f>IF(amazon[[#This Row],[Discounted price]]&lt;200, "Very Low",
 IF(amazon[[#This Row],[Discounted price]]&lt;5000, "Medium",
 IF(amazon[[#This Row],[Discounted price]]&lt;10000, "High",
 "Very High")))</f>
        <v>Very High</v>
      </c>
      <c r="M937" s="6">
        <f>COUNTIF(amazon[[#This Row],[Discount percentage]],$T$11)</f>
        <v>0</v>
      </c>
      <c r="N937" s="6">
        <f>COUNTIF(amazon[[#This Row],[Discount percentage]],$T$13)</f>
        <v>0</v>
      </c>
      <c r="O937" s="6">
        <f>COUNTIF(amazon[[#This Row],[Discount percentage]],$T$12)</f>
        <v>1</v>
      </c>
      <c r="P937" s="1" t="s">
        <v>3492</v>
      </c>
    </row>
    <row r="938" spans="1:16" ht="18.75" x14ac:dyDescent="0.3">
      <c r="A938" s="8" t="s">
        <v>1319</v>
      </c>
      <c r="B938" s="8" t="s">
        <v>2658</v>
      </c>
      <c r="C938" s="8" t="s">
        <v>2186</v>
      </c>
      <c r="D938" s="8" t="s">
        <v>2608</v>
      </c>
      <c r="E93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8" s="12">
        <v>649</v>
      </c>
      <c r="G938" s="12">
        <v>1300</v>
      </c>
      <c r="H938" s="12">
        <f>PRODUCT(amazon[[#This Row],[Actual price]],amazon[[#This Row],[Rating count]])</f>
        <v>6753500</v>
      </c>
      <c r="I938" s="9">
        <v>0.5</v>
      </c>
      <c r="J938" s="6">
        <v>4.0999999999999996</v>
      </c>
      <c r="K938" s="6">
        <v>5195</v>
      </c>
      <c r="L938" s="6" t="str">
        <f>IF(amazon[[#This Row],[Discounted price]]&lt;200, "Very Low",
 IF(amazon[[#This Row],[Discounted price]]&lt;5000, "Medium",
 IF(amazon[[#This Row],[Discounted price]]&lt;10000, "High",
 "Very High")))</f>
        <v>Medium</v>
      </c>
      <c r="M938" s="6">
        <f>COUNTIF(amazon[[#This Row],[Discount percentage]],$T$11)</f>
        <v>1</v>
      </c>
      <c r="N938" s="6">
        <f>COUNTIF(amazon[[#This Row],[Discount percentage]],$T$13)</f>
        <v>0</v>
      </c>
      <c r="O938" s="6">
        <f>COUNTIF(amazon[[#This Row],[Discount percentage]],$T$12)</f>
        <v>0</v>
      </c>
      <c r="P938" s="1" t="s">
        <v>3493</v>
      </c>
    </row>
    <row r="939" spans="1:16" ht="18.75" x14ac:dyDescent="0.3">
      <c r="A939" s="8" t="s">
        <v>1320</v>
      </c>
      <c r="B939" s="8" t="s">
        <v>2659</v>
      </c>
      <c r="C939" s="8" t="s">
        <v>2186</v>
      </c>
      <c r="D939" s="8" t="s">
        <v>2660</v>
      </c>
      <c r="E93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9" s="12">
        <v>1199</v>
      </c>
      <c r="G939" s="12">
        <v>1999</v>
      </c>
      <c r="H939" s="12">
        <f>PRODUCT(amazon[[#This Row],[Actual price]],amazon[[#This Row],[Rating count]])</f>
        <v>44817580</v>
      </c>
      <c r="I939" s="9">
        <v>0.4</v>
      </c>
      <c r="J939" s="6">
        <v>4.5</v>
      </c>
      <c r="K939" s="6">
        <v>22420</v>
      </c>
      <c r="L939" s="6" t="str">
        <f>IF(amazon[[#This Row],[Discounted price]]&lt;200, "Very Low",
 IF(amazon[[#This Row],[Discounted price]]&lt;5000, "Medium",
 IF(amazon[[#This Row],[Discounted price]]&lt;10000, "High",
 "Very High")))</f>
        <v>Medium</v>
      </c>
      <c r="M939" s="6">
        <f>COUNTIF(amazon[[#This Row],[Discount percentage]],$T$11)</f>
        <v>0</v>
      </c>
      <c r="N939" s="6">
        <f>COUNTIF(amazon[[#This Row],[Discount percentage]],$T$13)</f>
        <v>1</v>
      </c>
      <c r="O939" s="6">
        <f>COUNTIF(amazon[[#This Row],[Discount percentage]],$T$12)</f>
        <v>0</v>
      </c>
      <c r="P939" s="1" t="s">
        <v>2996</v>
      </c>
    </row>
    <row r="940" spans="1:16" ht="18.75" x14ac:dyDescent="0.3">
      <c r="A940" s="8" t="s">
        <v>93</v>
      </c>
      <c r="B940" s="8" t="s">
        <v>2224</v>
      </c>
      <c r="C940" s="8" t="s">
        <v>2186</v>
      </c>
      <c r="D940" s="8" t="s">
        <v>2187</v>
      </c>
      <c r="E94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0" s="12">
        <v>139</v>
      </c>
      <c r="G940" s="12">
        <v>999</v>
      </c>
      <c r="H940" s="12">
        <f>PRODUCT(amazon[[#This Row],[Actual price]],amazon[[#This Row],[Rating count]])</f>
        <v>1311687</v>
      </c>
      <c r="I940" s="9">
        <v>0.86</v>
      </c>
      <c r="J940" s="6">
        <v>4</v>
      </c>
      <c r="K940" s="6">
        <v>1313</v>
      </c>
      <c r="L940" s="6" t="str">
        <f>IF(amazon[[#This Row],[Discounted price]]&lt;200, "Very Low",
 IF(amazon[[#This Row],[Discounted price]]&lt;5000, "Medium",
 IF(amazon[[#This Row],[Discounted price]]&lt;10000, "High",
 "Very High")))</f>
        <v>Very Low</v>
      </c>
      <c r="M940" s="6">
        <f>COUNTIF(amazon[[#This Row],[Discount percentage]],$T$11)</f>
        <v>0</v>
      </c>
      <c r="N940" s="6">
        <f>COUNTIF(amazon[[#This Row],[Discount percentage]],$T$13)</f>
        <v>0</v>
      </c>
      <c r="O940" s="6">
        <f>COUNTIF(amazon[[#This Row],[Discount percentage]],$T$12)</f>
        <v>1</v>
      </c>
      <c r="P940" s="1" t="s">
        <v>2973</v>
      </c>
    </row>
    <row r="941" spans="1:16" ht="18.75" x14ac:dyDescent="0.3">
      <c r="A941" s="8" t="s">
        <v>1321</v>
      </c>
      <c r="B941" s="8" t="s">
        <v>2661</v>
      </c>
      <c r="C941" s="8" t="s">
        <v>2196</v>
      </c>
      <c r="D941" s="8" t="s">
        <v>2363</v>
      </c>
      <c r="E94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41" s="12">
        <v>889</v>
      </c>
      <c r="G941" s="12">
        <v>1999</v>
      </c>
      <c r="H941" s="12">
        <f>PRODUCT(amazon[[#This Row],[Actual price]],amazon[[#This Row],[Rating count]])</f>
        <v>4565716</v>
      </c>
      <c r="I941" s="9">
        <v>0.56000000000000005</v>
      </c>
      <c r="J941" s="6">
        <v>4.2</v>
      </c>
      <c r="K941" s="6">
        <v>2284</v>
      </c>
      <c r="L941" s="6" t="str">
        <f>IF(amazon[[#This Row],[Discounted price]]&lt;200, "Very Low",
 IF(amazon[[#This Row],[Discounted price]]&lt;5000, "Medium",
 IF(amazon[[#This Row],[Discounted price]]&lt;10000, "High",
 "Very High")))</f>
        <v>Medium</v>
      </c>
      <c r="M941" s="6">
        <f>COUNTIF(amazon[[#This Row],[Discount percentage]],$T$11)</f>
        <v>0</v>
      </c>
      <c r="N941" s="6">
        <f>COUNTIF(amazon[[#This Row],[Discount percentage]],$T$13)</f>
        <v>0</v>
      </c>
      <c r="O941" s="6">
        <f>COUNTIF(amazon[[#This Row],[Discount percentage]],$T$12)</f>
        <v>1</v>
      </c>
      <c r="P941" s="1" t="s">
        <v>3494</v>
      </c>
    </row>
    <row r="942" spans="1:16" ht="18.75" x14ac:dyDescent="0.3">
      <c r="A942" s="8" t="s">
        <v>1322</v>
      </c>
      <c r="B942" s="8" t="s">
        <v>1323</v>
      </c>
      <c r="C942" s="8" t="s">
        <v>2186</v>
      </c>
      <c r="D942" s="8" t="s">
        <v>2479</v>
      </c>
      <c r="E9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2" s="12">
        <v>1409</v>
      </c>
      <c r="G942" s="12">
        <v>2199</v>
      </c>
      <c r="H942" s="12">
        <f>PRODUCT(amazon[[#This Row],[Actual price]],amazon[[#This Row],[Rating count]])</f>
        <v>938973</v>
      </c>
      <c r="I942" s="9">
        <v>0.36</v>
      </c>
      <c r="J942" s="6">
        <v>3.9</v>
      </c>
      <c r="K942" s="6">
        <v>427</v>
      </c>
      <c r="L942" s="6" t="str">
        <f>IF(amazon[[#This Row],[Discounted price]]&lt;200, "Very Low",
 IF(amazon[[#This Row],[Discounted price]]&lt;5000, "Medium",
 IF(amazon[[#This Row],[Discounted price]]&lt;10000, "High",
 "Very High")))</f>
        <v>Medium</v>
      </c>
      <c r="M942" s="6">
        <f>COUNTIF(amazon[[#This Row],[Discount percentage]],$T$11)</f>
        <v>0</v>
      </c>
      <c r="N942" s="6">
        <f>COUNTIF(amazon[[#This Row],[Discount percentage]],$T$13)</f>
        <v>1</v>
      </c>
      <c r="O942" s="6">
        <f>COUNTIF(amazon[[#This Row],[Discount percentage]],$T$12)</f>
        <v>0</v>
      </c>
      <c r="P942" s="1" t="s">
        <v>2945</v>
      </c>
    </row>
    <row r="943" spans="1:16" ht="18.75" x14ac:dyDescent="0.3">
      <c r="A943" s="8" t="s">
        <v>1324</v>
      </c>
      <c r="B943" s="8" t="s">
        <v>2662</v>
      </c>
      <c r="C943" s="8" t="s">
        <v>2186</v>
      </c>
      <c r="D943" s="8" t="s">
        <v>2663</v>
      </c>
      <c r="E94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3" s="12">
        <v>549</v>
      </c>
      <c r="G943" s="12">
        <v>1999</v>
      </c>
      <c r="H943" s="12">
        <f>PRODUCT(amazon[[#This Row],[Actual price]],amazon[[#This Row],[Rating count]])</f>
        <v>2732633</v>
      </c>
      <c r="I943" s="9">
        <v>0.73</v>
      </c>
      <c r="J943" s="6">
        <v>4.3</v>
      </c>
      <c r="K943" s="6">
        <v>1367</v>
      </c>
      <c r="L943" s="6" t="str">
        <f>IF(amazon[[#This Row],[Discounted price]]&lt;200, "Very Low",
 IF(amazon[[#This Row],[Discounted price]]&lt;5000, "Medium",
 IF(amazon[[#This Row],[Discounted price]]&lt;10000, "High",
 "Very High")))</f>
        <v>Medium</v>
      </c>
      <c r="M943" s="6">
        <f>COUNTIF(amazon[[#This Row],[Discount percentage]],$T$11)</f>
        <v>0</v>
      </c>
      <c r="N943" s="6">
        <f>COUNTIF(amazon[[#This Row],[Discount percentage]],$T$13)</f>
        <v>0</v>
      </c>
      <c r="O943" s="6">
        <f>COUNTIF(amazon[[#This Row],[Discount percentage]],$T$12)</f>
        <v>1</v>
      </c>
      <c r="P943" s="1" t="s">
        <v>2985</v>
      </c>
    </row>
    <row r="944" spans="1:16" ht="18.75" x14ac:dyDescent="0.3">
      <c r="A944" s="8" t="s">
        <v>1325</v>
      </c>
      <c r="B944" s="8" t="s">
        <v>2664</v>
      </c>
      <c r="C944" s="8" t="s">
        <v>2186</v>
      </c>
      <c r="D944" s="8" t="s">
        <v>2654</v>
      </c>
      <c r="E94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4" s="12">
        <v>749</v>
      </c>
      <c r="G944" s="12">
        <v>1799</v>
      </c>
      <c r="H944" s="12">
        <f>PRODUCT(amazon[[#This Row],[Actual price]],amazon[[#This Row],[Rating count]])</f>
        <v>23745001</v>
      </c>
      <c r="I944" s="9">
        <v>0.57999999999999996</v>
      </c>
      <c r="J944" s="6">
        <v>4</v>
      </c>
      <c r="K944" s="6">
        <v>13199</v>
      </c>
      <c r="L944" s="6" t="str">
        <f>IF(amazon[[#This Row],[Discounted price]]&lt;200, "Very Low",
 IF(amazon[[#This Row],[Discounted price]]&lt;5000, "Medium",
 IF(amazon[[#This Row],[Discounted price]]&lt;10000, "High",
 "Very High")))</f>
        <v>Medium</v>
      </c>
      <c r="M944" s="6">
        <f>COUNTIF(amazon[[#This Row],[Discount percentage]],$T$11)</f>
        <v>0</v>
      </c>
      <c r="N944" s="6">
        <f>COUNTIF(amazon[[#This Row],[Discount percentage]],$T$13)</f>
        <v>0</v>
      </c>
      <c r="O944" s="6">
        <f>COUNTIF(amazon[[#This Row],[Discount percentage]],$T$12)</f>
        <v>1</v>
      </c>
      <c r="P944" s="1" t="s">
        <v>3495</v>
      </c>
    </row>
    <row r="945" spans="1:16" ht="18.75" x14ac:dyDescent="0.3">
      <c r="A945" s="8" t="s">
        <v>94</v>
      </c>
      <c r="B945" s="8" t="s">
        <v>95</v>
      </c>
      <c r="C945" s="8" t="s">
        <v>2186</v>
      </c>
      <c r="D945" s="8" t="s">
        <v>2187</v>
      </c>
      <c r="E9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5" s="12">
        <v>329</v>
      </c>
      <c r="G945" s="12">
        <v>845</v>
      </c>
      <c r="H945" s="12">
        <f>PRODUCT(amazon[[#This Row],[Actual price]],amazon[[#This Row],[Rating count]])</f>
        <v>25135370</v>
      </c>
      <c r="I945" s="9">
        <v>0.61</v>
      </c>
      <c r="J945" s="6">
        <v>4.2</v>
      </c>
      <c r="K945" s="6">
        <v>29746</v>
      </c>
      <c r="L945" s="6" t="str">
        <f>IF(amazon[[#This Row],[Discounted price]]&lt;200, "Very Low",
 IF(amazon[[#This Row],[Discounted price]]&lt;5000, "Medium",
 IF(amazon[[#This Row],[Discounted price]]&lt;10000, "High",
 "Very High")))</f>
        <v>Medium</v>
      </c>
      <c r="M945" s="6">
        <f>COUNTIF(amazon[[#This Row],[Discount percentage]],$T$11)</f>
        <v>0</v>
      </c>
      <c r="N945" s="6">
        <f>COUNTIF(amazon[[#This Row],[Discount percentage]],$T$13)</f>
        <v>0</v>
      </c>
      <c r="O945" s="6">
        <f>COUNTIF(amazon[[#This Row],[Discount percentage]],$T$12)</f>
        <v>1</v>
      </c>
      <c r="P945" s="1" t="s">
        <v>2974</v>
      </c>
    </row>
    <row r="946" spans="1:16" ht="18.75" x14ac:dyDescent="0.3">
      <c r="A946" s="8" t="s">
        <v>1326</v>
      </c>
      <c r="B946" s="8" t="s">
        <v>1327</v>
      </c>
      <c r="C946" s="8" t="s">
        <v>2186</v>
      </c>
      <c r="D946" s="8" t="s">
        <v>2187</v>
      </c>
      <c r="E94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6" s="12">
        <v>379</v>
      </c>
      <c r="G946" s="12">
        <v>1099</v>
      </c>
      <c r="H946" s="12">
        <f>PRODUCT(amazon[[#This Row],[Actual price]],amazon[[#This Row],[Rating count]])</f>
        <v>3083794</v>
      </c>
      <c r="I946" s="9">
        <v>0.66</v>
      </c>
      <c r="J946" s="6">
        <v>4.3</v>
      </c>
      <c r="K946" s="6">
        <v>2806</v>
      </c>
      <c r="L946" s="6" t="str">
        <f>IF(amazon[[#This Row],[Discounted price]]&lt;200, "Very Low",
 IF(amazon[[#This Row],[Discounted price]]&lt;5000, "Medium",
 IF(amazon[[#This Row],[Discounted price]]&lt;10000, "High",
 "Very High")))</f>
        <v>Medium</v>
      </c>
      <c r="M946" s="6">
        <f>COUNTIF(amazon[[#This Row],[Discount percentage]],$T$11)</f>
        <v>0</v>
      </c>
      <c r="N946" s="6">
        <f>COUNTIF(amazon[[#This Row],[Discount percentage]],$T$13)</f>
        <v>0</v>
      </c>
      <c r="O946" s="6">
        <f>COUNTIF(amazon[[#This Row],[Discount percentage]],$T$12)</f>
        <v>1</v>
      </c>
      <c r="P946" s="1" t="s">
        <v>3000</v>
      </c>
    </row>
    <row r="947" spans="1:16" ht="18.75" x14ac:dyDescent="0.3">
      <c r="A947" s="8" t="s">
        <v>1328</v>
      </c>
      <c r="B947" s="8" t="s">
        <v>1329</v>
      </c>
      <c r="C947" s="8" t="s">
        <v>2196</v>
      </c>
      <c r="D947" s="8" t="s">
        <v>2353</v>
      </c>
      <c r="E9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47" s="12">
        <v>5998</v>
      </c>
      <c r="G947" s="12">
        <v>7999</v>
      </c>
      <c r="H947" s="12">
        <f>PRODUCT(amazon[[#This Row],[Actual price]],amazon[[#This Row],[Rating count]])</f>
        <v>242809645</v>
      </c>
      <c r="I947" s="9">
        <v>0.25</v>
      </c>
      <c r="J947" s="6">
        <v>4.2</v>
      </c>
      <c r="K947" s="6">
        <v>30355</v>
      </c>
      <c r="L947" s="6" t="str">
        <f>IF(amazon[[#This Row],[Discounted price]]&lt;200, "Very Low",
 IF(amazon[[#This Row],[Discounted price]]&lt;5000, "Medium",
 IF(amazon[[#This Row],[Discounted price]]&lt;10000, "High",
 "Very High")))</f>
        <v>High</v>
      </c>
      <c r="M947" s="6">
        <f>COUNTIF(amazon[[#This Row],[Discount percentage]],$T$11)</f>
        <v>0</v>
      </c>
      <c r="N947" s="6">
        <f>COUNTIF(amazon[[#This Row],[Discount percentage]],$T$13)</f>
        <v>1</v>
      </c>
      <c r="O947" s="6">
        <f>COUNTIF(amazon[[#This Row],[Discount percentage]],$T$12)</f>
        <v>0</v>
      </c>
      <c r="P947" s="1" t="s">
        <v>3496</v>
      </c>
    </row>
    <row r="948" spans="1:16" ht="18.75" x14ac:dyDescent="0.3">
      <c r="A948" s="8" t="s">
        <v>1330</v>
      </c>
      <c r="B948" s="8" t="s">
        <v>2665</v>
      </c>
      <c r="C948" s="8" t="s">
        <v>2186</v>
      </c>
      <c r="D948" s="8" t="s">
        <v>2551</v>
      </c>
      <c r="E9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8" s="12">
        <v>299</v>
      </c>
      <c r="G948" s="12">
        <v>1499</v>
      </c>
      <c r="H948" s="12">
        <f>PRODUCT(amazon[[#This Row],[Actual price]],amazon[[#This Row],[Rating count]])</f>
        <v>4299132</v>
      </c>
      <c r="I948" s="9">
        <v>0.8</v>
      </c>
      <c r="J948" s="6">
        <v>4.2</v>
      </c>
      <c r="K948" s="6">
        <v>2868</v>
      </c>
      <c r="L948" s="6" t="str">
        <f>IF(amazon[[#This Row],[Discounted price]]&lt;200, "Very Low",
 IF(amazon[[#This Row],[Discounted price]]&lt;5000, "Medium",
 IF(amazon[[#This Row],[Discounted price]]&lt;10000, "High",
 "Very High")))</f>
        <v>Medium</v>
      </c>
      <c r="M948" s="6">
        <f>COUNTIF(amazon[[#This Row],[Discount percentage]],$T$11)</f>
        <v>0</v>
      </c>
      <c r="N948" s="6">
        <f>COUNTIF(amazon[[#This Row],[Discount percentage]],$T$13)</f>
        <v>0</v>
      </c>
      <c r="O948" s="6">
        <f>COUNTIF(amazon[[#This Row],[Discount percentage]],$T$12)</f>
        <v>1</v>
      </c>
      <c r="P948" s="1" t="s">
        <v>3497</v>
      </c>
    </row>
    <row r="949" spans="1:16" ht="18.75" x14ac:dyDescent="0.3">
      <c r="A949" s="8" t="s">
        <v>1331</v>
      </c>
      <c r="B949" s="8" t="s">
        <v>2666</v>
      </c>
      <c r="C949" s="8" t="s">
        <v>2186</v>
      </c>
      <c r="D949" s="8" t="s">
        <v>2536</v>
      </c>
      <c r="E94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9" s="12">
        <v>379</v>
      </c>
      <c r="G949" s="12">
        <v>1499</v>
      </c>
      <c r="H949" s="12">
        <f>PRODUCT(amazon[[#This Row],[Actual price]],amazon[[#This Row],[Rating count]])</f>
        <v>1004330</v>
      </c>
      <c r="I949" s="9">
        <v>0.75</v>
      </c>
      <c r="J949" s="6">
        <v>4.0999999999999996</v>
      </c>
      <c r="K949" s="6">
        <v>670</v>
      </c>
      <c r="L949" s="6" t="str">
        <f>IF(amazon[[#This Row],[Discounted price]]&lt;200, "Very Low",
 IF(amazon[[#This Row],[Discounted price]]&lt;5000, "Medium",
 IF(amazon[[#This Row],[Discounted price]]&lt;10000, "High",
 "Very High")))</f>
        <v>Medium</v>
      </c>
      <c r="M949" s="6">
        <f>COUNTIF(amazon[[#This Row],[Discount percentage]],$T$11)</f>
        <v>0</v>
      </c>
      <c r="N949" s="6">
        <f>COUNTIF(amazon[[#This Row],[Discount percentage]],$T$13)</f>
        <v>0</v>
      </c>
      <c r="O949" s="6">
        <f>COUNTIF(amazon[[#This Row],[Discount percentage]],$T$12)</f>
        <v>1</v>
      </c>
      <c r="P949" s="1" t="s">
        <v>3498</v>
      </c>
    </row>
    <row r="950" spans="1:16" ht="18.75" x14ac:dyDescent="0.3">
      <c r="A950" s="8" t="s">
        <v>1332</v>
      </c>
      <c r="B950" s="8" t="s">
        <v>2667</v>
      </c>
      <c r="C950" s="8" t="s">
        <v>2474</v>
      </c>
      <c r="D950" s="8" t="s">
        <v>2668</v>
      </c>
      <c r="E95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50" s="12">
        <v>1399</v>
      </c>
      <c r="G950" s="12">
        <v>2999</v>
      </c>
      <c r="H950" s="12">
        <f>PRODUCT(amazon[[#This Row],[Actual price]],amazon[[#This Row],[Rating count]])</f>
        <v>10586470</v>
      </c>
      <c r="I950" s="9">
        <v>0.53</v>
      </c>
      <c r="J950" s="6">
        <v>4.3</v>
      </c>
      <c r="K950" s="6">
        <v>3530</v>
      </c>
      <c r="L950" s="6" t="str">
        <f>IF(amazon[[#This Row],[Discounted price]]&lt;200, "Very Low",
 IF(amazon[[#This Row],[Discounted price]]&lt;5000, "Medium",
 IF(amazon[[#This Row],[Discounted price]]&lt;10000, "High",
 "Very High")))</f>
        <v>Medium</v>
      </c>
      <c r="M950" s="6">
        <f>COUNTIF(amazon[[#This Row],[Discount percentage]],$T$11)</f>
        <v>0</v>
      </c>
      <c r="N950" s="6">
        <f>COUNTIF(amazon[[#This Row],[Discount percentage]],$T$13)</f>
        <v>0</v>
      </c>
      <c r="O950" s="6">
        <f>COUNTIF(amazon[[#This Row],[Discount percentage]],$T$12)</f>
        <v>1</v>
      </c>
      <c r="P950" s="1" t="s">
        <v>3499</v>
      </c>
    </row>
    <row r="951" spans="1:16" ht="18.75" x14ac:dyDescent="0.3">
      <c r="A951" s="8" t="s">
        <v>1333</v>
      </c>
      <c r="B951" s="8" t="s">
        <v>2669</v>
      </c>
      <c r="C951" s="8" t="s">
        <v>2196</v>
      </c>
      <c r="D951" s="8" t="s">
        <v>2670</v>
      </c>
      <c r="E9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51" s="12">
        <v>699</v>
      </c>
      <c r="G951" s="12">
        <v>1299</v>
      </c>
      <c r="H951" s="12">
        <f>PRODUCT(amazon[[#This Row],[Actual price]],amazon[[#This Row],[Rating count]])</f>
        <v>8031717</v>
      </c>
      <c r="I951" s="9">
        <v>0.46</v>
      </c>
      <c r="J951" s="6">
        <v>4.3</v>
      </c>
      <c r="K951" s="6">
        <v>6183</v>
      </c>
      <c r="L951" s="6" t="str">
        <f>IF(amazon[[#This Row],[Discounted price]]&lt;200, "Very Low",
 IF(amazon[[#This Row],[Discounted price]]&lt;5000, "Medium",
 IF(amazon[[#This Row],[Discounted price]]&lt;10000, "High",
 "Very High")))</f>
        <v>Medium</v>
      </c>
      <c r="M951" s="6">
        <f>COUNTIF(amazon[[#This Row],[Discount percentage]],$T$11)</f>
        <v>0</v>
      </c>
      <c r="N951" s="6">
        <f>COUNTIF(amazon[[#This Row],[Discount percentage]],$T$13)</f>
        <v>1</v>
      </c>
      <c r="O951" s="6">
        <f>COUNTIF(amazon[[#This Row],[Discount percentage]],$T$12)</f>
        <v>0</v>
      </c>
      <c r="P951" s="1" t="s">
        <v>2945</v>
      </c>
    </row>
    <row r="952" spans="1:16" ht="18.75" x14ac:dyDescent="0.3">
      <c r="A952" s="8" t="s">
        <v>1334</v>
      </c>
      <c r="B952" s="8" t="s">
        <v>1335</v>
      </c>
      <c r="C952" s="8" t="s">
        <v>2474</v>
      </c>
      <c r="D952" s="8" t="s">
        <v>2557</v>
      </c>
      <c r="E952"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52" s="12">
        <v>300</v>
      </c>
      <c r="G952" s="12">
        <v>300</v>
      </c>
      <c r="H952" s="12">
        <f>PRODUCT(amazon[[#This Row],[Actual price]],amazon[[#This Row],[Rating count]])</f>
        <v>125700</v>
      </c>
      <c r="I952" s="9">
        <v>0</v>
      </c>
      <c r="J952" s="6">
        <v>4.2</v>
      </c>
      <c r="K952" s="6">
        <v>419</v>
      </c>
      <c r="L952" s="6" t="str">
        <f>IF(amazon[[#This Row],[Discounted price]]&lt;200, "Very Low",
 IF(amazon[[#This Row],[Discounted price]]&lt;5000, "Medium",
 IF(amazon[[#This Row],[Discounted price]]&lt;10000, "High",
 "Very High")))</f>
        <v>Medium</v>
      </c>
      <c r="M952" s="6">
        <f>COUNTIF(amazon[[#This Row],[Discount percentage]],$T$11)</f>
        <v>0</v>
      </c>
      <c r="N952" s="6">
        <f>COUNTIF(amazon[[#This Row],[Discount percentage]],$T$13)</f>
        <v>1</v>
      </c>
      <c r="O952" s="6">
        <f>COUNTIF(amazon[[#This Row],[Discount percentage]],$T$12)</f>
        <v>0</v>
      </c>
      <c r="P952" s="1" t="s">
        <v>3500</v>
      </c>
    </row>
    <row r="953" spans="1:16" ht="18.75" x14ac:dyDescent="0.3">
      <c r="A953" s="8" t="s">
        <v>1336</v>
      </c>
      <c r="B953" s="8" t="s">
        <v>2671</v>
      </c>
      <c r="C953" s="8" t="s">
        <v>2186</v>
      </c>
      <c r="D953" s="8" t="s">
        <v>2498</v>
      </c>
      <c r="E95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53" s="12">
        <v>999</v>
      </c>
      <c r="G953" s="12">
        <v>1995</v>
      </c>
      <c r="H953" s="12">
        <f>PRODUCT(amazon[[#This Row],[Actual price]],amazon[[#This Row],[Rating count]])</f>
        <v>14597415</v>
      </c>
      <c r="I953" s="9">
        <v>0.5</v>
      </c>
      <c r="J953" s="6">
        <v>4.5</v>
      </c>
      <c r="K953" s="6">
        <v>7317</v>
      </c>
      <c r="L953" s="6" t="str">
        <f>IF(amazon[[#This Row],[Discounted price]]&lt;200, "Very Low",
 IF(amazon[[#This Row],[Discounted price]]&lt;5000, "Medium",
 IF(amazon[[#This Row],[Discounted price]]&lt;10000, "High",
 "Very High")))</f>
        <v>Medium</v>
      </c>
      <c r="M953" s="6">
        <f>COUNTIF(amazon[[#This Row],[Discount percentage]],$T$11)</f>
        <v>1</v>
      </c>
      <c r="N953" s="6">
        <f>COUNTIF(amazon[[#This Row],[Discount percentage]],$T$13)</f>
        <v>0</v>
      </c>
      <c r="O953" s="6">
        <f>COUNTIF(amazon[[#This Row],[Discount percentage]],$T$12)</f>
        <v>0</v>
      </c>
      <c r="P953" s="1" t="s">
        <v>3501</v>
      </c>
    </row>
    <row r="954" spans="1:16" ht="18.75" x14ac:dyDescent="0.3">
      <c r="A954" s="8" t="s">
        <v>1337</v>
      </c>
      <c r="B954" s="8" t="s">
        <v>1338</v>
      </c>
      <c r="C954" s="8" t="s">
        <v>2474</v>
      </c>
      <c r="D954" s="8" t="s">
        <v>2672</v>
      </c>
      <c r="E954"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54" s="12">
        <v>535</v>
      </c>
      <c r="G954" s="12">
        <v>535</v>
      </c>
      <c r="H954" s="12">
        <f>PRODUCT(amazon[[#This Row],[Actual price]],amazon[[#This Row],[Rating count]])</f>
        <v>2367910</v>
      </c>
      <c r="I954" s="9">
        <v>0</v>
      </c>
      <c r="J954" s="6">
        <v>4.4000000000000004</v>
      </c>
      <c r="K954" s="6">
        <v>4426</v>
      </c>
      <c r="L954" s="6" t="str">
        <f>IF(amazon[[#This Row],[Discounted price]]&lt;200, "Very Low",
 IF(amazon[[#This Row],[Discounted price]]&lt;5000, "Medium",
 IF(amazon[[#This Row],[Discounted price]]&lt;10000, "High",
 "Very High")))</f>
        <v>Medium</v>
      </c>
      <c r="M954" s="6">
        <f>COUNTIF(amazon[[#This Row],[Discount percentage]],$T$11)</f>
        <v>0</v>
      </c>
      <c r="N954" s="6">
        <f>COUNTIF(amazon[[#This Row],[Discount percentage]],$T$13)</f>
        <v>1</v>
      </c>
      <c r="O954" s="6">
        <f>COUNTIF(amazon[[#This Row],[Discount percentage]],$T$12)</f>
        <v>0</v>
      </c>
      <c r="P954" s="1" t="s">
        <v>3502</v>
      </c>
    </row>
    <row r="955" spans="1:16" ht="18.75" x14ac:dyDescent="0.3">
      <c r="A955" s="8" t="s">
        <v>96</v>
      </c>
      <c r="B955" s="8" t="s">
        <v>97</v>
      </c>
      <c r="C955" s="8" t="s">
        <v>2196</v>
      </c>
      <c r="D955" s="8" t="s">
        <v>2200</v>
      </c>
      <c r="E9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55" s="12">
        <v>13999</v>
      </c>
      <c r="G955" s="12">
        <v>24999</v>
      </c>
      <c r="H955" s="12">
        <f>PRODUCT(amazon[[#This Row],[Actual price]],amazon[[#This Row],[Rating count]])</f>
        <v>1130879763</v>
      </c>
      <c r="I955" s="9">
        <v>0.44</v>
      </c>
      <c r="J955" s="6">
        <v>4.2</v>
      </c>
      <c r="K955" s="6">
        <v>45237</v>
      </c>
      <c r="L955" s="6" t="str">
        <f>IF(amazon[[#This Row],[Discounted price]]&lt;200, "Very Low",
 IF(amazon[[#This Row],[Discounted price]]&lt;5000, "Medium",
 IF(amazon[[#This Row],[Discounted price]]&lt;10000, "High",
 "Very High")))</f>
        <v>Very High</v>
      </c>
      <c r="M955" s="6">
        <f>COUNTIF(amazon[[#This Row],[Discount percentage]],$T$11)</f>
        <v>0</v>
      </c>
      <c r="N955" s="6">
        <f>COUNTIF(amazon[[#This Row],[Discount percentage]],$T$13)</f>
        <v>1</v>
      </c>
      <c r="O955" s="6">
        <f>COUNTIF(amazon[[#This Row],[Discount percentage]],$T$12)</f>
        <v>0</v>
      </c>
      <c r="P955" s="1" t="s">
        <v>2975</v>
      </c>
    </row>
    <row r="956" spans="1:16" ht="18.75" x14ac:dyDescent="0.3">
      <c r="A956" s="8" t="s">
        <v>1339</v>
      </c>
      <c r="B956" s="8" t="s">
        <v>2673</v>
      </c>
      <c r="C956" s="8" t="s">
        <v>2186</v>
      </c>
      <c r="D956" s="8" t="s">
        <v>2551</v>
      </c>
      <c r="E9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56" s="12">
        <v>269</v>
      </c>
      <c r="G956" s="12">
        <v>1099</v>
      </c>
      <c r="H956" s="12">
        <f>PRODUCT(amazon[[#This Row],[Actual price]],amazon[[#This Row],[Rating count]])</f>
        <v>1200108</v>
      </c>
      <c r="I956" s="9">
        <v>0.76</v>
      </c>
      <c r="J956" s="6">
        <v>4.0999999999999996</v>
      </c>
      <c r="K956" s="6">
        <v>1092</v>
      </c>
      <c r="L956" s="6" t="str">
        <f>IF(amazon[[#This Row],[Discounted price]]&lt;200, "Very Low",
 IF(amazon[[#This Row],[Discounted price]]&lt;5000, "Medium",
 IF(amazon[[#This Row],[Discounted price]]&lt;10000, "High",
 "Very High")))</f>
        <v>Medium</v>
      </c>
      <c r="M956" s="6">
        <f>COUNTIF(amazon[[#This Row],[Discount percentage]],$T$11)</f>
        <v>0</v>
      </c>
      <c r="N956" s="6">
        <f>COUNTIF(amazon[[#This Row],[Discount percentage]],$T$13)</f>
        <v>0</v>
      </c>
      <c r="O956" s="6">
        <f>COUNTIF(amazon[[#This Row],[Discount percentage]],$T$12)</f>
        <v>1</v>
      </c>
      <c r="P956" s="1" t="s">
        <v>3179</v>
      </c>
    </row>
    <row r="957" spans="1:16" ht="18.75" x14ac:dyDescent="0.3">
      <c r="A957" s="8" t="s">
        <v>1340</v>
      </c>
      <c r="B957" s="8" t="s">
        <v>1341</v>
      </c>
      <c r="C957" s="8" t="s">
        <v>2474</v>
      </c>
      <c r="D957" s="8" t="s">
        <v>2613</v>
      </c>
      <c r="E957"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57" s="12">
        <v>341</v>
      </c>
      <c r="G957" s="12">
        <v>450</v>
      </c>
      <c r="H957" s="12">
        <f>PRODUCT(amazon[[#This Row],[Actual price]],amazon[[#This Row],[Rating count]])</f>
        <v>1121850</v>
      </c>
      <c r="I957" s="9">
        <v>0.24</v>
      </c>
      <c r="J957" s="6">
        <v>4.3</v>
      </c>
      <c r="K957" s="6">
        <v>2493</v>
      </c>
      <c r="L957" s="6" t="str">
        <f>IF(amazon[[#This Row],[Discounted price]]&lt;200, "Very Low",
 IF(amazon[[#This Row],[Discounted price]]&lt;5000, "Medium",
 IF(amazon[[#This Row],[Discounted price]]&lt;10000, "High",
 "Very High")))</f>
        <v>Medium</v>
      </c>
      <c r="M957" s="6">
        <f>COUNTIF(amazon[[#This Row],[Discount percentage]],$T$11)</f>
        <v>0</v>
      </c>
      <c r="N957" s="6">
        <f>COUNTIF(amazon[[#This Row],[Discount percentage]],$T$13)</f>
        <v>1</v>
      </c>
      <c r="O957" s="6">
        <f>COUNTIF(amazon[[#This Row],[Discount percentage]],$T$12)</f>
        <v>0</v>
      </c>
      <c r="P957" s="1" t="s">
        <v>2945</v>
      </c>
    </row>
    <row r="958" spans="1:16" ht="18.75" x14ac:dyDescent="0.3">
      <c r="A958" s="8" t="s">
        <v>1342</v>
      </c>
      <c r="B958" s="8" t="s">
        <v>1343</v>
      </c>
      <c r="C958" s="8" t="s">
        <v>2186</v>
      </c>
      <c r="D958" s="8" t="s">
        <v>2505</v>
      </c>
      <c r="E9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58" s="12">
        <v>2499</v>
      </c>
      <c r="G958" s="12">
        <v>3999</v>
      </c>
      <c r="H958" s="12">
        <f>PRODUCT(amazon[[#This Row],[Actual price]],amazon[[#This Row],[Rating count]])</f>
        <v>50703321</v>
      </c>
      <c r="I958" s="9">
        <v>0.38</v>
      </c>
      <c r="J958" s="6">
        <v>4.4000000000000004</v>
      </c>
      <c r="K958" s="6">
        <v>12679</v>
      </c>
      <c r="L958" s="6" t="str">
        <f>IF(amazon[[#This Row],[Discounted price]]&lt;200, "Very Low",
 IF(amazon[[#This Row],[Discounted price]]&lt;5000, "Medium",
 IF(amazon[[#This Row],[Discounted price]]&lt;10000, "High",
 "Very High")))</f>
        <v>Medium</v>
      </c>
      <c r="M958" s="6">
        <f>COUNTIF(amazon[[#This Row],[Discount percentage]],$T$11)</f>
        <v>0</v>
      </c>
      <c r="N958" s="6">
        <f>COUNTIF(amazon[[#This Row],[Discount percentage]],$T$13)</f>
        <v>1</v>
      </c>
      <c r="O958" s="6">
        <f>COUNTIF(amazon[[#This Row],[Discount percentage]],$T$12)</f>
        <v>0</v>
      </c>
      <c r="P958" s="1" t="s">
        <v>3503</v>
      </c>
    </row>
    <row r="959" spans="1:16" ht="18.75" x14ac:dyDescent="0.3">
      <c r="A959" s="8" t="s">
        <v>108</v>
      </c>
      <c r="B959" s="8" t="s">
        <v>2228</v>
      </c>
      <c r="C959" s="8" t="s">
        <v>2186</v>
      </c>
      <c r="D959" s="8" t="s">
        <v>2187</v>
      </c>
      <c r="E95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59" s="12">
        <v>349</v>
      </c>
      <c r="G959" s="12">
        <v>599</v>
      </c>
      <c r="H959" s="12">
        <f>PRODUCT(amazon[[#This Row],[Actual price]],amazon[[#This Row],[Rating count]])</f>
        <v>125790</v>
      </c>
      <c r="I959" s="9">
        <v>0.42</v>
      </c>
      <c r="J959" s="6">
        <v>4.0999999999999996</v>
      </c>
      <c r="K959" s="6">
        <v>210</v>
      </c>
      <c r="L959" s="6" t="str">
        <f>IF(amazon[[#This Row],[Discounted price]]&lt;200, "Very Low",
 IF(amazon[[#This Row],[Discounted price]]&lt;5000, "Medium",
 IF(amazon[[#This Row],[Discounted price]]&lt;10000, "High",
 "Very High")))</f>
        <v>Medium</v>
      </c>
      <c r="M959" s="6">
        <f>COUNTIF(amazon[[#This Row],[Discount percentage]],$T$11)</f>
        <v>0</v>
      </c>
      <c r="N959" s="6">
        <f>COUNTIF(amazon[[#This Row],[Discount percentage]],$T$13)</f>
        <v>1</v>
      </c>
      <c r="O959" s="6">
        <f>COUNTIF(amazon[[#This Row],[Discount percentage]],$T$12)</f>
        <v>0</v>
      </c>
      <c r="P959" s="1" t="s">
        <v>2981</v>
      </c>
    </row>
    <row r="960" spans="1:16" ht="18.75" x14ac:dyDescent="0.3">
      <c r="A960" s="8" t="s">
        <v>1344</v>
      </c>
      <c r="B960" s="8" t="s">
        <v>2674</v>
      </c>
      <c r="C960" s="8" t="s">
        <v>2186</v>
      </c>
      <c r="D960" s="8" t="s">
        <v>2627</v>
      </c>
      <c r="E96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0" s="12">
        <v>5899</v>
      </c>
      <c r="G960" s="12">
        <v>7005</v>
      </c>
      <c r="H960" s="12">
        <f>PRODUCT(amazon[[#This Row],[Actual price]],amazon[[#This Row],[Rating count]])</f>
        <v>29413995</v>
      </c>
      <c r="I960" s="9">
        <v>0.16</v>
      </c>
      <c r="J960" s="6">
        <v>3.6</v>
      </c>
      <c r="K960" s="6">
        <v>4199</v>
      </c>
      <c r="L960" s="6" t="str">
        <f>IF(amazon[[#This Row],[Discounted price]]&lt;200, "Very Low",
 IF(amazon[[#This Row],[Discounted price]]&lt;5000, "Medium",
 IF(amazon[[#This Row],[Discounted price]]&lt;10000, "High",
 "Very High")))</f>
        <v>High</v>
      </c>
      <c r="M960" s="6">
        <f>COUNTIF(amazon[[#This Row],[Discount percentage]],$T$11)</f>
        <v>0</v>
      </c>
      <c r="N960" s="6">
        <f>COUNTIF(amazon[[#This Row],[Discount percentage]],$T$13)</f>
        <v>1</v>
      </c>
      <c r="O960" s="6">
        <f>COUNTIF(amazon[[#This Row],[Discount percentage]],$T$12)</f>
        <v>0</v>
      </c>
      <c r="P960" s="1" t="s">
        <v>3504</v>
      </c>
    </row>
    <row r="961" spans="1:16" ht="18.75" x14ac:dyDescent="0.3">
      <c r="A961" s="8" t="s">
        <v>829</v>
      </c>
      <c r="B961" s="8" t="s">
        <v>2444</v>
      </c>
      <c r="C961" s="8" t="s">
        <v>2196</v>
      </c>
      <c r="D961" s="8" t="s">
        <v>2369</v>
      </c>
      <c r="E9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61" s="12">
        <v>699</v>
      </c>
      <c r="G961" s="12">
        <v>1199</v>
      </c>
      <c r="H961" s="12">
        <f>PRODUCT(amazon[[#This Row],[Actual price]],amazon[[#This Row],[Rating count]])</f>
        <v>17269197</v>
      </c>
      <c r="I961" s="9">
        <v>0.42</v>
      </c>
      <c r="J961" s="6">
        <v>4</v>
      </c>
      <c r="K961" s="6">
        <v>14403</v>
      </c>
      <c r="L961" s="6" t="str">
        <f>IF(amazon[[#This Row],[Discounted price]]&lt;200, "Very Low",
 IF(amazon[[#This Row],[Discounted price]]&lt;5000, "Medium",
 IF(amazon[[#This Row],[Discounted price]]&lt;10000, "High",
 "Very High")))</f>
        <v>Medium</v>
      </c>
      <c r="M961" s="6">
        <f>COUNTIF(amazon[[#This Row],[Discount percentage]],$T$11)</f>
        <v>0</v>
      </c>
      <c r="N961" s="6">
        <f>COUNTIF(amazon[[#This Row],[Discount percentage]],$T$13)</f>
        <v>1</v>
      </c>
      <c r="O961" s="6">
        <f>COUNTIF(amazon[[#This Row],[Discount percentage]],$T$12)</f>
        <v>0</v>
      </c>
      <c r="P961" s="1" t="s">
        <v>2945</v>
      </c>
    </row>
    <row r="962" spans="1:16" ht="18.75" x14ac:dyDescent="0.3">
      <c r="A962" s="8" t="s">
        <v>1345</v>
      </c>
      <c r="B962" s="8" t="s">
        <v>1346</v>
      </c>
      <c r="C962" s="8" t="s">
        <v>2186</v>
      </c>
      <c r="D962" s="8" t="s">
        <v>2505</v>
      </c>
      <c r="E96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2" s="12">
        <v>1565</v>
      </c>
      <c r="G962" s="12">
        <v>2999</v>
      </c>
      <c r="H962" s="12">
        <f>PRODUCT(amazon[[#This Row],[Actual price]],amazon[[#This Row],[Rating count]])</f>
        <v>33327887</v>
      </c>
      <c r="I962" s="9">
        <v>0.48</v>
      </c>
      <c r="J962" s="6">
        <v>4</v>
      </c>
      <c r="K962" s="6">
        <v>11113</v>
      </c>
      <c r="L962" s="6" t="str">
        <f>IF(amazon[[#This Row],[Discounted price]]&lt;200, "Very Low",
 IF(amazon[[#This Row],[Discounted price]]&lt;5000, "Medium",
 IF(amazon[[#This Row],[Discounted price]]&lt;10000, "High",
 "Very High")))</f>
        <v>Medium</v>
      </c>
      <c r="M962" s="6">
        <f>COUNTIF(amazon[[#This Row],[Discount percentage]],$T$11)</f>
        <v>0</v>
      </c>
      <c r="N962" s="6">
        <f>COUNTIF(amazon[[#This Row],[Discount percentage]],$T$13)</f>
        <v>1</v>
      </c>
      <c r="O962" s="6">
        <f>COUNTIF(amazon[[#This Row],[Discount percentage]],$T$12)</f>
        <v>0</v>
      </c>
      <c r="P962" s="1" t="s">
        <v>3505</v>
      </c>
    </row>
    <row r="963" spans="1:16" ht="18.75" x14ac:dyDescent="0.3">
      <c r="A963" s="8" t="s">
        <v>1347</v>
      </c>
      <c r="B963" s="8" t="s">
        <v>2675</v>
      </c>
      <c r="C963" s="8" t="s">
        <v>2196</v>
      </c>
      <c r="D963" s="8" t="s">
        <v>2485</v>
      </c>
      <c r="E96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63" s="12">
        <v>326</v>
      </c>
      <c r="G963" s="12">
        <v>799</v>
      </c>
      <c r="H963" s="12">
        <f>PRODUCT(amazon[[#This Row],[Actual price]],amazon[[#This Row],[Rating count]])</f>
        <v>8607627</v>
      </c>
      <c r="I963" s="9">
        <v>0.59</v>
      </c>
      <c r="J963" s="6">
        <v>4.4000000000000004</v>
      </c>
      <c r="K963" s="6">
        <v>10773</v>
      </c>
      <c r="L963" s="6" t="str">
        <f>IF(amazon[[#This Row],[Discounted price]]&lt;200, "Very Low",
 IF(amazon[[#This Row],[Discounted price]]&lt;5000, "Medium",
 IF(amazon[[#This Row],[Discounted price]]&lt;10000, "High",
 "Very High")))</f>
        <v>Medium</v>
      </c>
      <c r="M963" s="6">
        <f>COUNTIF(amazon[[#This Row],[Discount percentage]],$T$11)</f>
        <v>0</v>
      </c>
      <c r="N963" s="6">
        <f>COUNTIF(amazon[[#This Row],[Discount percentage]],$T$13)</f>
        <v>0</v>
      </c>
      <c r="O963" s="6">
        <f>COUNTIF(amazon[[#This Row],[Discount percentage]],$T$12)</f>
        <v>1</v>
      </c>
      <c r="P963" s="1" t="s">
        <v>3506</v>
      </c>
    </row>
    <row r="964" spans="1:16" ht="18.75" x14ac:dyDescent="0.3">
      <c r="A964" s="8" t="s">
        <v>824</v>
      </c>
      <c r="B964" s="8" t="s">
        <v>2441</v>
      </c>
      <c r="C964" s="8" t="s">
        <v>2196</v>
      </c>
      <c r="D964" s="8" t="s">
        <v>2442</v>
      </c>
      <c r="E96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64" s="12">
        <v>120</v>
      </c>
      <c r="G964" s="12">
        <v>999</v>
      </c>
      <c r="H964" s="12">
        <f>PRODUCT(amazon[[#This Row],[Actual price]],amazon[[#This Row],[Rating count]])</f>
        <v>6484509</v>
      </c>
      <c r="I964" s="9">
        <v>0.88</v>
      </c>
      <c r="J964" s="6">
        <v>3.9</v>
      </c>
      <c r="K964" s="6">
        <v>6491</v>
      </c>
      <c r="L964" s="6" t="str">
        <f>IF(amazon[[#This Row],[Discounted price]]&lt;200, "Very Low",
 IF(amazon[[#This Row],[Discounted price]]&lt;5000, "Medium",
 IF(amazon[[#This Row],[Discounted price]]&lt;10000, "High",
 "Very High")))</f>
        <v>Very Low</v>
      </c>
      <c r="M964" s="6">
        <f>COUNTIF(amazon[[#This Row],[Discount percentage]],$T$11)</f>
        <v>0</v>
      </c>
      <c r="N964" s="6">
        <f>COUNTIF(amazon[[#This Row],[Discount percentage]],$T$13)</f>
        <v>0</v>
      </c>
      <c r="O964" s="6">
        <f>COUNTIF(amazon[[#This Row],[Discount percentage]],$T$12)</f>
        <v>1</v>
      </c>
      <c r="P964" s="1" t="s">
        <v>3247</v>
      </c>
    </row>
    <row r="965" spans="1:16" ht="18.75" x14ac:dyDescent="0.3">
      <c r="A965" s="8" t="s">
        <v>1348</v>
      </c>
      <c r="B965" s="8" t="s">
        <v>2676</v>
      </c>
      <c r="C965" s="8" t="s">
        <v>2186</v>
      </c>
      <c r="D965" s="8" t="s">
        <v>2481</v>
      </c>
      <c r="E9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5" s="12">
        <v>657</v>
      </c>
      <c r="G965" s="12">
        <v>999</v>
      </c>
      <c r="H965" s="12">
        <f>PRODUCT(amazon[[#This Row],[Actual price]],amazon[[#This Row],[Rating count]])</f>
        <v>13930056</v>
      </c>
      <c r="I965" s="9">
        <v>0.34</v>
      </c>
      <c r="J965" s="6">
        <v>4.3</v>
      </c>
      <c r="K965" s="6">
        <v>13944</v>
      </c>
      <c r="L965" s="6" t="str">
        <f>IF(amazon[[#This Row],[Discounted price]]&lt;200, "Very Low",
 IF(amazon[[#This Row],[Discounted price]]&lt;5000, "Medium",
 IF(amazon[[#This Row],[Discounted price]]&lt;10000, "High",
 "Very High")))</f>
        <v>Medium</v>
      </c>
      <c r="M965" s="6">
        <f>COUNTIF(amazon[[#This Row],[Discount percentage]],$T$11)</f>
        <v>0</v>
      </c>
      <c r="N965" s="6">
        <f>COUNTIF(amazon[[#This Row],[Discount percentage]],$T$13)</f>
        <v>1</v>
      </c>
      <c r="O965" s="6">
        <f>COUNTIF(amazon[[#This Row],[Discount percentage]],$T$12)</f>
        <v>0</v>
      </c>
      <c r="P965" s="1" t="s">
        <v>3507</v>
      </c>
    </row>
    <row r="966" spans="1:16" ht="18.75" x14ac:dyDescent="0.3">
      <c r="A966" s="8" t="s">
        <v>1349</v>
      </c>
      <c r="B966" s="8" t="s">
        <v>2677</v>
      </c>
      <c r="C966" s="8" t="s">
        <v>2186</v>
      </c>
      <c r="D966" s="8" t="s">
        <v>2495</v>
      </c>
      <c r="E96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6" s="12">
        <v>1995</v>
      </c>
      <c r="G966" s="12">
        <v>2895</v>
      </c>
      <c r="H966" s="12">
        <f>PRODUCT(amazon[[#This Row],[Actual price]],amazon[[#This Row],[Rating count]])</f>
        <v>31150200</v>
      </c>
      <c r="I966" s="9">
        <v>0.31</v>
      </c>
      <c r="J966" s="6">
        <v>4.5999999999999996</v>
      </c>
      <c r="K966" s="6">
        <v>10760</v>
      </c>
      <c r="L966" s="6" t="str">
        <f>IF(amazon[[#This Row],[Discounted price]]&lt;200, "Very Low",
 IF(amazon[[#This Row],[Discounted price]]&lt;5000, "Medium",
 IF(amazon[[#This Row],[Discounted price]]&lt;10000, "High",
 "Very High")))</f>
        <v>Medium</v>
      </c>
      <c r="M966" s="6">
        <f>COUNTIF(amazon[[#This Row],[Discount percentage]],$T$11)</f>
        <v>0</v>
      </c>
      <c r="N966" s="6">
        <f>COUNTIF(amazon[[#This Row],[Discount percentage]],$T$13)</f>
        <v>1</v>
      </c>
      <c r="O966" s="6">
        <f>COUNTIF(amazon[[#This Row],[Discount percentage]],$T$12)</f>
        <v>0</v>
      </c>
      <c r="P966" s="1" t="s">
        <v>3508</v>
      </c>
    </row>
    <row r="967" spans="1:16" ht="18.75" x14ac:dyDescent="0.3">
      <c r="A967" s="8" t="s">
        <v>1350</v>
      </c>
      <c r="B967" s="8" t="s">
        <v>2678</v>
      </c>
      <c r="C967" s="8" t="s">
        <v>2196</v>
      </c>
      <c r="D967" s="8" t="s">
        <v>2509</v>
      </c>
      <c r="E9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67" s="12">
        <v>1500</v>
      </c>
      <c r="G967" s="12">
        <v>1500</v>
      </c>
      <c r="H967" s="12">
        <f>PRODUCT(amazon[[#This Row],[Actual price]],amazon[[#This Row],[Rating count]])</f>
        <v>38994000</v>
      </c>
      <c r="I967" s="9">
        <v>0</v>
      </c>
      <c r="J967" s="6">
        <v>4.4000000000000004</v>
      </c>
      <c r="K967" s="6">
        <v>25996</v>
      </c>
      <c r="L967" s="6" t="str">
        <f>IF(amazon[[#This Row],[Discounted price]]&lt;200, "Very Low",
 IF(amazon[[#This Row],[Discounted price]]&lt;5000, "Medium",
 IF(amazon[[#This Row],[Discounted price]]&lt;10000, "High",
 "Very High")))</f>
        <v>Medium</v>
      </c>
      <c r="M967" s="6">
        <f>COUNTIF(amazon[[#This Row],[Discount percentage]],$T$11)</f>
        <v>0</v>
      </c>
      <c r="N967" s="6">
        <f>COUNTIF(amazon[[#This Row],[Discount percentage]],$T$13)</f>
        <v>1</v>
      </c>
      <c r="O967" s="6">
        <f>COUNTIF(amazon[[#This Row],[Discount percentage]],$T$12)</f>
        <v>0</v>
      </c>
      <c r="P967" s="1" t="s">
        <v>3509</v>
      </c>
    </row>
    <row r="968" spans="1:16" ht="18.75" x14ac:dyDescent="0.3">
      <c r="A968" s="8" t="s">
        <v>1351</v>
      </c>
      <c r="B968" s="8" t="s">
        <v>2679</v>
      </c>
      <c r="C968" s="8" t="s">
        <v>2186</v>
      </c>
      <c r="D968" s="8" t="s">
        <v>2469</v>
      </c>
      <c r="E9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8" s="12">
        <v>2640</v>
      </c>
      <c r="G968" s="12">
        <v>3195</v>
      </c>
      <c r="H968" s="12">
        <f>PRODUCT(amazon[[#This Row],[Actual price]],amazon[[#This Row],[Rating count]])</f>
        <v>51586470</v>
      </c>
      <c r="I968" s="9">
        <v>0.17</v>
      </c>
      <c r="J968" s="6">
        <v>4.5</v>
      </c>
      <c r="K968" s="6">
        <v>16146</v>
      </c>
      <c r="L968" s="6" t="str">
        <f>IF(amazon[[#This Row],[Discounted price]]&lt;200, "Very Low",
 IF(amazon[[#This Row],[Discounted price]]&lt;5000, "Medium",
 IF(amazon[[#This Row],[Discounted price]]&lt;10000, "High",
 "Very High")))</f>
        <v>Medium</v>
      </c>
      <c r="M968" s="6">
        <f>COUNTIF(amazon[[#This Row],[Discount percentage]],$T$11)</f>
        <v>0</v>
      </c>
      <c r="N968" s="6">
        <f>COUNTIF(amazon[[#This Row],[Discount percentage]],$T$13)</f>
        <v>1</v>
      </c>
      <c r="O968" s="6">
        <f>COUNTIF(amazon[[#This Row],[Discount percentage]],$T$12)</f>
        <v>0</v>
      </c>
      <c r="P968" s="1" t="s">
        <v>3510</v>
      </c>
    </row>
    <row r="969" spans="1:16" ht="18.75" x14ac:dyDescent="0.3">
      <c r="A969" s="8" t="s">
        <v>1352</v>
      </c>
      <c r="B969" s="8" t="s">
        <v>1353</v>
      </c>
      <c r="C969" s="8" t="s">
        <v>2186</v>
      </c>
      <c r="D969" s="8" t="s">
        <v>2627</v>
      </c>
      <c r="E96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9" s="12">
        <v>5299</v>
      </c>
      <c r="G969" s="12">
        <v>6355</v>
      </c>
      <c r="H969" s="12">
        <f>PRODUCT(amazon[[#This Row],[Actual price]],amazon[[#This Row],[Rating count]])</f>
        <v>52619400</v>
      </c>
      <c r="I969" s="9">
        <v>0.17</v>
      </c>
      <c r="J969" s="6">
        <v>3.9</v>
      </c>
      <c r="K969" s="6">
        <v>8280</v>
      </c>
      <c r="L969" s="6" t="str">
        <f>IF(amazon[[#This Row],[Discounted price]]&lt;200, "Very Low",
 IF(amazon[[#This Row],[Discounted price]]&lt;5000, "Medium",
 IF(amazon[[#This Row],[Discounted price]]&lt;10000, "High",
 "Very High")))</f>
        <v>High</v>
      </c>
      <c r="M969" s="6">
        <f>COUNTIF(amazon[[#This Row],[Discount percentage]],$T$11)</f>
        <v>0</v>
      </c>
      <c r="N969" s="6">
        <f>COUNTIF(amazon[[#This Row],[Discount percentage]],$T$13)</f>
        <v>1</v>
      </c>
      <c r="O969" s="6">
        <f>COUNTIF(amazon[[#This Row],[Discount percentage]],$T$12)</f>
        <v>0</v>
      </c>
      <c r="P969" s="1" t="s">
        <v>3511</v>
      </c>
    </row>
    <row r="970" spans="1:16" ht="18.75" x14ac:dyDescent="0.3">
      <c r="A970" s="8" t="s">
        <v>100</v>
      </c>
      <c r="B970" s="8" t="s">
        <v>101</v>
      </c>
      <c r="C970" s="8" t="s">
        <v>2186</v>
      </c>
      <c r="D970" s="8" t="s">
        <v>2187</v>
      </c>
      <c r="E97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0" s="12">
        <v>263</v>
      </c>
      <c r="G970" s="12">
        <v>699</v>
      </c>
      <c r="H970" s="12">
        <f>PRODUCT(amazon[[#This Row],[Actual price]],amazon[[#This Row],[Rating count]])</f>
        <v>314550</v>
      </c>
      <c r="I970" s="9">
        <v>0.62</v>
      </c>
      <c r="J970" s="6">
        <v>4.0999999999999996</v>
      </c>
      <c r="K970" s="6">
        <v>450</v>
      </c>
      <c r="L970" s="6" t="str">
        <f>IF(amazon[[#This Row],[Discounted price]]&lt;200, "Very Low",
 IF(amazon[[#This Row],[Discounted price]]&lt;5000, "Medium",
 IF(amazon[[#This Row],[Discounted price]]&lt;10000, "High",
 "Very High")))</f>
        <v>Medium</v>
      </c>
      <c r="M970" s="6">
        <f>COUNTIF(amazon[[#This Row],[Discount percentage]],$T$11)</f>
        <v>0</v>
      </c>
      <c r="N970" s="6">
        <f>COUNTIF(amazon[[#This Row],[Discount percentage]],$T$13)</f>
        <v>0</v>
      </c>
      <c r="O970" s="6">
        <f>COUNTIF(amazon[[#This Row],[Discount percentage]],$T$12)</f>
        <v>1</v>
      </c>
      <c r="P970" s="1" t="s">
        <v>2976</v>
      </c>
    </row>
    <row r="971" spans="1:16" ht="18.75" x14ac:dyDescent="0.3">
      <c r="A971" s="8" t="s">
        <v>1354</v>
      </c>
      <c r="B971" s="8" t="s">
        <v>1355</v>
      </c>
      <c r="C971" s="8" t="s">
        <v>2186</v>
      </c>
      <c r="D971" s="8" t="s">
        <v>2654</v>
      </c>
      <c r="E9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1" s="12">
        <v>1990</v>
      </c>
      <c r="G971" s="12">
        <v>2999</v>
      </c>
      <c r="H971" s="12">
        <f>PRODUCT(amazon[[#This Row],[Actual price]],amazon[[#This Row],[Rating count]])</f>
        <v>42696763</v>
      </c>
      <c r="I971" s="9">
        <v>0.34</v>
      </c>
      <c r="J971" s="6">
        <v>4.3</v>
      </c>
      <c r="K971" s="6">
        <v>14237</v>
      </c>
      <c r="L971" s="6" t="str">
        <f>IF(amazon[[#This Row],[Discounted price]]&lt;200, "Very Low",
 IF(amazon[[#This Row],[Discounted price]]&lt;5000, "Medium",
 IF(amazon[[#This Row],[Discounted price]]&lt;10000, "High",
 "Very High")))</f>
        <v>Medium</v>
      </c>
      <c r="M971" s="6">
        <f>COUNTIF(amazon[[#This Row],[Discount percentage]],$T$11)</f>
        <v>0</v>
      </c>
      <c r="N971" s="6">
        <f>COUNTIF(amazon[[#This Row],[Discount percentage]],$T$13)</f>
        <v>1</v>
      </c>
      <c r="O971" s="6">
        <f>COUNTIF(amazon[[#This Row],[Discount percentage]],$T$12)</f>
        <v>0</v>
      </c>
      <c r="P971" s="1" t="s">
        <v>3512</v>
      </c>
    </row>
    <row r="972" spans="1:16" ht="18.75" x14ac:dyDescent="0.3">
      <c r="A972" s="8" t="s">
        <v>1356</v>
      </c>
      <c r="B972" s="8" t="s">
        <v>1357</v>
      </c>
      <c r="C972" s="8" t="s">
        <v>2196</v>
      </c>
      <c r="D972" s="8" t="s">
        <v>2680</v>
      </c>
      <c r="E97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72" s="12">
        <v>1289</v>
      </c>
      <c r="G972" s="12">
        <v>1499</v>
      </c>
      <c r="H972" s="12">
        <f>PRODUCT(amazon[[#This Row],[Actual price]],amazon[[#This Row],[Rating count]])</f>
        <v>30981332</v>
      </c>
      <c r="I972" s="9">
        <v>0.14000000000000001</v>
      </c>
      <c r="J972" s="6">
        <v>4.5</v>
      </c>
      <c r="K972" s="6">
        <v>20668</v>
      </c>
      <c r="L972" s="6" t="str">
        <f>IF(amazon[[#This Row],[Discounted price]]&lt;200, "Very Low",
 IF(amazon[[#This Row],[Discounted price]]&lt;5000, "Medium",
 IF(amazon[[#This Row],[Discounted price]]&lt;10000, "High",
 "Very High")))</f>
        <v>Medium</v>
      </c>
      <c r="M972" s="6">
        <f>COUNTIF(amazon[[#This Row],[Discount percentage]],$T$11)</f>
        <v>0</v>
      </c>
      <c r="N972" s="6">
        <f>COUNTIF(amazon[[#This Row],[Discount percentage]],$T$13)</f>
        <v>1</v>
      </c>
      <c r="O972" s="6">
        <f>COUNTIF(amazon[[#This Row],[Discount percentage]],$T$12)</f>
        <v>0</v>
      </c>
      <c r="P972" s="1" t="s">
        <v>3513</v>
      </c>
    </row>
    <row r="973" spans="1:16" ht="18.75" x14ac:dyDescent="0.3">
      <c r="A973" s="8" t="s">
        <v>1358</v>
      </c>
      <c r="B973" s="8" t="s">
        <v>1359</v>
      </c>
      <c r="C973" s="8" t="s">
        <v>2474</v>
      </c>
      <c r="D973" s="8" t="s">
        <v>2557</v>
      </c>
      <c r="E973"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73" s="12">
        <v>165</v>
      </c>
      <c r="G973" s="12">
        <v>165</v>
      </c>
      <c r="H973" s="12">
        <f>PRODUCT(amazon[[#This Row],[Actual price]],amazon[[#This Row],[Rating count]])</f>
        <v>276210</v>
      </c>
      <c r="I973" s="9">
        <v>0</v>
      </c>
      <c r="J973" s="6">
        <v>4.5</v>
      </c>
      <c r="K973" s="6">
        <v>1674</v>
      </c>
      <c r="L973" s="6" t="str">
        <f>IF(amazon[[#This Row],[Discounted price]]&lt;200, "Very Low",
 IF(amazon[[#This Row],[Discounted price]]&lt;5000, "Medium",
 IF(amazon[[#This Row],[Discounted price]]&lt;10000, "High",
 "Very High")))</f>
        <v>Very Low</v>
      </c>
      <c r="M973" s="6">
        <f>COUNTIF(amazon[[#This Row],[Discount percentage]],$T$11)</f>
        <v>0</v>
      </c>
      <c r="N973" s="6">
        <f>COUNTIF(amazon[[#This Row],[Discount percentage]],$T$13)</f>
        <v>1</v>
      </c>
      <c r="O973" s="6">
        <f>COUNTIF(amazon[[#This Row],[Discount percentage]],$T$12)</f>
        <v>0</v>
      </c>
      <c r="P973" s="1" t="s">
        <v>3514</v>
      </c>
    </row>
    <row r="974" spans="1:16" ht="18.75" x14ac:dyDescent="0.3">
      <c r="A974" s="8" t="s">
        <v>1360</v>
      </c>
      <c r="B974" s="8" t="s">
        <v>1361</v>
      </c>
      <c r="C974" s="8" t="s">
        <v>2186</v>
      </c>
      <c r="D974" s="8" t="s">
        <v>2603</v>
      </c>
      <c r="E97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4" s="12">
        <v>1699</v>
      </c>
      <c r="G974" s="12">
        <v>3499</v>
      </c>
      <c r="H974" s="12">
        <f>PRODUCT(amazon[[#This Row],[Actual price]],amazon[[#This Row],[Rating count]])</f>
        <v>26903811</v>
      </c>
      <c r="I974" s="9">
        <v>0.51</v>
      </c>
      <c r="J974" s="6">
        <v>3.6</v>
      </c>
      <c r="K974" s="6">
        <v>7689</v>
      </c>
      <c r="L974" s="6" t="str">
        <f>IF(amazon[[#This Row],[Discounted price]]&lt;200, "Very Low",
 IF(amazon[[#This Row],[Discounted price]]&lt;5000, "Medium",
 IF(amazon[[#This Row],[Discounted price]]&lt;10000, "High",
 "Very High")))</f>
        <v>Medium</v>
      </c>
      <c r="M974" s="6">
        <f>COUNTIF(amazon[[#This Row],[Discount percentage]],$T$11)</f>
        <v>0</v>
      </c>
      <c r="N974" s="6">
        <f>COUNTIF(amazon[[#This Row],[Discount percentage]],$T$13)</f>
        <v>0</v>
      </c>
      <c r="O974" s="6">
        <f>COUNTIF(amazon[[#This Row],[Discount percentage]],$T$12)</f>
        <v>1</v>
      </c>
      <c r="P974" s="1" t="s">
        <v>3515</v>
      </c>
    </row>
    <row r="975" spans="1:16" ht="18.75" x14ac:dyDescent="0.3">
      <c r="A975" s="8" t="s">
        <v>1362</v>
      </c>
      <c r="B975" s="8" t="s">
        <v>1363</v>
      </c>
      <c r="C975" s="8" t="s">
        <v>2196</v>
      </c>
      <c r="D975" s="8" t="s">
        <v>2532</v>
      </c>
      <c r="E9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75" s="12">
        <v>2299</v>
      </c>
      <c r="G975" s="12">
        <v>7500</v>
      </c>
      <c r="H975" s="12">
        <f>PRODUCT(amazon[[#This Row],[Actual price]],amazon[[#This Row],[Rating count]])</f>
        <v>41655000</v>
      </c>
      <c r="I975" s="9">
        <v>0.69</v>
      </c>
      <c r="J975" s="6">
        <v>4.0999999999999996</v>
      </c>
      <c r="K975" s="6">
        <v>5554</v>
      </c>
      <c r="L975" s="6" t="str">
        <f>IF(amazon[[#This Row],[Discounted price]]&lt;200, "Very Low",
 IF(amazon[[#This Row],[Discounted price]]&lt;5000, "Medium",
 IF(amazon[[#This Row],[Discounted price]]&lt;10000, "High",
 "Very High")))</f>
        <v>Medium</v>
      </c>
      <c r="M975" s="6">
        <f>COUNTIF(amazon[[#This Row],[Discount percentage]],$T$11)</f>
        <v>0</v>
      </c>
      <c r="N975" s="6">
        <f>COUNTIF(amazon[[#This Row],[Discount percentage]],$T$13)</f>
        <v>0</v>
      </c>
      <c r="O975" s="6">
        <f>COUNTIF(amazon[[#This Row],[Discount percentage]],$T$12)</f>
        <v>1</v>
      </c>
      <c r="P975" s="1" t="s">
        <v>3516</v>
      </c>
    </row>
    <row r="976" spans="1:16" ht="18.75" x14ac:dyDescent="0.3">
      <c r="A976" s="8" t="s">
        <v>105</v>
      </c>
      <c r="B976" s="8" t="s">
        <v>2227</v>
      </c>
      <c r="C976" s="8" t="s">
        <v>2186</v>
      </c>
      <c r="D976" s="8" t="s">
        <v>2187</v>
      </c>
      <c r="E97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6" s="12">
        <v>219</v>
      </c>
      <c r="G976" s="12">
        <v>700</v>
      </c>
      <c r="H976" s="12">
        <f>PRODUCT(amazon[[#This Row],[Actual price]],amazon[[#This Row],[Rating count]])</f>
        <v>14037100</v>
      </c>
      <c r="I976" s="9">
        <v>0.69</v>
      </c>
      <c r="J976" s="6">
        <v>4.3</v>
      </c>
      <c r="K976" s="6">
        <v>20053</v>
      </c>
      <c r="L976" s="6" t="str">
        <f>IF(amazon[[#This Row],[Discounted price]]&lt;200, "Very Low",
 IF(amazon[[#This Row],[Discounted price]]&lt;5000, "Medium",
 IF(amazon[[#This Row],[Discounted price]]&lt;10000, "High",
 "Very High")))</f>
        <v>Medium</v>
      </c>
      <c r="M976" s="6">
        <f>COUNTIF(amazon[[#This Row],[Discount percentage]],$T$11)</f>
        <v>0</v>
      </c>
      <c r="N976" s="6">
        <f>COUNTIF(amazon[[#This Row],[Discount percentage]],$T$13)</f>
        <v>0</v>
      </c>
      <c r="O976" s="6">
        <f>COUNTIF(amazon[[#This Row],[Discount percentage]],$T$12)</f>
        <v>1</v>
      </c>
      <c r="P976" s="1" t="s">
        <v>2979</v>
      </c>
    </row>
    <row r="977" spans="1:16" ht="18.75" x14ac:dyDescent="0.3">
      <c r="A977" s="8" t="s">
        <v>1364</v>
      </c>
      <c r="B977" s="8" t="s">
        <v>1365</v>
      </c>
      <c r="C977" s="8" t="s">
        <v>2186</v>
      </c>
      <c r="D977" s="8" t="s">
        <v>2529</v>
      </c>
      <c r="E9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7" s="12">
        <v>39</v>
      </c>
      <c r="G977" s="12">
        <v>39</v>
      </c>
      <c r="H977" s="12">
        <f>PRODUCT(amazon[[#This Row],[Actual price]],amazon[[#This Row],[Rating count]])</f>
        <v>130416</v>
      </c>
      <c r="I977" s="9">
        <v>0</v>
      </c>
      <c r="J977" s="6">
        <v>3.8</v>
      </c>
      <c r="K977" s="6">
        <v>3344</v>
      </c>
      <c r="L977" s="6" t="str">
        <f>IF(amazon[[#This Row],[Discounted price]]&lt;200, "Very Low",
 IF(amazon[[#This Row],[Discounted price]]&lt;5000, "Medium",
 IF(amazon[[#This Row],[Discounted price]]&lt;10000, "High",
 "Very High")))</f>
        <v>Very Low</v>
      </c>
      <c r="M977" s="6">
        <f>COUNTIF(amazon[[#This Row],[Discount percentage]],$T$11)</f>
        <v>0</v>
      </c>
      <c r="N977" s="6">
        <f>COUNTIF(amazon[[#This Row],[Discount percentage]],$T$13)</f>
        <v>1</v>
      </c>
      <c r="O977" s="6">
        <f>COUNTIF(amazon[[#This Row],[Discount percentage]],$T$12)</f>
        <v>0</v>
      </c>
      <c r="P977" s="1" t="s">
        <v>3517</v>
      </c>
    </row>
    <row r="978" spans="1:16" ht="18.75" x14ac:dyDescent="0.3">
      <c r="A978" s="8" t="s">
        <v>1366</v>
      </c>
      <c r="B978" s="8" t="s">
        <v>1367</v>
      </c>
      <c r="C978" s="8" t="s">
        <v>2186</v>
      </c>
      <c r="D978" s="8" t="s">
        <v>2681</v>
      </c>
      <c r="E9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8" s="12">
        <v>26999</v>
      </c>
      <c r="G978" s="12">
        <v>37999</v>
      </c>
      <c r="H978" s="12">
        <f>PRODUCT(amazon[[#This Row],[Actual price]],amazon[[#This Row],[Rating count]])</f>
        <v>109665114</v>
      </c>
      <c r="I978" s="9">
        <v>0.28999999999999998</v>
      </c>
      <c r="J978" s="6">
        <v>4.5999999999999996</v>
      </c>
      <c r="K978" s="6">
        <v>2886</v>
      </c>
      <c r="L978" s="6" t="str">
        <f>IF(amazon[[#This Row],[Discounted price]]&lt;200, "Very Low",
 IF(amazon[[#This Row],[Discounted price]]&lt;5000, "Medium",
 IF(amazon[[#This Row],[Discounted price]]&lt;10000, "High",
 "Very High")))</f>
        <v>Very High</v>
      </c>
      <c r="M978" s="6">
        <f>COUNTIF(amazon[[#This Row],[Discount percentage]],$T$11)</f>
        <v>0</v>
      </c>
      <c r="N978" s="6">
        <f>COUNTIF(amazon[[#This Row],[Discount percentage]],$T$13)</f>
        <v>1</v>
      </c>
      <c r="O978" s="6">
        <f>COUNTIF(amazon[[#This Row],[Discount percentage]],$T$12)</f>
        <v>0</v>
      </c>
      <c r="P978" s="1" t="s">
        <v>3518</v>
      </c>
    </row>
    <row r="979" spans="1:16" ht="18.75" x14ac:dyDescent="0.3">
      <c r="A979" s="8" t="s">
        <v>1368</v>
      </c>
      <c r="B979" s="8" t="s">
        <v>1369</v>
      </c>
      <c r="C979" s="8" t="s">
        <v>2196</v>
      </c>
      <c r="D979" s="8" t="s">
        <v>2363</v>
      </c>
      <c r="E97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79" s="12">
        <v>1490</v>
      </c>
      <c r="G979" s="12">
        <v>1990</v>
      </c>
      <c r="H979" s="12">
        <f>PRODUCT(amazon[[#This Row],[Actual price]],amazon[[#This Row],[Rating count]])</f>
        <v>195517500</v>
      </c>
      <c r="I979" s="9">
        <v>0.25</v>
      </c>
      <c r="J979" s="6">
        <v>4.0999999999999996</v>
      </c>
      <c r="K979" s="6">
        <v>98250</v>
      </c>
      <c r="L979" s="6" t="str">
        <f>IF(amazon[[#This Row],[Discounted price]]&lt;200, "Very Low",
 IF(amazon[[#This Row],[Discounted price]]&lt;5000, "Medium",
 IF(amazon[[#This Row],[Discounted price]]&lt;10000, "High",
 "Very High")))</f>
        <v>Medium</v>
      </c>
      <c r="M979" s="6">
        <f>COUNTIF(amazon[[#This Row],[Discount percentage]],$T$11)</f>
        <v>0</v>
      </c>
      <c r="N979" s="6">
        <f>COUNTIF(amazon[[#This Row],[Discount percentage]],$T$13)</f>
        <v>1</v>
      </c>
      <c r="O979" s="6">
        <f>COUNTIF(amazon[[#This Row],[Discount percentage]],$T$12)</f>
        <v>0</v>
      </c>
      <c r="P979" s="1" t="s">
        <v>3519</v>
      </c>
    </row>
    <row r="980" spans="1:16" ht="18.75" x14ac:dyDescent="0.3">
      <c r="A980" s="8" t="s">
        <v>1370</v>
      </c>
      <c r="B980" s="8" t="s">
        <v>1371</v>
      </c>
      <c r="C980" s="8" t="s">
        <v>2186</v>
      </c>
      <c r="D980" s="8" t="s">
        <v>2465</v>
      </c>
      <c r="E98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0" s="12">
        <v>398</v>
      </c>
      <c r="G980" s="12">
        <v>1949</v>
      </c>
      <c r="H980" s="12">
        <f>PRODUCT(amazon[[#This Row],[Actual price]],amazon[[#This Row],[Rating count]])</f>
        <v>146175</v>
      </c>
      <c r="I980" s="9">
        <v>0.8</v>
      </c>
      <c r="J980" s="6">
        <v>4</v>
      </c>
      <c r="K980" s="6">
        <v>75</v>
      </c>
      <c r="L980" s="6" t="str">
        <f>IF(amazon[[#This Row],[Discounted price]]&lt;200, "Very Low",
 IF(amazon[[#This Row],[Discounted price]]&lt;5000, "Medium",
 IF(amazon[[#This Row],[Discounted price]]&lt;10000, "High",
 "Very High")))</f>
        <v>Medium</v>
      </c>
      <c r="M980" s="6">
        <f>COUNTIF(amazon[[#This Row],[Discount percentage]],$T$11)</f>
        <v>0</v>
      </c>
      <c r="N980" s="6">
        <f>COUNTIF(amazon[[#This Row],[Discount percentage]],$T$13)</f>
        <v>0</v>
      </c>
      <c r="O980" s="6">
        <f>COUNTIF(amazon[[#This Row],[Discount percentage]],$T$12)</f>
        <v>1</v>
      </c>
      <c r="P980" s="1" t="s">
        <v>3520</v>
      </c>
    </row>
    <row r="981" spans="1:16" ht="18.75" x14ac:dyDescent="0.3">
      <c r="A981" s="8" t="s">
        <v>106</v>
      </c>
      <c r="B981" s="8" t="s">
        <v>107</v>
      </c>
      <c r="C981" s="8" t="s">
        <v>2186</v>
      </c>
      <c r="D981" s="8" t="s">
        <v>2187</v>
      </c>
      <c r="E98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1" s="12">
        <v>349</v>
      </c>
      <c r="G981" s="12">
        <v>899</v>
      </c>
      <c r="H981" s="12">
        <f>PRODUCT(amazon[[#This Row],[Actual price]],amazon[[#This Row],[Rating count]])</f>
        <v>133951</v>
      </c>
      <c r="I981" s="9">
        <v>0.61</v>
      </c>
      <c r="J981" s="6">
        <v>4.5</v>
      </c>
      <c r="K981" s="6">
        <v>149</v>
      </c>
      <c r="L981" s="6" t="str">
        <f>IF(amazon[[#This Row],[Discounted price]]&lt;200, "Very Low",
 IF(amazon[[#This Row],[Discounted price]]&lt;5000, "Medium",
 IF(amazon[[#This Row],[Discounted price]]&lt;10000, "High",
 "Very High")))</f>
        <v>Medium</v>
      </c>
      <c r="M981" s="6">
        <f>COUNTIF(amazon[[#This Row],[Discount percentage]],$T$11)</f>
        <v>0</v>
      </c>
      <c r="N981" s="6">
        <f>COUNTIF(amazon[[#This Row],[Discount percentage]],$T$13)</f>
        <v>0</v>
      </c>
      <c r="O981" s="6">
        <f>COUNTIF(amazon[[#This Row],[Discount percentage]],$T$12)</f>
        <v>1</v>
      </c>
      <c r="P981" s="1" t="s">
        <v>2980</v>
      </c>
    </row>
    <row r="982" spans="1:16" ht="18.75" x14ac:dyDescent="0.3">
      <c r="A982" s="8" t="s">
        <v>1372</v>
      </c>
      <c r="B982" s="8" t="s">
        <v>2682</v>
      </c>
      <c r="C982" s="8" t="s">
        <v>2186</v>
      </c>
      <c r="D982" s="8" t="s">
        <v>2603</v>
      </c>
      <c r="E98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2" s="12">
        <v>770</v>
      </c>
      <c r="G982" s="12">
        <v>1547</v>
      </c>
      <c r="H982" s="12">
        <f>PRODUCT(amazon[[#This Row],[Actual price]],amazon[[#This Row],[Rating count]])</f>
        <v>3998995</v>
      </c>
      <c r="I982" s="9">
        <v>0.5</v>
      </c>
      <c r="J982" s="6">
        <v>4.3</v>
      </c>
      <c r="K982" s="6">
        <v>2585</v>
      </c>
      <c r="L982" s="6" t="str">
        <f>IF(amazon[[#This Row],[Discounted price]]&lt;200, "Very Low",
 IF(amazon[[#This Row],[Discounted price]]&lt;5000, "Medium",
 IF(amazon[[#This Row],[Discounted price]]&lt;10000, "High",
 "Very High")))</f>
        <v>Medium</v>
      </c>
      <c r="M982" s="6">
        <f>COUNTIF(amazon[[#This Row],[Discount percentage]],$T$11)</f>
        <v>1</v>
      </c>
      <c r="N982" s="6">
        <f>COUNTIF(amazon[[#This Row],[Discount percentage]],$T$13)</f>
        <v>0</v>
      </c>
      <c r="O982" s="6">
        <f>COUNTIF(amazon[[#This Row],[Discount percentage]],$T$12)</f>
        <v>0</v>
      </c>
      <c r="P982" s="1" t="s">
        <v>3521</v>
      </c>
    </row>
    <row r="983" spans="1:16" ht="18.75" x14ac:dyDescent="0.3">
      <c r="A983" s="8" t="s">
        <v>1373</v>
      </c>
      <c r="B983" s="8" t="s">
        <v>2683</v>
      </c>
      <c r="C983" s="8" t="s">
        <v>2196</v>
      </c>
      <c r="D983" s="8" t="s">
        <v>2383</v>
      </c>
      <c r="E98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83" s="12">
        <v>279</v>
      </c>
      <c r="G983" s="12">
        <v>1299</v>
      </c>
      <c r="H983" s="12">
        <f>PRODUCT(amazon[[#This Row],[Actual price]],amazon[[#This Row],[Rating count]])</f>
        <v>6588528</v>
      </c>
      <c r="I983" s="9">
        <v>0.79</v>
      </c>
      <c r="J983" s="6">
        <v>4</v>
      </c>
      <c r="K983" s="6">
        <v>5072</v>
      </c>
      <c r="L983" s="6" t="str">
        <f>IF(amazon[[#This Row],[Discounted price]]&lt;200, "Very Low",
 IF(amazon[[#This Row],[Discounted price]]&lt;5000, "Medium",
 IF(amazon[[#This Row],[Discounted price]]&lt;10000, "High",
 "Very High")))</f>
        <v>Medium</v>
      </c>
      <c r="M983" s="6">
        <f>COUNTIF(amazon[[#This Row],[Discount percentage]],$T$11)</f>
        <v>0</v>
      </c>
      <c r="N983" s="6">
        <f>COUNTIF(amazon[[#This Row],[Discount percentage]],$T$13)</f>
        <v>0</v>
      </c>
      <c r="O983" s="6">
        <f>COUNTIF(amazon[[#This Row],[Discount percentage]],$T$12)</f>
        <v>1</v>
      </c>
      <c r="P983" s="1" t="s">
        <v>2930</v>
      </c>
    </row>
    <row r="984" spans="1:16" ht="18.75" x14ac:dyDescent="0.3">
      <c r="A984" s="8" t="s">
        <v>1374</v>
      </c>
      <c r="B984" s="8" t="s">
        <v>2684</v>
      </c>
      <c r="C984" s="8" t="s">
        <v>2586</v>
      </c>
      <c r="D984" s="8" t="s">
        <v>2685</v>
      </c>
      <c r="E984"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984" s="12">
        <v>249</v>
      </c>
      <c r="G984" s="12">
        <v>599</v>
      </c>
      <c r="H984" s="12">
        <f>PRODUCT(amazon[[#This Row],[Actual price]],amazon[[#This Row],[Rating count]])</f>
        <v>3585015</v>
      </c>
      <c r="I984" s="9">
        <v>0.57999999999999996</v>
      </c>
      <c r="J984" s="6">
        <v>4.5</v>
      </c>
      <c r="K984" s="6">
        <v>5985</v>
      </c>
      <c r="L984" s="6" t="str">
        <f>IF(amazon[[#This Row],[Discounted price]]&lt;200, "Very Low",
 IF(amazon[[#This Row],[Discounted price]]&lt;5000, "Medium",
 IF(amazon[[#This Row],[Discounted price]]&lt;10000, "High",
 "Very High")))</f>
        <v>Medium</v>
      </c>
      <c r="M984" s="6">
        <f>COUNTIF(amazon[[#This Row],[Discount percentage]],$T$11)</f>
        <v>0</v>
      </c>
      <c r="N984" s="6">
        <f>COUNTIF(amazon[[#This Row],[Discount percentage]],$T$13)</f>
        <v>0</v>
      </c>
      <c r="O984" s="6">
        <f>COUNTIF(amazon[[#This Row],[Discount percentage]],$T$12)</f>
        <v>1</v>
      </c>
      <c r="P984" s="1" t="s">
        <v>3522</v>
      </c>
    </row>
    <row r="985" spans="1:16" ht="18.75" x14ac:dyDescent="0.3">
      <c r="A985" s="8" t="s">
        <v>111</v>
      </c>
      <c r="B985" s="8" t="s">
        <v>2229</v>
      </c>
      <c r="C985" s="8" t="s">
        <v>2186</v>
      </c>
      <c r="D985" s="8" t="s">
        <v>2187</v>
      </c>
      <c r="E98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5" s="12">
        <v>115</v>
      </c>
      <c r="G985" s="12">
        <v>499</v>
      </c>
      <c r="H985" s="12">
        <f>PRODUCT(amazon[[#This Row],[Actual price]],amazon[[#This Row],[Rating count]])</f>
        <v>3858268</v>
      </c>
      <c r="I985" s="9">
        <v>0.77</v>
      </c>
      <c r="J985" s="6">
        <v>4</v>
      </c>
      <c r="K985" s="6">
        <v>7732</v>
      </c>
      <c r="L985" s="6" t="str">
        <f>IF(amazon[[#This Row],[Discounted price]]&lt;200, "Very Low",
 IF(amazon[[#This Row],[Discounted price]]&lt;5000, "Medium",
 IF(amazon[[#This Row],[Discounted price]]&lt;10000, "High",
 "Very High")))</f>
        <v>Very Low</v>
      </c>
      <c r="M985" s="6">
        <f>COUNTIF(amazon[[#This Row],[Discount percentage]],$T$11)</f>
        <v>0</v>
      </c>
      <c r="N985" s="6">
        <f>COUNTIF(amazon[[#This Row],[Discount percentage]],$T$13)</f>
        <v>0</v>
      </c>
      <c r="O985" s="6">
        <f>COUNTIF(amazon[[#This Row],[Discount percentage]],$T$12)</f>
        <v>1</v>
      </c>
      <c r="P985" s="1" t="s">
        <v>2982</v>
      </c>
    </row>
    <row r="986" spans="1:16" ht="18.75" x14ac:dyDescent="0.3">
      <c r="A986" s="8" t="s">
        <v>1375</v>
      </c>
      <c r="B986" s="8" t="s">
        <v>1376</v>
      </c>
      <c r="C986" s="8" t="s">
        <v>2477</v>
      </c>
      <c r="D986" s="8" t="s">
        <v>2686</v>
      </c>
      <c r="E98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986" s="12">
        <v>230</v>
      </c>
      <c r="G986" s="12">
        <v>230</v>
      </c>
      <c r="H986" s="12">
        <f>PRODUCT(amazon[[#This Row],[Actual price]],amazon[[#This Row],[Rating count]])</f>
        <v>2168210</v>
      </c>
      <c r="I986" s="9">
        <v>0</v>
      </c>
      <c r="J986" s="6">
        <v>4.5</v>
      </c>
      <c r="K986" s="6">
        <v>9427</v>
      </c>
      <c r="L986" s="6" t="str">
        <f>IF(amazon[[#This Row],[Discounted price]]&lt;200, "Very Low",
 IF(amazon[[#This Row],[Discounted price]]&lt;5000, "Medium",
 IF(amazon[[#This Row],[Discounted price]]&lt;10000, "High",
 "Very High")))</f>
        <v>Medium</v>
      </c>
      <c r="M986" s="6">
        <f>COUNTIF(amazon[[#This Row],[Discount percentage]],$T$11)</f>
        <v>0</v>
      </c>
      <c r="N986" s="6">
        <f>COUNTIF(amazon[[#This Row],[Discount percentage]],$T$13)</f>
        <v>1</v>
      </c>
      <c r="O986" s="6">
        <f>COUNTIF(amazon[[#This Row],[Discount percentage]],$T$12)</f>
        <v>0</v>
      </c>
      <c r="P986" s="1" t="s">
        <v>2930</v>
      </c>
    </row>
    <row r="987" spans="1:16" ht="18.75" x14ac:dyDescent="0.3">
      <c r="A987" s="8" t="s">
        <v>112</v>
      </c>
      <c r="B987" s="8" t="s">
        <v>113</v>
      </c>
      <c r="C987" s="8" t="s">
        <v>2186</v>
      </c>
      <c r="D987" s="8" t="s">
        <v>2187</v>
      </c>
      <c r="E98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7" s="12">
        <v>399</v>
      </c>
      <c r="G987" s="12">
        <v>999</v>
      </c>
      <c r="H987" s="12">
        <f>PRODUCT(amazon[[#This Row],[Actual price]],amazon[[#This Row],[Rating count]])</f>
        <v>1778220</v>
      </c>
      <c r="I987" s="9">
        <v>0.6</v>
      </c>
      <c r="J987" s="6">
        <v>4.0999999999999996</v>
      </c>
      <c r="K987" s="6">
        <v>1780</v>
      </c>
      <c r="L987" s="6" t="str">
        <f>IF(amazon[[#This Row],[Discounted price]]&lt;200, "Very Low",
 IF(amazon[[#This Row],[Discounted price]]&lt;5000, "Medium",
 IF(amazon[[#This Row],[Discounted price]]&lt;10000, "High",
 "Very High")))</f>
        <v>Medium</v>
      </c>
      <c r="M987" s="6">
        <f>COUNTIF(amazon[[#This Row],[Discount percentage]],$T$11)</f>
        <v>0</v>
      </c>
      <c r="N987" s="6">
        <f>COUNTIF(amazon[[#This Row],[Discount percentage]],$T$13)</f>
        <v>0</v>
      </c>
      <c r="O987" s="6">
        <f>COUNTIF(amazon[[#This Row],[Discount percentage]],$T$12)</f>
        <v>1</v>
      </c>
      <c r="P987" s="1" t="s">
        <v>2983</v>
      </c>
    </row>
    <row r="988" spans="1:16" ht="18.75" x14ac:dyDescent="0.3">
      <c r="A988" s="8" t="s">
        <v>1377</v>
      </c>
      <c r="B988" s="8" t="s">
        <v>1378</v>
      </c>
      <c r="C988" s="8" t="s">
        <v>2186</v>
      </c>
      <c r="D988" s="8" t="s">
        <v>2495</v>
      </c>
      <c r="E98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8" s="12">
        <v>599</v>
      </c>
      <c r="G988" s="12">
        <v>700</v>
      </c>
      <c r="H988" s="12">
        <f>PRODUCT(amazon[[#This Row],[Actual price]],amazon[[#This Row],[Rating count]])</f>
        <v>1610700</v>
      </c>
      <c r="I988" s="9">
        <v>0.14000000000000001</v>
      </c>
      <c r="J988" s="6">
        <v>4.3</v>
      </c>
      <c r="K988" s="6">
        <v>2301</v>
      </c>
      <c r="L988" s="6" t="str">
        <f>IF(amazon[[#This Row],[Discounted price]]&lt;200, "Very Low",
 IF(amazon[[#This Row],[Discounted price]]&lt;5000, "Medium",
 IF(amazon[[#This Row],[Discounted price]]&lt;10000, "High",
 "Very High")))</f>
        <v>Medium</v>
      </c>
      <c r="M988" s="6">
        <f>COUNTIF(amazon[[#This Row],[Discount percentage]],$T$11)</f>
        <v>0</v>
      </c>
      <c r="N988" s="6">
        <f>COUNTIF(amazon[[#This Row],[Discount percentage]],$T$13)</f>
        <v>1</v>
      </c>
      <c r="O988" s="6">
        <f>COUNTIF(amazon[[#This Row],[Discount percentage]],$T$12)</f>
        <v>0</v>
      </c>
      <c r="P988" s="1" t="s">
        <v>3523</v>
      </c>
    </row>
    <row r="989" spans="1:16" ht="18.75" x14ac:dyDescent="0.3">
      <c r="A989" s="8" t="s">
        <v>1379</v>
      </c>
      <c r="B989" s="8" t="s">
        <v>1380</v>
      </c>
      <c r="C989" s="8" t="s">
        <v>2186</v>
      </c>
      <c r="D989" s="8" t="s">
        <v>2687</v>
      </c>
      <c r="E98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9" s="12">
        <v>598</v>
      </c>
      <c r="G989" s="12">
        <v>1150</v>
      </c>
      <c r="H989" s="12">
        <f>PRODUCT(amazon[[#This Row],[Actual price]],amazon[[#This Row],[Rating count]])</f>
        <v>2915250</v>
      </c>
      <c r="I989" s="9">
        <v>0.48</v>
      </c>
      <c r="J989" s="6">
        <v>4.0999999999999996</v>
      </c>
      <c r="K989" s="6">
        <v>2535</v>
      </c>
      <c r="L989" s="6" t="str">
        <f>IF(amazon[[#This Row],[Discounted price]]&lt;200, "Very Low",
 IF(amazon[[#This Row],[Discounted price]]&lt;5000, "Medium",
 IF(amazon[[#This Row],[Discounted price]]&lt;10000, "High",
 "Very High")))</f>
        <v>Medium</v>
      </c>
      <c r="M989" s="6">
        <f>COUNTIF(amazon[[#This Row],[Discount percentage]],$T$11)</f>
        <v>0</v>
      </c>
      <c r="N989" s="6">
        <f>COUNTIF(amazon[[#This Row],[Discount percentage]],$T$13)</f>
        <v>1</v>
      </c>
      <c r="O989" s="6">
        <f>COUNTIF(amazon[[#This Row],[Discount percentage]],$T$12)</f>
        <v>0</v>
      </c>
      <c r="P989" s="1" t="s">
        <v>3524</v>
      </c>
    </row>
    <row r="990" spans="1:16" ht="18.75" x14ac:dyDescent="0.3">
      <c r="A990" s="8" t="s">
        <v>1381</v>
      </c>
      <c r="B990" s="8" t="s">
        <v>2688</v>
      </c>
      <c r="C990" s="8" t="s">
        <v>2186</v>
      </c>
      <c r="D990" s="8" t="s">
        <v>2536</v>
      </c>
      <c r="E99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0" s="12">
        <v>399</v>
      </c>
      <c r="G990" s="12">
        <v>1499</v>
      </c>
      <c r="H990" s="12">
        <f>PRODUCT(amazon[[#This Row],[Actual price]],amazon[[#This Row],[Rating count]])</f>
        <v>1035809</v>
      </c>
      <c r="I990" s="9">
        <v>0.73</v>
      </c>
      <c r="J990" s="6">
        <v>4</v>
      </c>
      <c r="K990" s="6">
        <v>691</v>
      </c>
      <c r="L990" s="6" t="str">
        <f>IF(amazon[[#This Row],[Discounted price]]&lt;200, "Very Low",
 IF(amazon[[#This Row],[Discounted price]]&lt;5000, "Medium",
 IF(amazon[[#This Row],[Discounted price]]&lt;10000, "High",
 "Very High")))</f>
        <v>Medium</v>
      </c>
      <c r="M990" s="6">
        <f>COUNTIF(amazon[[#This Row],[Discount percentage]],$T$11)</f>
        <v>0</v>
      </c>
      <c r="N990" s="6">
        <f>COUNTIF(amazon[[#This Row],[Discount percentage]],$T$13)</f>
        <v>0</v>
      </c>
      <c r="O990" s="6">
        <f>COUNTIF(amazon[[#This Row],[Discount percentage]],$T$12)</f>
        <v>1</v>
      </c>
      <c r="P990" s="1" t="s">
        <v>2945</v>
      </c>
    </row>
    <row r="991" spans="1:16" ht="18.75" x14ac:dyDescent="0.3">
      <c r="A991" s="8" t="s">
        <v>1382</v>
      </c>
      <c r="B991" s="8" t="s">
        <v>1383</v>
      </c>
      <c r="C991" s="8" t="s">
        <v>2186</v>
      </c>
      <c r="D991" s="8" t="s">
        <v>2465</v>
      </c>
      <c r="E9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1" s="12">
        <v>499</v>
      </c>
      <c r="G991" s="12">
        <v>1299</v>
      </c>
      <c r="H991" s="12">
        <f>PRODUCT(amazon[[#This Row],[Actual price]],amazon[[#This Row],[Rating count]])</f>
        <v>3559260</v>
      </c>
      <c r="I991" s="9">
        <v>0.62</v>
      </c>
      <c r="J991" s="6">
        <v>4.0999999999999996</v>
      </c>
      <c r="K991" s="6">
        <v>2740</v>
      </c>
      <c r="L991" s="6" t="str">
        <f>IF(amazon[[#This Row],[Discounted price]]&lt;200, "Very Low",
 IF(amazon[[#This Row],[Discounted price]]&lt;5000, "Medium",
 IF(amazon[[#This Row],[Discounted price]]&lt;10000, "High",
 "Very High")))</f>
        <v>Medium</v>
      </c>
      <c r="M991" s="6">
        <f>COUNTIF(amazon[[#This Row],[Discount percentage]],$T$11)</f>
        <v>0</v>
      </c>
      <c r="N991" s="6">
        <f>COUNTIF(amazon[[#This Row],[Discount percentage]],$T$13)</f>
        <v>0</v>
      </c>
      <c r="O991" s="6">
        <f>COUNTIF(amazon[[#This Row],[Discount percentage]],$T$12)</f>
        <v>1</v>
      </c>
      <c r="P991" s="1" t="s">
        <v>2930</v>
      </c>
    </row>
    <row r="992" spans="1:16" ht="18.75" x14ac:dyDescent="0.3">
      <c r="A992" s="8" t="s">
        <v>114</v>
      </c>
      <c r="B992" s="8" t="s">
        <v>115</v>
      </c>
      <c r="C992" s="8" t="s">
        <v>2186</v>
      </c>
      <c r="D992" s="8" t="s">
        <v>2187</v>
      </c>
      <c r="E99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2" s="12">
        <v>199</v>
      </c>
      <c r="G992" s="12">
        <v>499</v>
      </c>
      <c r="H992" s="12">
        <f>PRODUCT(amazon[[#This Row],[Actual price]],amazon[[#This Row],[Rating count]])</f>
        <v>300398</v>
      </c>
      <c r="I992" s="9">
        <v>0.6</v>
      </c>
      <c r="J992" s="6">
        <v>4.0999999999999996</v>
      </c>
      <c r="K992" s="6">
        <v>602</v>
      </c>
      <c r="L992" s="6" t="str">
        <f>IF(amazon[[#This Row],[Discounted price]]&lt;200, "Very Low",
 IF(amazon[[#This Row],[Discounted price]]&lt;5000, "Medium",
 IF(amazon[[#This Row],[Discounted price]]&lt;10000, "High",
 "Very High")))</f>
        <v>Very Low</v>
      </c>
      <c r="M992" s="6">
        <f>COUNTIF(amazon[[#This Row],[Discount percentage]],$T$11)</f>
        <v>0</v>
      </c>
      <c r="N992" s="6">
        <f>COUNTIF(amazon[[#This Row],[Discount percentage]],$T$13)</f>
        <v>0</v>
      </c>
      <c r="O992" s="6">
        <f>COUNTIF(amazon[[#This Row],[Discount percentage]],$T$12)</f>
        <v>1</v>
      </c>
      <c r="P992" s="1" t="s">
        <v>2930</v>
      </c>
    </row>
    <row r="993" spans="1:16" ht="18.75" x14ac:dyDescent="0.3">
      <c r="A993" s="8" t="s">
        <v>1384</v>
      </c>
      <c r="B993" s="8" t="s">
        <v>1385</v>
      </c>
      <c r="C993" s="8" t="s">
        <v>2186</v>
      </c>
      <c r="D993" s="8" t="s">
        <v>2461</v>
      </c>
      <c r="E99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3" s="12">
        <v>579</v>
      </c>
      <c r="G993" s="12">
        <v>1090</v>
      </c>
      <c r="H993" s="12">
        <f>PRODUCT(amazon[[#This Row],[Actual price]],amazon[[#This Row],[Rating count]])</f>
        <v>3795380</v>
      </c>
      <c r="I993" s="9">
        <v>0.47</v>
      </c>
      <c r="J993" s="6">
        <v>4.4000000000000004</v>
      </c>
      <c r="K993" s="6">
        <v>3482</v>
      </c>
      <c r="L993" s="6" t="str">
        <f>IF(amazon[[#This Row],[Discounted price]]&lt;200, "Very Low",
 IF(amazon[[#This Row],[Discounted price]]&lt;5000, "Medium",
 IF(amazon[[#This Row],[Discounted price]]&lt;10000, "High",
 "Very High")))</f>
        <v>Medium</v>
      </c>
      <c r="M993" s="6">
        <f>COUNTIF(amazon[[#This Row],[Discount percentage]],$T$11)</f>
        <v>0</v>
      </c>
      <c r="N993" s="6">
        <f>COUNTIF(amazon[[#This Row],[Discount percentage]],$T$13)</f>
        <v>1</v>
      </c>
      <c r="O993" s="6">
        <f>COUNTIF(amazon[[#This Row],[Discount percentage]],$T$12)</f>
        <v>0</v>
      </c>
      <c r="P993" s="1" t="s">
        <v>3525</v>
      </c>
    </row>
    <row r="994" spans="1:16" ht="18.75" x14ac:dyDescent="0.3">
      <c r="A994" s="8" t="s">
        <v>116</v>
      </c>
      <c r="B994" s="8" t="s">
        <v>2230</v>
      </c>
      <c r="C994" s="8" t="s">
        <v>2186</v>
      </c>
      <c r="D994" s="8" t="s">
        <v>2187</v>
      </c>
      <c r="E9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4" s="12">
        <v>179</v>
      </c>
      <c r="G994" s="12">
        <v>399</v>
      </c>
      <c r="H994" s="12">
        <f>PRODUCT(amazon[[#This Row],[Actual price]],amazon[[#This Row],[Rating count]])</f>
        <v>567777</v>
      </c>
      <c r="I994" s="9">
        <v>0.55000000000000004</v>
      </c>
      <c r="J994" s="6">
        <v>4</v>
      </c>
      <c r="K994" s="6">
        <v>1423</v>
      </c>
      <c r="L994" s="6" t="str">
        <f>IF(amazon[[#This Row],[Discounted price]]&lt;200, "Very Low",
 IF(amazon[[#This Row],[Discounted price]]&lt;5000, "Medium",
 IF(amazon[[#This Row],[Discounted price]]&lt;10000, "High",
 "Very High")))</f>
        <v>Very Low</v>
      </c>
      <c r="M994" s="6">
        <f>COUNTIF(amazon[[#This Row],[Discount percentage]],$T$11)</f>
        <v>0</v>
      </c>
      <c r="N994" s="6">
        <f>COUNTIF(amazon[[#This Row],[Discount percentage]],$T$13)</f>
        <v>0</v>
      </c>
      <c r="O994" s="6">
        <f>COUNTIF(amazon[[#This Row],[Discount percentage]],$T$12)</f>
        <v>1</v>
      </c>
      <c r="P994" s="1" t="s">
        <v>2984</v>
      </c>
    </row>
    <row r="995" spans="1:16" ht="18.75" x14ac:dyDescent="0.3">
      <c r="A995" s="8" t="s">
        <v>1386</v>
      </c>
      <c r="B995" s="8" t="s">
        <v>1387</v>
      </c>
      <c r="C995" s="8" t="s">
        <v>2474</v>
      </c>
      <c r="D995" s="8" t="s">
        <v>2689</v>
      </c>
      <c r="E995"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95" s="12">
        <v>90</v>
      </c>
      <c r="G995" s="12">
        <v>100</v>
      </c>
      <c r="H995" s="12">
        <f>PRODUCT(amazon[[#This Row],[Actual price]],amazon[[#This Row],[Rating count]])</f>
        <v>619900</v>
      </c>
      <c r="I995" s="9">
        <v>0.1</v>
      </c>
      <c r="J995" s="6">
        <v>4.0999999999999996</v>
      </c>
      <c r="K995" s="6">
        <v>6199</v>
      </c>
      <c r="L995" s="6" t="str">
        <f>IF(amazon[[#This Row],[Discounted price]]&lt;200, "Very Low",
 IF(amazon[[#This Row],[Discounted price]]&lt;5000, "Medium",
 IF(amazon[[#This Row],[Discounted price]]&lt;10000, "High",
 "Very High")))</f>
        <v>Very Low</v>
      </c>
      <c r="M995" s="6">
        <f>COUNTIF(amazon[[#This Row],[Discount percentage]],$T$11)</f>
        <v>0</v>
      </c>
      <c r="N995" s="6">
        <f>COUNTIF(amazon[[#This Row],[Discount percentage]],$T$13)</f>
        <v>1</v>
      </c>
      <c r="O995" s="6">
        <f>COUNTIF(amazon[[#This Row],[Discount percentage]],$T$12)</f>
        <v>0</v>
      </c>
      <c r="P995" s="1" t="s">
        <v>3526</v>
      </c>
    </row>
    <row r="996" spans="1:16" ht="18.75" x14ac:dyDescent="0.3">
      <c r="A996" s="8" t="s">
        <v>1388</v>
      </c>
      <c r="B996" s="8" t="s">
        <v>1389</v>
      </c>
      <c r="C996" s="8" t="s">
        <v>2186</v>
      </c>
      <c r="D996" s="8" t="s">
        <v>2465</v>
      </c>
      <c r="E99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6" s="12">
        <v>899</v>
      </c>
      <c r="G996" s="12">
        <v>1999</v>
      </c>
      <c r="H996" s="12">
        <f>PRODUCT(amazon[[#This Row],[Actual price]],amazon[[#This Row],[Rating count]])</f>
        <v>3332333</v>
      </c>
      <c r="I996" s="9">
        <v>0.55000000000000004</v>
      </c>
      <c r="J996" s="6">
        <v>4.4000000000000004</v>
      </c>
      <c r="K996" s="6">
        <v>1667</v>
      </c>
      <c r="L996" s="6" t="str">
        <f>IF(amazon[[#This Row],[Discounted price]]&lt;200, "Very Low",
 IF(amazon[[#This Row],[Discounted price]]&lt;5000, "Medium",
 IF(amazon[[#This Row],[Discounted price]]&lt;10000, "High",
 "Very High")))</f>
        <v>Medium</v>
      </c>
      <c r="M996" s="6">
        <f>COUNTIF(amazon[[#This Row],[Discount percentage]],$T$11)</f>
        <v>0</v>
      </c>
      <c r="N996" s="6">
        <f>COUNTIF(amazon[[#This Row],[Discount percentage]],$T$13)</f>
        <v>0</v>
      </c>
      <c r="O996" s="6">
        <f>COUNTIF(amazon[[#This Row],[Discount percentage]],$T$12)</f>
        <v>1</v>
      </c>
      <c r="P996" s="1" t="s">
        <v>3527</v>
      </c>
    </row>
    <row r="997" spans="1:16" ht="18.75" x14ac:dyDescent="0.3">
      <c r="A997" s="8" t="s">
        <v>1390</v>
      </c>
      <c r="B997" s="8" t="s">
        <v>1391</v>
      </c>
      <c r="C997" s="8" t="s">
        <v>2186</v>
      </c>
      <c r="D997" s="8" t="s">
        <v>2639</v>
      </c>
      <c r="E99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7" s="12">
        <v>1149</v>
      </c>
      <c r="G997" s="12">
        <v>1800</v>
      </c>
      <c r="H997" s="12">
        <f>PRODUCT(amazon[[#This Row],[Actual price]],amazon[[#This Row],[Rating count]])</f>
        <v>8501400</v>
      </c>
      <c r="I997" s="9">
        <v>0.36</v>
      </c>
      <c r="J997" s="6">
        <v>4.3</v>
      </c>
      <c r="K997" s="6">
        <v>4723</v>
      </c>
      <c r="L997" s="6" t="str">
        <f>IF(amazon[[#This Row],[Discounted price]]&lt;200, "Very Low",
 IF(amazon[[#This Row],[Discounted price]]&lt;5000, "Medium",
 IF(amazon[[#This Row],[Discounted price]]&lt;10000, "High",
 "Very High")))</f>
        <v>Medium</v>
      </c>
      <c r="M997" s="6">
        <f>COUNTIF(amazon[[#This Row],[Discount percentage]],$T$11)</f>
        <v>0</v>
      </c>
      <c r="N997" s="6">
        <f>COUNTIF(amazon[[#This Row],[Discount percentage]],$T$13)</f>
        <v>1</v>
      </c>
      <c r="O997" s="6">
        <f>COUNTIF(amazon[[#This Row],[Discount percentage]],$T$12)</f>
        <v>0</v>
      </c>
      <c r="P997" s="1" t="s">
        <v>3528</v>
      </c>
    </row>
    <row r="998" spans="1:16" ht="18.75" x14ac:dyDescent="0.3">
      <c r="A998" s="8" t="s">
        <v>1392</v>
      </c>
      <c r="B998" s="8" t="s">
        <v>2690</v>
      </c>
      <c r="C998" s="8" t="s">
        <v>2186</v>
      </c>
      <c r="D998" s="8" t="s">
        <v>2551</v>
      </c>
      <c r="E99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8" s="12">
        <v>249</v>
      </c>
      <c r="G998" s="12">
        <v>499</v>
      </c>
      <c r="H998" s="12">
        <f>PRODUCT(amazon[[#This Row],[Actual price]],amazon[[#This Row],[Rating count]])</f>
        <v>11407140</v>
      </c>
      <c r="I998" s="9">
        <v>0.5</v>
      </c>
      <c r="J998" s="6">
        <v>4.2</v>
      </c>
      <c r="K998" s="6">
        <v>22860</v>
      </c>
      <c r="L998" s="6" t="str">
        <f>IF(amazon[[#This Row],[Discounted price]]&lt;200, "Very Low",
 IF(amazon[[#This Row],[Discounted price]]&lt;5000, "Medium",
 IF(amazon[[#This Row],[Discounted price]]&lt;10000, "High",
 "Very High")))</f>
        <v>Medium</v>
      </c>
      <c r="M998" s="6">
        <f>COUNTIF(amazon[[#This Row],[Discount percentage]],$T$11)</f>
        <v>1</v>
      </c>
      <c r="N998" s="6">
        <f>COUNTIF(amazon[[#This Row],[Discount percentage]],$T$13)</f>
        <v>0</v>
      </c>
      <c r="O998" s="6">
        <f>COUNTIF(amazon[[#This Row],[Discount percentage]],$T$12)</f>
        <v>0</v>
      </c>
      <c r="P998" s="1" t="s">
        <v>3529</v>
      </c>
    </row>
    <row r="999" spans="1:16" ht="18.75" x14ac:dyDescent="0.3">
      <c r="A999" s="8" t="s">
        <v>1393</v>
      </c>
      <c r="B999" s="8" t="s">
        <v>1394</v>
      </c>
      <c r="C999" s="8" t="s">
        <v>2186</v>
      </c>
      <c r="D999" s="8" t="s">
        <v>2529</v>
      </c>
      <c r="E99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9" s="12">
        <v>39</v>
      </c>
      <c r="G999" s="12">
        <v>39</v>
      </c>
      <c r="H999" s="12">
        <f>PRODUCT(amazon[[#This Row],[Actual price]],amazon[[#This Row],[Rating count]])</f>
        <v>529308</v>
      </c>
      <c r="I999" s="9">
        <v>0</v>
      </c>
      <c r="J999" s="6">
        <v>3.6</v>
      </c>
      <c r="K999" s="6">
        <v>13572</v>
      </c>
      <c r="L999" s="6" t="str">
        <f>IF(amazon[[#This Row],[Discounted price]]&lt;200, "Very Low",
 IF(amazon[[#This Row],[Discounted price]]&lt;5000, "Medium",
 IF(amazon[[#This Row],[Discounted price]]&lt;10000, "High",
 "Very High")))</f>
        <v>Very Low</v>
      </c>
      <c r="M999" s="6">
        <f>COUNTIF(amazon[[#This Row],[Discount percentage]],$T$11)</f>
        <v>0</v>
      </c>
      <c r="N999" s="6">
        <f>COUNTIF(amazon[[#This Row],[Discount percentage]],$T$13)</f>
        <v>1</v>
      </c>
      <c r="O999" s="6">
        <f>COUNTIF(amazon[[#This Row],[Discount percentage]],$T$12)</f>
        <v>0</v>
      </c>
      <c r="P999" s="1" t="s">
        <v>3530</v>
      </c>
    </row>
    <row r="1000" spans="1:16" ht="18.75" x14ac:dyDescent="0.3">
      <c r="A1000" s="8" t="s">
        <v>1395</v>
      </c>
      <c r="B1000" s="8" t="s">
        <v>1396</v>
      </c>
      <c r="C1000" s="8" t="s">
        <v>2186</v>
      </c>
      <c r="D1000" s="8" t="s">
        <v>2487</v>
      </c>
      <c r="E100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0" s="12">
        <v>1599</v>
      </c>
      <c r="G1000" s="12">
        <v>3599</v>
      </c>
      <c r="H1000" s="12">
        <f>PRODUCT(amazon[[#This Row],[Actual price]],amazon[[#This Row],[Rating count]])</f>
        <v>58239018</v>
      </c>
      <c r="I1000" s="9">
        <v>0.56000000000000005</v>
      </c>
      <c r="J1000" s="6">
        <v>4.2</v>
      </c>
      <c r="K1000" s="6">
        <v>16182</v>
      </c>
      <c r="L1000" s="6" t="str">
        <f>IF(amazon[[#This Row],[Discounted price]]&lt;200, "Very Low",
 IF(amazon[[#This Row],[Discounted price]]&lt;5000, "Medium",
 IF(amazon[[#This Row],[Discounted price]]&lt;10000, "High",
 "Very High")))</f>
        <v>Medium</v>
      </c>
      <c r="M1000" s="6">
        <f>COUNTIF(amazon[[#This Row],[Discount percentage]],$T$11)</f>
        <v>0</v>
      </c>
      <c r="N1000" s="6">
        <f>COUNTIF(amazon[[#This Row],[Discount percentage]],$T$13)</f>
        <v>0</v>
      </c>
      <c r="O1000" s="6">
        <f>COUNTIF(amazon[[#This Row],[Discount percentage]],$T$12)</f>
        <v>1</v>
      </c>
      <c r="P1000" s="1" t="s">
        <v>3531</v>
      </c>
    </row>
    <row r="1001" spans="1:16" ht="18.75" x14ac:dyDescent="0.3">
      <c r="A1001" s="8" t="s">
        <v>1397</v>
      </c>
      <c r="B1001" s="8" t="s">
        <v>1398</v>
      </c>
      <c r="C1001" s="8" t="s">
        <v>2196</v>
      </c>
      <c r="D1001" s="8" t="s">
        <v>2508</v>
      </c>
      <c r="E10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01" s="12">
        <v>1199</v>
      </c>
      <c r="G1001" s="12">
        <v>3990</v>
      </c>
      <c r="H1001" s="12">
        <f>PRODUCT(amazon[[#This Row],[Actual price]],amazon[[#This Row],[Rating count]])</f>
        <v>11602920</v>
      </c>
      <c r="I1001" s="9">
        <v>0.7</v>
      </c>
      <c r="J1001" s="6">
        <v>4.2</v>
      </c>
      <c r="K1001" s="6">
        <v>2908</v>
      </c>
      <c r="L1001" s="6" t="str">
        <f>IF(amazon[[#This Row],[Discounted price]]&lt;200, "Very Low",
 IF(amazon[[#This Row],[Discounted price]]&lt;5000, "Medium",
 IF(amazon[[#This Row],[Discounted price]]&lt;10000, "High",
 "Very High")))</f>
        <v>Medium</v>
      </c>
      <c r="M1001" s="6">
        <f>COUNTIF(amazon[[#This Row],[Discount percentage]],$T$11)</f>
        <v>0</v>
      </c>
      <c r="N1001" s="6">
        <f>COUNTIF(amazon[[#This Row],[Discount percentage]],$T$13)</f>
        <v>0</v>
      </c>
      <c r="O1001" s="6">
        <f>COUNTIF(amazon[[#This Row],[Discount percentage]],$T$12)</f>
        <v>1</v>
      </c>
      <c r="P1001" s="1" t="s">
        <v>3532</v>
      </c>
    </row>
    <row r="1002" spans="1:16" ht="18.75" x14ac:dyDescent="0.3">
      <c r="A1002" s="8" t="s">
        <v>119</v>
      </c>
      <c r="B1002" s="8" t="s">
        <v>2231</v>
      </c>
      <c r="C1002" s="8" t="s">
        <v>2186</v>
      </c>
      <c r="D1002" s="8" t="s">
        <v>2187</v>
      </c>
      <c r="E100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2" s="12">
        <v>209</v>
      </c>
      <c r="G1002" s="12">
        <v>499</v>
      </c>
      <c r="H1002" s="12">
        <f>PRODUCT(amazon[[#This Row],[Actual price]],amazon[[#This Row],[Rating count]])</f>
        <v>267464</v>
      </c>
      <c r="I1002" s="9">
        <v>0.57999999999999996</v>
      </c>
      <c r="J1002" s="6">
        <v>3.9</v>
      </c>
      <c r="K1002" s="6">
        <v>536</v>
      </c>
      <c r="L1002" s="6" t="str">
        <f>IF(amazon[[#This Row],[Discounted price]]&lt;200, "Very Low",
 IF(amazon[[#This Row],[Discounted price]]&lt;5000, "Medium",
 IF(amazon[[#This Row],[Discounted price]]&lt;10000, "High",
 "Very High")))</f>
        <v>Medium</v>
      </c>
      <c r="M1002" s="6">
        <f>COUNTIF(amazon[[#This Row],[Discount percentage]],$T$11)</f>
        <v>0</v>
      </c>
      <c r="N1002" s="6">
        <f>COUNTIF(amazon[[#This Row],[Discount percentage]],$T$13)</f>
        <v>0</v>
      </c>
      <c r="O1002" s="6">
        <f>COUNTIF(amazon[[#This Row],[Discount percentage]],$T$12)</f>
        <v>1</v>
      </c>
      <c r="P1002" s="1" t="s">
        <v>2985</v>
      </c>
    </row>
    <row r="1003" spans="1:16" ht="18.75" x14ac:dyDescent="0.3">
      <c r="A1003" s="8" t="s">
        <v>1399</v>
      </c>
      <c r="B1003" s="8" t="s">
        <v>2691</v>
      </c>
      <c r="C1003" s="8" t="s">
        <v>2186</v>
      </c>
      <c r="D1003" s="8" t="s">
        <v>2461</v>
      </c>
      <c r="E100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3" s="12">
        <v>1099</v>
      </c>
      <c r="G1003" s="12">
        <v>1499</v>
      </c>
      <c r="H1003" s="12">
        <f>PRODUCT(amazon[[#This Row],[Actual price]],amazon[[#This Row],[Rating count]])</f>
        <v>3560125</v>
      </c>
      <c r="I1003" s="9">
        <v>0.27</v>
      </c>
      <c r="J1003" s="6">
        <v>4.2</v>
      </c>
      <c r="K1003" s="6">
        <v>2375</v>
      </c>
      <c r="L1003" s="6" t="str">
        <f>IF(amazon[[#This Row],[Discounted price]]&lt;200, "Very Low",
 IF(amazon[[#This Row],[Discounted price]]&lt;5000, "Medium",
 IF(amazon[[#This Row],[Discounted price]]&lt;10000, "High",
 "Very High")))</f>
        <v>Medium</v>
      </c>
      <c r="M1003" s="6">
        <f>COUNTIF(amazon[[#This Row],[Discount percentage]],$T$11)</f>
        <v>0</v>
      </c>
      <c r="N1003" s="6">
        <f>COUNTIF(amazon[[#This Row],[Discount percentage]],$T$13)</f>
        <v>1</v>
      </c>
      <c r="O1003" s="6">
        <f>COUNTIF(amazon[[#This Row],[Discount percentage]],$T$12)</f>
        <v>0</v>
      </c>
      <c r="P1003" s="1" t="s">
        <v>3533</v>
      </c>
    </row>
    <row r="1004" spans="1:16" ht="18.75" x14ac:dyDescent="0.3">
      <c r="A1004" s="8" t="s">
        <v>1400</v>
      </c>
      <c r="B1004" s="8" t="s">
        <v>1401</v>
      </c>
      <c r="C1004" s="8" t="s">
        <v>2474</v>
      </c>
      <c r="D1004" s="8" t="s">
        <v>2557</v>
      </c>
      <c r="E1004"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1004" s="12">
        <v>120</v>
      </c>
      <c r="G1004" s="12">
        <v>120</v>
      </c>
      <c r="H1004" s="12">
        <f>PRODUCT(amazon[[#This Row],[Actual price]],amazon[[#This Row],[Rating count]])</f>
        <v>594120</v>
      </c>
      <c r="I1004" s="9">
        <v>0</v>
      </c>
      <c r="J1004" s="6">
        <v>4.5</v>
      </c>
      <c r="K1004" s="6">
        <v>4951</v>
      </c>
      <c r="L1004" s="6" t="str">
        <f>IF(amazon[[#This Row],[Discounted price]]&lt;200, "Very Low",
 IF(amazon[[#This Row],[Discounted price]]&lt;5000, "Medium",
 IF(amazon[[#This Row],[Discounted price]]&lt;10000, "High",
 "Very High")))</f>
        <v>Very Low</v>
      </c>
      <c r="M1004" s="6">
        <f>COUNTIF(amazon[[#This Row],[Discount percentage]],$T$11)</f>
        <v>0</v>
      </c>
      <c r="N1004" s="6">
        <f>COUNTIF(amazon[[#This Row],[Discount percentage]],$T$13)</f>
        <v>1</v>
      </c>
      <c r="O1004" s="6">
        <f>COUNTIF(amazon[[#This Row],[Discount percentage]],$T$12)</f>
        <v>0</v>
      </c>
      <c r="P1004" s="1" t="s">
        <v>3534</v>
      </c>
    </row>
    <row r="1005" spans="1:16" ht="18.75" x14ac:dyDescent="0.3">
      <c r="A1005" s="8" t="s">
        <v>1402</v>
      </c>
      <c r="B1005" s="8" t="s">
        <v>1403</v>
      </c>
      <c r="C1005" s="8" t="s">
        <v>2186</v>
      </c>
      <c r="D1005" s="8" t="s">
        <v>2639</v>
      </c>
      <c r="E100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5" s="12">
        <v>1519</v>
      </c>
      <c r="G1005" s="12">
        <v>3499</v>
      </c>
      <c r="H1005" s="12">
        <f>PRODUCT(amazon[[#This Row],[Actual price]],amazon[[#This Row],[Rating count]])</f>
        <v>1427592</v>
      </c>
      <c r="I1005" s="9">
        <v>0.56999999999999995</v>
      </c>
      <c r="J1005" s="6">
        <v>4.3</v>
      </c>
      <c r="K1005" s="6">
        <v>408</v>
      </c>
      <c r="L1005" s="6" t="str">
        <f>IF(amazon[[#This Row],[Discounted price]]&lt;200, "Very Low",
 IF(amazon[[#This Row],[Discounted price]]&lt;5000, "Medium",
 IF(amazon[[#This Row],[Discounted price]]&lt;10000, "High",
 "Very High")))</f>
        <v>Medium</v>
      </c>
      <c r="M1005" s="6">
        <f>COUNTIF(amazon[[#This Row],[Discount percentage]],$T$11)</f>
        <v>0</v>
      </c>
      <c r="N1005" s="6">
        <f>COUNTIF(amazon[[#This Row],[Discount percentage]],$T$13)</f>
        <v>0</v>
      </c>
      <c r="O1005" s="6">
        <f>COUNTIF(amazon[[#This Row],[Discount percentage]],$T$12)</f>
        <v>1</v>
      </c>
      <c r="P1005" s="1" t="s">
        <v>3535</v>
      </c>
    </row>
    <row r="1006" spans="1:16" ht="18.75" x14ac:dyDescent="0.3">
      <c r="A1006" s="8" t="s">
        <v>1404</v>
      </c>
      <c r="B1006" s="8" t="s">
        <v>1405</v>
      </c>
      <c r="C1006" s="8" t="s">
        <v>2474</v>
      </c>
      <c r="D1006" s="8" t="s">
        <v>2689</v>
      </c>
      <c r="E1006"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1006" s="12">
        <v>420</v>
      </c>
      <c r="G1006" s="12">
        <v>420</v>
      </c>
      <c r="H1006" s="12">
        <f>PRODUCT(amazon[[#This Row],[Actual price]],amazon[[#This Row],[Rating count]])</f>
        <v>808920</v>
      </c>
      <c r="I1006" s="9">
        <v>0</v>
      </c>
      <c r="J1006" s="6">
        <v>4.2</v>
      </c>
      <c r="K1006" s="6">
        <v>1926</v>
      </c>
      <c r="L1006" s="6" t="str">
        <f>IF(amazon[[#This Row],[Discounted price]]&lt;200, "Very Low",
 IF(amazon[[#This Row],[Discounted price]]&lt;5000, "Medium",
 IF(amazon[[#This Row],[Discounted price]]&lt;10000, "High",
 "Very High")))</f>
        <v>Medium</v>
      </c>
      <c r="M1006" s="6">
        <f>COUNTIF(amazon[[#This Row],[Discount percentage]],$T$11)</f>
        <v>0</v>
      </c>
      <c r="N1006" s="6">
        <f>COUNTIF(amazon[[#This Row],[Discount percentage]],$T$13)</f>
        <v>1</v>
      </c>
      <c r="O1006" s="6">
        <f>COUNTIF(amazon[[#This Row],[Discount percentage]],$T$12)</f>
        <v>0</v>
      </c>
      <c r="P1006" s="1" t="s">
        <v>3536</v>
      </c>
    </row>
    <row r="1007" spans="1:16" ht="18.75" x14ac:dyDescent="0.3">
      <c r="A1007" s="8" t="s">
        <v>1406</v>
      </c>
      <c r="B1007" s="8" t="s">
        <v>1407</v>
      </c>
      <c r="C1007" s="8" t="s">
        <v>2474</v>
      </c>
      <c r="D1007" s="8" t="s">
        <v>2692</v>
      </c>
      <c r="E1007"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1007" s="12">
        <v>225</v>
      </c>
      <c r="G1007" s="12">
        <v>225</v>
      </c>
      <c r="H1007" s="12">
        <f>PRODUCT(amazon[[#This Row],[Actual price]],amazon[[#This Row],[Rating count]])</f>
        <v>1079550</v>
      </c>
      <c r="I1007" s="9">
        <v>0</v>
      </c>
      <c r="J1007" s="6">
        <v>4.0999999999999996</v>
      </c>
      <c r="K1007" s="6">
        <v>4798</v>
      </c>
      <c r="L1007" s="6" t="str">
        <f>IF(amazon[[#This Row],[Discounted price]]&lt;200, "Very Low",
 IF(amazon[[#This Row],[Discounted price]]&lt;5000, "Medium",
 IF(amazon[[#This Row],[Discounted price]]&lt;10000, "High",
 "Very High")))</f>
        <v>Medium</v>
      </c>
      <c r="M1007" s="6">
        <f>COUNTIF(amazon[[#This Row],[Discount percentage]],$T$11)</f>
        <v>0</v>
      </c>
      <c r="N1007" s="6">
        <f>COUNTIF(amazon[[#This Row],[Discount percentage]],$T$13)</f>
        <v>1</v>
      </c>
      <c r="O1007" s="6">
        <f>COUNTIF(amazon[[#This Row],[Discount percentage]],$T$12)</f>
        <v>0</v>
      </c>
      <c r="P1007" s="1" t="s">
        <v>3537</v>
      </c>
    </row>
    <row r="1008" spans="1:16" ht="18.75" x14ac:dyDescent="0.3">
      <c r="A1008" s="8" t="s">
        <v>1408</v>
      </c>
      <c r="B1008" s="8" t="s">
        <v>2693</v>
      </c>
      <c r="C1008" s="8" t="s">
        <v>2186</v>
      </c>
      <c r="D1008" s="8" t="s">
        <v>2694</v>
      </c>
      <c r="E100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8" s="12">
        <v>199</v>
      </c>
      <c r="G1008" s="12">
        <v>799</v>
      </c>
      <c r="H1008" s="12">
        <f>PRODUCT(amazon[[#This Row],[Actual price]],amazon[[#This Row],[Rating count]])</f>
        <v>5859067</v>
      </c>
      <c r="I1008" s="9">
        <v>0.75</v>
      </c>
      <c r="J1008" s="6">
        <v>4.0999999999999996</v>
      </c>
      <c r="K1008" s="6">
        <v>7333</v>
      </c>
      <c r="L1008" s="6" t="str">
        <f>IF(amazon[[#This Row],[Discounted price]]&lt;200, "Very Low",
 IF(amazon[[#This Row],[Discounted price]]&lt;5000, "Medium",
 IF(amazon[[#This Row],[Discounted price]]&lt;10000, "High",
 "Very High")))</f>
        <v>Very Low</v>
      </c>
      <c r="M1008" s="6">
        <f>COUNTIF(amazon[[#This Row],[Discount percentage]],$T$11)</f>
        <v>0</v>
      </c>
      <c r="N1008" s="6">
        <f>COUNTIF(amazon[[#This Row],[Discount percentage]],$T$13)</f>
        <v>0</v>
      </c>
      <c r="O1008" s="6">
        <f>COUNTIF(amazon[[#This Row],[Discount percentage]],$T$12)</f>
        <v>1</v>
      </c>
      <c r="P1008" s="1" t="s">
        <v>3538</v>
      </c>
    </row>
    <row r="1009" spans="1:16" ht="18.75" x14ac:dyDescent="0.3">
      <c r="A1009" s="8" t="s">
        <v>845</v>
      </c>
      <c r="B1009" s="8" t="s">
        <v>2450</v>
      </c>
      <c r="C1009" s="8" t="s">
        <v>2196</v>
      </c>
      <c r="D1009" s="8" t="s">
        <v>2378</v>
      </c>
      <c r="E100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09" s="12">
        <v>1799</v>
      </c>
      <c r="G1009" s="12">
        <v>3999</v>
      </c>
      <c r="H1009" s="12">
        <f>PRODUCT(amazon[[#This Row],[Actual price]],amazon[[#This Row],[Rating count]])</f>
        <v>979755</v>
      </c>
      <c r="I1009" s="9">
        <v>0.55000000000000004</v>
      </c>
      <c r="J1009" s="6">
        <v>4.5999999999999996</v>
      </c>
      <c r="K1009" s="6">
        <v>245</v>
      </c>
      <c r="L1009" s="6" t="str">
        <f>IF(amazon[[#This Row],[Discounted price]]&lt;200, "Very Low",
 IF(amazon[[#This Row],[Discounted price]]&lt;5000, "Medium",
 IF(amazon[[#This Row],[Discounted price]]&lt;10000, "High",
 "Very High")))</f>
        <v>Medium</v>
      </c>
      <c r="M1009" s="6">
        <f>COUNTIF(amazon[[#This Row],[Discount percentage]],$T$11)</f>
        <v>0</v>
      </c>
      <c r="N1009" s="6">
        <f>COUNTIF(amazon[[#This Row],[Discount percentage]],$T$13)</f>
        <v>0</v>
      </c>
      <c r="O1009" s="6">
        <f>COUNTIF(amazon[[#This Row],[Discount percentage]],$T$12)</f>
        <v>1</v>
      </c>
      <c r="P1009" s="1" t="s">
        <v>2945</v>
      </c>
    </row>
    <row r="1010" spans="1:16" ht="18.75" x14ac:dyDescent="0.3">
      <c r="A1010" s="8" t="s">
        <v>1409</v>
      </c>
      <c r="B1010" s="8" t="s">
        <v>1410</v>
      </c>
      <c r="C1010" s="8" t="s">
        <v>2186</v>
      </c>
      <c r="D1010" s="8" t="s">
        <v>2646</v>
      </c>
      <c r="E101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0" s="12">
        <v>8349</v>
      </c>
      <c r="G1010" s="12">
        <v>9625</v>
      </c>
      <c r="H1010" s="12">
        <f>PRODUCT(amazon[[#This Row],[Actual price]],amazon[[#This Row],[Rating count]])</f>
        <v>35150500</v>
      </c>
      <c r="I1010" s="9">
        <v>0.13</v>
      </c>
      <c r="J1010" s="6">
        <v>3.8</v>
      </c>
      <c r="K1010" s="6">
        <v>3652</v>
      </c>
      <c r="L1010" s="6" t="str">
        <f>IF(amazon[[#This Row],[Discounted price]]&lt;200, "Very Low",
 IF(amazon[[#This Row],[Discounted price]]&lt;5000, "Medium",
 IF(amazon[[#This Row],[Discounted price]]&lt;10000, "High",
 "Very High")))</f>
        <v>High</v>
      </c>
      <c r="M1010" s="6">
        <f>COUNTIF(amazon[[#This Row],[Discount percentage]],$T$11)</f>
        <v>0</v>
      </c>
      <c r="N1010" s="6">
        <f>COUNTIF(amazon[[#This Row],[Discount percentage]],$T$13)</f>
        <v>1</v>
      </c>
      <c r="O1010" s="6">
        <f>COUNTIF(amazon[[#This Row],[Discount percentage]],$T$12)</f>
        <v>0</v>
      </c>
      <c r="P1010" s="1" t="s">
        <v>3539</v>
      </c>
    </row>
    <row r="1011" spans="1:16" ht="18.75" x14ac:dyDescent="0.3">
      <c r="A1011" s="8" t="s">
        <v>1411</v>
      </c>
      <c r="B1011" s="8" t="s">
        <v>1412</v>
      </c>
      <c r="C1011" s="8" t="s">
        <v>2186</v>
      </c>
      <c r="D1011" s="8" t="s">
        <v>2593</v>
      </c>
      <c r="E10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1" s="12">
        <v>3307</v>
      </c>
      <c r="G1011" s="12">
        <v>6100</v>
      </c>
      <c r="H1011" s="12">
        <f>PRODUCT(amazon[[#This Row],[Actual price]],amazon[[#This Row],[Rating count]])</f>
        <v>15341500</v>
      </c>
      <c r="I1011" s="9">
        <v>0.46</v>
      </c>
      <c r="J1011" s="6">
        <v>4.3</v>
      </c>
      <c r="K1011" s="6">
        <v>2515</v>
      </c>
      <c r="L1011" s="6" t="str">
        <f>IF(amazon[[#This Row],[Discounted price]]&lt;200, "Very Low",
 IF(amazon[[#This Row],[Discounted price]]&lt;5000, "Medium",
 IF(amazon[[#This Row],[Discounted price]]&lt;10000, "High",
 "Very High")))</f>
        <v>Medium</v>
      </c>
      <c r="M1011" s="6">
        <f>COUNTIF(amazon[[#This Row],[Discount percentage]],$T$11)</f>
        <v>0</v>
      </c>
      <c r="N1011" s="6">
        <f>COUNTIF(amazon[[#This Row],[Discount percentage]],$T$13)</f>
        <v>1</v>
      </c>
      <c r="O1011" s="6">
        <f>COUNTIF(amazon[[#This Row],[Discount percentage]],$T$12)</f>
        <v>0</v>
      </c>
      <c r="P1011" s="1" t="s">
        <v>3540</v>
      </c>
    </row>
    <row r="1012" spans="1:16" ht="18.75" x14ac:dyDescent="0.3">
      <c r="A1012" s="8" t="s">
        <v>129</v>
      </c>
      <c r="B1012" s="8" t="s">
        <v>130</v>
      </c>
      <c r="C1012" s="8" t="s">
        <v>2186</v>
      </c>
      <c r="D1012" s="8" t="s">
        <v>2187</v>
      </c>
      <c r="E101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2" s="12">
        <v>325</v>
      </c>
      <c r="G1012" s="12">
        <v>1299</v>
      </c>
      <c r="H1012" s="12">
        <f>PRODUCT(amazon[[#This Row],[Actual price]],amazon[[#This Row],[Rating count]])</f>
        <v>13738224</v>
      </c>
      <c r="I1012" s="9">
        <v>0.75</v>
      </c>
      <c r="J1012" s="6">
        <v>4.2</v>
      </c>
      <c r="K1012" s="6">
        <v>10576</v>
      </c>
      <c r="L1012" s="6" t="str">
        <f>IF(amazon[[#This Row],[Discounted price]]&lt;200, "Very Low",
 IF(amazon[[#This Row],[Discounted price]]&lt;5000, "Medium",
 IF(amazon[[#This Row],[Discounted price]]&lt;10000, "High",
 "Very High")))</f>
        <v>Medium</v>
      </c>
      <c r="M1012" s="6">
        <f>COUNTIF(amazon[[#This Row],[Discount percentage]],$T$11)</f>
        <v>0</v>
      </c>
      <c r="N1012" s="6">
        <f>COUNTIF(amazon[[#This Row],[Discount percentage]],$T$13)</f>
        <v>0</v>
      </c>
      <c r="O1012" s="6">
        <f>COUNTIF(amazon[[#This Row],[Discount percentage]],$T$12)</f>
        <v>1</v>
      </c>
      <c r="P1012" s="1" t="s">
        <v>2989</v>
      </c>
    </row>
    <row r="1013" spans="1:16" ht="18.75" x14ac:dyDescent="0.3">
      <c r="A1013" s="8" t="s">
        <v>1413</v>
      </c>
      <c r="B1013" s="8" t="s">
        <v>1414</v>
      </c>
      <c r="C1013" s="8" t="s">
        <v>2186</v>
      </c>
      <c r="D1013" s="8" t="s">
        <v>2460</v>
      </c>
      <c r="E101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3" s="12">
        <v>449</v>
      </c>
      <c r="G1013" s="12">
        <v>1300</v>
      </c>
      <c r="H1013" s="12">
        <f>PRODUCT(amazon[[#This Row],[Actual price]],amazon[[#This Row],[Rating count]])</f>
        <v>6446700</v>
      </c>
      <c r="I1013" s="9">
        <v>0.65</v>
      </c>
      <c r="J1013" s="6">
        <v>4.2</v>
      </c>
      <c r="K1013" s="6">
        <v>4959</v>
      </c>
      <c r="L1013" s="6" t="str">
        <f>IF(amazon[[#This Row],[Discounted price]]&lt;200, "Very Low",
 IF(amazon[[#This Row],[Discounted price]]&lt;5000, "Medium",
 IF(amazon[[#This Row],[Discounted price]]&lt;10000, "High",
 "Very High")))</f>
        <v>Medium</v>
      </c>
      <c r="M1013" s="6">
        <f>COUNTIF(amazon[[#This Row],[Discount percentage]],$T$11)</f>
        <v>0</v>
      </c>
      <c r="N1013" s="6">
        <f>COUNTIF(amazon[[#This Row],[Discount percentage]],$T$13)</f>
        <v>0</v>
      </c>
      <c r="O1013" s="6">
        <f>COUNTIF(amazon[[#This Row],[Discount percentage]],$T$12)</f>
        <v>1</v>
      </c>
      <c r="P1013" s="1" t="s">
        <v>3541</v>
      </c>
    </row>
    <row r="1014" spans="1:16" ht="18.75" x14ac:dyDescent="0.3">
      <c r="A1014" s="8" t="s">
        <v>1415</v>
      </c>
      <c r="B1014" s="8" t="s">
        <v>1416</v>
      </c>
      <c r="C1014" s="8" t="s">
        <v>2196</v>
      </c>
      <c r="D1014" s="8" t="s">
        <v>2472</v>
      </c>
      <c r="E10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14" s="12">
        <v>380</v>
      </c>
      <c r="G1014" s="12">
        <v>400</v>
      </c>
      <c r="H1014" s="12">
        <f>PRODUCT(amazon[[#This Row],[Actual price]],amazon[[#This Row],[Rating count]])</f>
        <v>844400</v>
      </c>
      <c r="I1014" s="9">
        <v>0.05</v>
      </c>
      <c r="J1014" s="6">
        <v>4.4000000000000004</v>
      </c>
      <c r="K1014" s="6">
        <v>2111</v>
      </c>
      <c r="L1014" s="6" t="str">
        <f>IF(amazon[[#This Row],[Discounted price]]&lt;200, "Very Low",
 IF(amazon[[#This Row],[Discounted price]]&lt;5000, "Medium",
 IF(amazon[[#This Row],[Discounted price]]&lt;10000, "High",
 "Very High")))</f>
        <v>Medium</v>
      </c>
      <c r="M1014" s="6">
        <f>COUNTIF(amazon[[#This Row],[Discount percentage]],$T$11)</f>
        <v>0</v>
      </c>
      <c r="N1014" s="6">
        <f>COUNTIF(amazon[[#This Row],[Discount percentage]],$T$13)</f>
        <v>1</v>
      </c>
      <c r="O1014" s="6">
        <f>COUNTIF(amazon[[#This Row],[Discount percentage]],$T$12)</f>
        <v>0</v>
      </c>
      <c r="P1014" s="1" t="s">
        <v>3542</v>
      </c>
    </row>
    <row r="1015" spans="1:16" ht="18.75" x14ac:dyDescent="0.3">
      <c r="A1015" s="8" t="s">
        <v>1417</v>
      </c>
      <c r="B1015" s="8" t="s">
        <v>2695</v>
      </c>
      <c r="C1015" s="8" t="s">
        <v>2186</v>
      </c>
      <c r="D1015" s="8" t="s">
        <v>2463</v>
      </c>
      <c r="E101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5" s="12">
        <v>499</v>
      </c>
      <c r="G1015" s="12">
        <v>1399</v>
      </c>
      <c r="H1015" s="12">
        <f>PRODUCT(amazon[[#This Row],[Actual price]],amazon[[#This Row],[Rating count]])</f>
        <v>2045338</v>
      </c>
      <c r="I1015" s="9">
        <v>0.64</v>
      </c>
      <c r="J1015" s="6">
        <v>3.9</v>
      </c>
      <c r="K1015" s="6">
        <v>1462</v>
      </c>
      <c r="L1015" s="6" t="str">
        <f>IF(amazon[[#This Row],[Discounted price]]&lt;200, "Very Low",
 IF(amazon[[#This Row],[Discounted price]]&lt;5000, "Medium",
 IF(amazon[[#This Row],[Discounted price]]&lt;10000, "High",
 "Very High")))</f>
        <v>Medium</v>
      </c>
      <c r="M1015" s="6">
        <f>COUNTIF(amazon[[#This Row],[Discount percentage]],$T$11)</f>
        <v>0</v>
      </c>
      <c r="N1015" s="6">
        <f>COUNTIF(amazon[[#This Row],[Discount percentage]],$T$13)</f>
        <v>0</v>
      </c>
      <c r="O1015" s="6">
        <f>COUNTIF(amazon[[#This Row],[Discount percentage]],$T$12)</f>
        <v>1</v>
      </c>
      <c r="P1015" s="1" t="s">
        <v>3543</v>
      </c>
    </row>
    <row r="1016" spans="1:16" ht="18.75" x14ac:dyDescent="0.3">
      <c r="A1016" s="8" t="s">
        <v>1418</v>
      </c>
      <c r="B1016" s="8" t="s">
        <v>2696</v>
      </c>
      <c r="C1016" s="8" t="s">
        <v>2186</v>
      </c>
      <c r="D1016" s="8" t="s">
        <v>2697</v>
      </c>
      <c r="E10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6" s="12">
        <v>37247</v>
      </c>
      <c r="G1016" s="12">
        <v>59890</v>
      </c>
      <c r="H1016" s="12">
        <f>PRODUCT(amazon[[#This Row],[Actual price]],amazon[[#This Row],[Rating count]])</f>
        <v>19344470</v>
      </c>
      <c r="I1016" s="9">
        <v>0.38</v>
      </c>
      <c r="J1016" s="6">
        <v>4</v>
      </c>
      <c r="K1016" s="6">
        <v>323</v>
      </c>
      <c r="L1016" s="6" t="str">
        <f>IF(amazon[[#This Row],[Discounted price]]&lt;200, "Very Low",
 IF(amazon[[#This Row],[Discounted price]]&lt;5000, "Medium",
 IF(amazon[[#This Row],[Discounted price]]&lt;10000, "High",
 "Very High")))</f>
        <v>Very High</v>
      </c>
      <c r="M1016" s="6">
        <f>COUNTIF(amazon[[#This Row],[Discount percentage]],$T$11)</f>
        <v>0</v>
      </c>
      <c r="N1016" s="6">
        <f>COUNTIF(amazon[[#This Row],[Discount percentage]],$T$13)</f>
        <v>1</v>
      </c>
      <c r="O1016" s="6">
        <f>COUNTIF(amazon[[#This Row],[Discount percentage]],$T$12)</f>
        <v>0</v>
      </c>
      <c r="P1016" s="1" t="s">
        <v>3544</v>
      </c>
    </row>
    <row r="1017" spans="1:16" ht="18.75" x14ac:dyDescent="0.3">
      <c r="A1017" s="8" t="s">
        <v>1419</v>
      </c>
      <c r="B1017" s="8" t="s">
        <v>1420</v>
      </c>
      <c r="C1017" s="8" t="s">
        <v>2196</v>
      </c>
      <c r="D1017" s="8" t="s">
        <v>2435</v>
      </c>
      <c r="E10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17" s="12">
        <v>849</v>
      </c>
      <c r="G1017" s="12">
        <v>2490</v>
      </c>
      <c r="H1017" s="12">
        <f>PRODUCT(amazon[[#This Row],[Actual price]],amazon[[#This Row],[Rating count]])</f>
        <v>227058120</v>
      </c>
      <c r="I1017" s="9">
        <v>0.66</v>
      </c>
      <c r="J1017" s="6">
        <v>4.2</v>
      </c>
      <c r="K1017" s="6">
        <v>91188</v>
      </c>
      <c r="L1017" s="6" t="str">
        <f>IF(amazon[[#This Row],[Discounted price]]&lt;200, "Very Low",
 IF(amazon[[#This Row],[Discounted price]]&lt;5000, "Medium",
 IF(amazon[[#This Row],[Discounted price]]&lt;10000, "High",
 "Very High")))</f>
        <v>Medium</v>
      </c>
      <c r="M1017" s="6">
        <f>COUNTIF(amazon[[#This Row],[Discount percentage]],$T$11)</f>
        <v>0</v>
      </c>
      <c r="N1017" s="6">
        <f>COUNTIF(amazon[[#This Row],[Discount percentage]],$T$13)</f>
        <v>0</v>
      </c>
      <c r="O1017" s="6">
        <f>COUNTIF(amazon[[#This Row],[Discount percentage]],$T$12)</f>
        <v>1</v>
      </c>
      <c r="P1017" s="1" t="s">
        <v>3545</v>
      </c>
    </row>
    <row r="1018" spans="1:16" ht="18.75" x14ac:dyDescent="0.3">
      <c r="A1018" s="8" t="s">
        <v>1421</v>
      </c>
      <c r="B1018" s="8" t="s">
        <v>2698</v>
      </c>
      <c r="C1018" s="8" t="s">
        <v>2196</v>
      </c>
      <c r="D1018" s="8" t="s">
        <v>2549</v>
      </c>
      <c r="E10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18" s="12">
        <v>799</v>
      </c>
      <c r="G1018" s="12">
        <v>1999</v>
      </c>
      <c r="H1018" s="12">
        <f>PRODUCT(amazon[[#This Row],[Actual price]],amazon[[#This Row],[Rating count]])</f>
        <v>835582</v>
      </c>
      <c r="I1018" s="9">
        <v>0.6</v>
      </c>
      <c r="J1018" s="6">
        <v>3.7</v>
      </c>
      <c r="K1018" s="6">
        <v>418</v>
      </c>
      <c r="L1018" s="6" t="str">
        <f>IF(amazon[[#This Row],[Discounted price]]&lt;200, "Very Low",
 IF(amazon[[#This Row],[Discounted price]]&lt;5000, "Medium",
 IF(amazon[[#This Row],[Discounted price]]&lt;10000, "High",
 "Very High")))</f>
        <v>Medium</v>
      </c>
      <c r="M1018" s="6">
        <f>COUNTIF(amazon[[#This Row],[Discount percentage]],$T$11)</f>
        <v>0</v>
      </c>
      <c r="N1018" s="6">
        <f>COUNTIF(amazon[[#This Row],[Discount percentage]],$T$13)</f>
        <v>0</v>
      </c>
      <c r="O1018" s="6">
        <f>COUNTIF(amazon[[#This Row],[Discount percentage]],$T$12)</f>
        <v>1</v>
      </c>
      <c r="P1018" s="1" t="s">
        <v>3546</v>
      </c>
    </row>
    <row r="1019" spans="1:16" ht="18.75" x14ac:dyDescent="0.3">
      <c r="A1019" s="8" t="s">
        <v>861</v>
      </c>
      <c r="B1019" s="8" t="s">
        <v>2458</v>
      </c>
      <c r="C1019" s="8" t="s">
        <v>2196</v>
      </c>
      <c r="D1019" s="8" t="s">
        <v>2401</v>
      </c>
      <c r="E10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19" s="12">
        <v>2599</v>
      </c>
      <c r="G1019" s="12">
        <v>6999</v>
      </c>
      <c r="H1019" s="12">
        <f>PRODUCT(amazon[[#This Row],[Actual price]],amazon[[#This Row],[Rating count]])</f>
        <v>10680474</v>
      </c>
      <c r="I1019" s="9">
        <v>0.63</v>
      </c>
      <c r="J1019" s="6">
        <v>4.5</v>
      </c>
      <c r="K1019" s="6">
        <v>1526</v>
      </c>
      <c r="L1019" s="6" t="str">
        <f>IF(amazon[[#This Row],[Discounted price]]&lt;200, "Very Low",
 IF(amazon[[#This Row],[Discounted price]]&lt;5000, "Medium",
 IF(amazon[[#This Row],[Discounted price]]&lt;10000, "High",
 "Very High")))</f>
        <v>Medium</v>
      </c>
      <c r="M1019" s="6">
        <f>COUNTIF(amazon[[#This Row],[Discount percentage]],$T$11)</f>
        <v>0</v>
      </c>
      <c r="N1019" s="6">
        <f>COUNTIF(amazon[[#This Row],[Discount percentage]],$T$13)</f>
        <v>0</v>
      </c>
      <c r="O1019" s="6">
        <f>COUNTIF(amazon[[#This Row],[Discount percentage]],$T$12)</f>
        <v>1</v>
      </c>
      <c r="P1019" s="1" t="s">
        <v>3260</v>
      </c>
    </row>
    <row r="1020" spans="1:16" ht="18.75" x14ac:dyDescent="0.3">
      <c r="A1020" s="8" t="s">
        <v>137</v>
      </c>
      <c r="B1020" s="8" t="s">
        <v>2233</v>
      </c>
      <c r="C1020" s="8" t="s">
        <v>2186</v>
      </c>
      <c r="D1020" s="8" t="s">
        <v>2187</v>
      </c>
      <c r="E10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20" s="12">
        <v>199</v>
      </c>
      <c r="G1020" s="12">
        <v>999</v>
      </c>
      <c r="H1020" s="12">
        <f>PRODUCT(amazon[[#This Row],[Actual price]],amazon[[#This Row],[Rating count]])</f>
        <v>126873</v>
      </c>
      <c r="I1020" s="9">
        <v>0.8</v>
      </c>
      <c r="J1020" s="6">
        <v>4.5</v>
      </c>
      <c r="K1020" s="6">
        <v>127</v>
      </c>
      <c r="L1020" s="6" t="str">
        <f>IF(amazon[[#This Row],[Discounted price]]&lt;200, "Very Low",
 IF(amazon[[#This Row],[Discounted price]]&lt;5000, "Medium",
 IF(amazon[[#This Row],[Discounted price]]&lt;10000, "High",
 "Very High")))</f>
        <v>Very Low</v>
      </c>
      <c r="M1020" s="6">
        <f>COUNTIF(amazon[[#This Row],[Discount percentage]],$T$11)</f>
        <v>0</v>
      </c>
      <c r="N1020" s="6">
        <f>COUNTIF(amazon[[#This Row],[Discount percentage]],$T$13)</f>
        <v>0</v>
      </c>
      <c r="O1020" s="6">
        <f>COUNTIF(amazon[[#This Row],[Discount percentage]],$T$12)</f>
        <v>1</v>
      </c>
      <c r="P1020" s="1" t="s">
        <v>2990</v>
      </c>
    </row>
    <row r="1021" spans="1:16" ht="18.75" x14ac:dyDescent="0.3">
      <c r="A1021" s="8" t="s">
        <v>140</v>
      </c>
      <c r="B1021" s="8" t="s">
        <v>2234</v>
      </c>
      <c r="C1021" s="8" t="s">
        <v>2186</v>
      </c>
      <c r="D1021" s="8" t="s">
        <v>2193</v>
      </c>
      <c r="E102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21" s="12">
        <v>269</v>
      </c>
      <c r="G1021" s="12">
        <v>800</v>
      </c>
      <c r="H1021" s="12">
        <f>PRODUCT(amazon[[#This Row],[Actual price]],amazon[[#This Row],[Rating count]])</f>
        <v>8107200</v>
      </c>
      <c r="I1021" s="9">
        <v>0.66</v>
      </c>
      <c r="J1021" s="6">
        <v>3.6</v>
      </c>
      <c r="K1021" s="6">
        <v>10134</v>
      </c>
      <c r="L1021" s="6" t="str">
        <f>IF(amazon[[#This Row],[Discounted price]]&lt;200, "Very Low",
 IF(amazon[[#This Row],[Discounted price]]&lt;5000, "Medium",
 IF(amazon[[#This Row],[Discounted price]]&lt;10000, "High",
 "Very High")))</f>
        <v>Medium</v>
      </c>
      <c r="M1021" s="6">
        <f>COUNTIF(amazon[[#This Row],[Discount percentage]],$T$11)</f>
        <v>0</v>
      </c>
      <c r="N1021" s="6">
        <f>COUNTIF(amazon[[#This Row],[Discount percentage]],$T$13)</f>
        <v>0</v>
      </c>
      <c r="O1021" s="6">
        <f>COUNTIF(amazon[[#This Row],[Discount percentage]],$T$12)</f>
        <v>1</v>
      </c>
      <c r="P1021" s="1" t="s">
        <v>2991</v>
      </c>
    </row>
    <row r="1022" spans="1:16" ht="18.75" x14ac:dyDescent="0.3">
      <c r="A1022" s="8" t="s">
        <v>1422</v>
      </c>
      <c r="B1022" s="8" t="s">
        <v>2699</v>
      </c>
      <c r="C1022" s="8" t="s">
        <v>2186</v>
      </c>
      <c r="D1022" s="8" t="s">
        <v>2529</v>
      </c>
      <c r="E102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22" s="12">
        <v>298</v>
      </c>
      <c r="G1022" s="12">
        <v>999</v>
      </c>
      <c r="H1022" s="12">
        <f>PRODUCT(amazon[[#This Row],[Actual price]],amazon[[#This Row],[Rating count]])</f>
        <v>1550448</v>
      </c>
      <c r="I1022" s="9">
        <v>0.7</v>
      </c>
      <c r="J1022" s="6">
        <v>4.3</v>
      </c>
      <c r="K1022" s="6">
        <v>1552</v>
      </c>
      <c r="L1022" s="6" t="str">
        <f>IF(amazon[[#This Row],[Discounted price]]&lt;200, "Very Low",
 IF(amazon[[#This Row],[Discounted price]]&lt;5000, "Medium",
 IF(amazon[[#This Row],[Discounted price]]&lt;10000, "High",
 "Very High")))</f>
        <v>Medium</v>
      </c>
      <c r="M1022" s="6">
        <f>COUNTIF(amazon[[#This Row],[Discount percentage]],$T$11)</f>
        <v>0</v>
      </c>
      <c r="N1022" s="6">
        <f>COUNTIF(amazon[[#This Row],[Discount percentage]],$T$13)</f>
        <v>0</v>
      </c>
      <c r="O1022" s="6">
        <f>COUNTIF(amazon[[#This Row],[Discount percentage]],$T$12)</f>
        <v>1</v>
      </c>
      <c r="P1022" s="1" t="s">
        <v>3547</v>
      </c>
    </row>
    <row r="1023" spans="1:16" ht="18.75" x14ac:dyDescent="0.3">
      <c r="A1023" s="8" t="s">
        <v>1423</v>
      </c>
      <c r="B1023" s="8" t="s">
        <v>1424</v>
      </c>
      <c r="C1023" s="8" t="s">
        <v>2196</v>
      </c>
      <c r="D1023" s="8" t="s">
        <v>2549</v>
      </c>
      <c r="E10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23" s="12">
        <v>1499</v>
      </c>
      <c r="G1023" s="12">
        <v>2999</v>
      </c>
      <c r="H1023" s="12">
        <f>PRODUCT(amazon[[#This Row],[Actual price]],amazon[[#This Row],[Rating count]])</f>
        <v>75760738</v>
      </c>
      <c r="I1023" s="9">
        <v>0.5</v>
      </c>
      <c r="J1023" s="6">
        <v>4.0999999999999996</v>
      </c>
      <c r="K1023" s="6">
        <v>25262</v>
      </c>
      <c r="L1023" s="6" t="str">
        <f>IF(amazon[[#This Row],[Discounted price]]&lt;200, "Very Low",
 IF(amazon[[#This Row],[Discounted price]]&lt;5000, "Medium",
 IF(amazon[[#This Row],[Discounted price]]&lt;10000, "High",
 "Very High")))</f>
        <v>Medium</v>
      </c>
      <c r="M1023" s="6">
        <f>COUNTIF(amazon[[#This Row],[Discount percentage]],$T$11)</f>
        <v>1</v>
      </c>
      <c r="N1023" s="6">
        <f>COUNTIF(amazon[[#This Row],[Discount percentage]],$T$13)</f>
        <v>0</v>
      </c>
      <c r="O1023" s="6">
        <f>COUNTIF(amazon[[#This Row],[Discount percentage]],$T$12)</f>
        <v>0</v>
      </c>
      <c r="P1023" s="1" t="s">
        <v>3548</v>
      </c>
    </row>
    <row r="1024" spans="1:16" ht="18.75" x14ac:dyDescent="0.3">
      <c r="A1024" s="8" t="s">
        <v>1425</v>
      </c>
      <c r="B1024" s="8" t="s">
        <v>2700</v>
      </c>
      <c r="C1024" s="8" t="s">
        <v>2477</v>
      </c>
      <c r="D1024" s="8" t="s">
        <v>2701</v>
      </c>
      <c r="E102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4" s="12">
        <v>649</v>
      </c>
      <c r="G1024" s="12">
        <v>1245</v>
      </c>
      <c r="H1024" s="12">
        <f>PRODUCT(amazon[[#This Row],[Actual price]],amazon[[#This Row],[Rating count]])</f>
        <v>153589425</v>
      </c>
      <c r="I1024" s="9">
        <v>0.48</v>
      </c>
      <c r="J1024" s="6">
        <v>3.9</v>
      </c>
      <c r="K1024" s="6">
        <v>123365</v>
      </c>
      <c r="L1024" s="6" t="str">
        <f>IF(amazon[[#This Row],[Discounted price]]&lt;200, "Very Low",
 IF(amazon[[#This Row],[Discounted price]]&lt;5000, "Medium",
 IF(amazon[[#This Row],[Discounted price]]&lt;10000, "High",
 "Very High")))</f>
        <v>Medium</v>
      </c>
      <c r="M1024" s="6">
        <f>COUNTIF(amazon[[#This Row],[Discount percentage]],$T$11)</f>
        <v>0</v>
      </c>
      <c r="N1024" s="6">
        <f>COUNTIF(amazon[[#This Row],[Discount percentage]],$T$13)</f>
        <v>1</v>
      </c>
      <c r="O1024" s="6">
        <f>COUNTIF(amazon[[#This Row],[Discount percentage]],$T$12)</f>
        <v>0</v>
      </c>
      <c r="P1024" s="1" t="s">
        <v>3549</v>
      </c>
    </row>
    <row r="1025" spans="1:16" ht="18.75" x14ac:dyDescent="0.3">
      <c r="A1025" s="8" t="s">
        <v>1426</v>
      </c>
      <c r="B1025" s="8" t="s">
        <v>1427</v>
      </c>
      <c r="C1025" s="8" t="s">
        <v>2477</v>
      </c>
      <c r="D1025" s="8" t="s">
        <v>2702</v>
      </c>
      <c r="E102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5" s="12">
        <v>1199</v>
      </c>
      <c r="G1025" s="12">
        <v>1695</v>
      </c>
      <c r="H1025" s="12">
        <f>PRODUCT(amazon[[#This Row],[Actual price]],amazon[[#This Row],[Rating count]])</f>
        <v>22543500</v>
      </c>
      <c r="I1025" s="9">
        <v>0.28999999999999998</v>
      </c>
      <c r="J1025" s="6">
        <v>3.6</v>
      </c>
      <c r="K1025" s="6">
        <v>13300</v>
      </c>
      <c r="L1025" s="6" t="str">
        <f>IF(amazon[[#This Row],[Discounted price]]&lt;200, "Very Low",
 IF(amazon[[#This Row],[Discounted price]]&lt;5000, "Medium",
 IF(amazon[[#This Row],[Discounted price]]&lt;10000, "High",
 "Very High")))</f>
        <v>Medium</v>
      </c>
      <c r="M1025" s="6">
        <f>COUNTIF(amazon[[#This Row],[Discount percentage]],$T$11)</f>
        <v>0</v>
      </c>
      <c r="N1025" s="6">
        <f>COUNTIF(amazon[[#This Row],[Discount percentage]],$T$13)</f>
        <v>1</v>
      </c>
      <c r="O1025" s="6">
        <f>COUNTIF(amazon[[#This Row],[Discount percentage]],$T$12)</f>
        <v>0</v>
      </c>
      <c r="P1025" s="1" t="s">
        <v>3550</v>
      </c>
    </row>
    <row r="1026" spans="1:16" ht="18.75" x14ac:dyDescent="0.3">
      <c r="A1026" s="8" t="s">
        <v>1428</v>
      </c>
      <c r="B1026" s="8" t="s">
        <v>2703</v>
      </c>
      <c r="C1026" s="8" t="s">
        <v>2477</v>
      </c>
      <c r="D1026" s="8" t="s">
        <v>2704</v>
      </c>
      <c r="E102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6" s="12">
        <v>1199</v>
      </c>
      <c r="G1026" s="12">
        <v>2000</v>
      </c>
      <c r="H1026" s="12">
        <f>PRODUCT(amazon[[#This Row],[Actual price]],amazon[[#This Row],[Rating count]])</f>
        <v>37086000</v>
      </c>
      <c r="I1026" s="9">
        <v>0.4</v>
      </c>
      <c r="J1026" s="6">
        <v>4</v>
      </c>
      <c r="K1026" s="6">
        <v>18543</v>
      </c>
      <c r="L1026" s="6" t="str">
        <f>IF(amazon[[#This Row],[Discounted price]]&lt;200, "Very Low",
 IF(amazon[[#This Row],[Discounted price]]&lt;5000, "Medium",
 IF(amazon[[#This Row],[Discounted price]]&lt;10000, "High",
 "Very High")))</f>
        <v>Medium</v>
      </c>
      <c r="M1026" s="6">
        <f>COUNTIF(amazon[[#This Row],[Discount percentage]],$T$11)</f>
        <v>0</v>
      </c>
      <c r="N1026" s="6">
        <f>COUNTIF(amazon[[#This Row],[Discount percentage]],$T$13)</f>
        <v>1</v>
      </c>
      <c r="O1026" s="6">
        <f>COUNTIF(amazon[[#This Row],[Discount percentage]],$T$12)</f>
        <v>0</v>
      </c>
      <c r="P1026" s="1" t="s">
        <v>3551</v>
      </c>
    </row>
    <row r="1027" spans="1:16" ht="18.75" x14ac:dyDescent="0.3">
      <c r="A1027" s="8" t="s">
        <v>1429</v>
      </c>
      <c r="B1027" s="8" t="s">
        <v>2705</v>
      </c>
      <c r="C1027" s="8" t="s">
        <v>2477</v>
      </c>
      <c r="D1027" s="8" t="s">
        <v>2706</v>
      </c>
      <c r="E102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7" s="12">
        <v>455</v>
      </c>
      <c r="G1027" s="12">
        <v>999</v>
      </c>
      <c r="H1027" s="12">
        <f>PRODUCT(amazon[[#This Row],[Actual price]],amazon[[#This Row],[Rating count]])</f>
        <v>3574422</v>
      </c>
      <c r="I1027" s="9">
        <v>0.54</v>
      </c>
      <c r="J1027" s="6">
        <v>4.0999999999999996</v>
      </c>
      <c r="K1027" s="6">
        <v>3578</v>
      </c>
      <c r="L1027" s="6" t="str">
        <f>IF(amazon[[#This Row],[Discounted price]]&lt;200, "Very Low",
 IF(amazon[[#This Row],[Discounted price]]&lt;5000, "Medium",
 IF(amazon[[#This Row],[Discounted price]]&lt;10000, "High",
 "Very High")))</f>
        <v>Medium</v>
      </c>
      <c r="M1027" s="6">
        <f>COUNTIF(amazon[[#This Row],[Discount percentage]],$T$11)</f>
        <v>0</v>
      </c>
      <c r="N1027" s="6">
        <f>COUNTIF(amazon[[#This Row],[Discount percentage]],$T$13)</f>
        <v>0</v>
      </c>
      <c r="O1027" s="6">
        <f>COUNTIF(amazon[[#This Row],[Discount percentage]],$T$12)</f>
        <v>1</v>
      </c>
      <c r="P1027" s="1" t="s">
        <v>2986</v>
      </c>
    </row>
    <row r="1028" spans="1:16" ht="18.75" x14ac:dyDescent="0.3">
      <c r="A1028" s="8" t="s">
        <v>1430</v>
      </c>
      <c r="B1028" s="8" t="s">
        <v>1431</v>
      </c>
      <c r="C1028" s="8" t="s">
        <v>2477</v>
      </c>
      <c r="D1028" s="8" t="s">
        <v>2707</v>
      </c>
      <c r="E102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8" s="12">
        <v>199</v>
      </c>
      <c r="G1028" s="12">
        <v>1999</v>
      </c>
      <c r="H1028" s="12">
        <f>PRODUCT(amazon[[#This Row],[Actual price]],amazon[[#This Row],[Rating count]])</f>
        <v>4059969</v>
      </c>
      <c r="I1028" s="9">
        <v>0.9</v>
      </c>
      <c r="J1028" s="6">
        <v>3.7</v>
      </c>
      <c r="K1028" s="6">
        <v>2031</v>
      </c>
      <c r="L1028" s="6" t="str">
        <f>IF(amazon[[#This Row],[Discounted price]]&lt;200, "Very Low",
 IF(amazon[[#This Row],[Discounted price]]&lt;5000, "Medium",
 IF(amazon[[#This Row],[Discounted price]]&lt;10000, "High",
 "Very High")))</f>
        <v>Very Low</v>
      </c>
      <c r="M1028" s="6">
        <f>COUNTIF(amazon[[#This Row],[Discount percentage]],$T$11)</f>
        <v>0</v>
      </c>
      <c r="N1028" s="6">
        <f>COUNTIF(amazon[[#This Row],[Discount percentage]],$T$13)</f>
        <v>0</v>
      </c>
      <c r="O1028" s="6">
        <f>COUNTIF(amazon[[#This Row],[Discount percentage]],$T$12)</f>
        <v>1</v>
      </c>
      <c r="P1028" s="1" t="s">
        <v>3552</v>
      </c>
    </row>
    <row r="1029" spans="1:16" ht="18.75" x14ac:dyDescent="0.3">
      <c r="A1029" s="8" t="s">
        <v>1432</v>
      </c>
      <c r="B1029" s="8" t="s">
        <v>1433</v>
      </c>
      <c r="C1029" s="8" t="s">
        <v>2477</v>
      </c>
      <c r="D1029" s="8" t="s">
        <v>2707</v>
      </c>
      <c r="E102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9" s="12">
        <v>293</v>
      </c>
      <c r="G1029" s="12">
        <v>499</v>
      </c>
      <c r="H1029" s="12">
        <f>PRODUCT(amazon[[#This Row],[Actual price]],amazon[[#This Row],[Rating count]])</f>
        <v>22452006</v>
      </c>
      <c r="I1029" s="9">
        <v>0.41</v>
      </c>
      <c r="J1029" s="6">
        <v>3.9</v>
      </c>
      <c r="K1029" s="6">
        <v>44994</v>
      </c>
      <c r="L1029" s="6" t="str">
        <f>IF(amazon[[#This Row],[Discounted price]]&lt;200, "Very Low",
 IF(amazon[[#This Row],[Discounted price]]&lt;5000, "Medium",
 IF(amazon[[#This Row],[Discounted price]]&lt;10000, "High",
 "Very High")))</f>
        <v>Medium</v>
      </c>
      <c r="M1029" s="6">
        <f>COUNTIF(amazon[[#This Row],[Discount percentage]],$T$11)</f>
        <v>0</v>
      </c>
      <c r="N1029" s="6">
        <f>COUNTIF(amazon[[#This Row],[Discount percentage]],$T$13)</f>
        <v>1</v>
      </c>
      <c r="O1029" s="6">
        <f>COUNTIF(amazon[[#This Row],[Discount percentage]],$T$12)</f>
        <v>0</v>
      </c>
      <c r="P1029" s="1" t="s">
        <v>3553</v>
      </c>
    </row>
    <row r="1030" spans="1:16" ht="18.75" x14ac:dyDescent="0.3">
      <c r="A1030" s="8" t="s">
        <v>1434</v>
      </c>
      <c r="B1030" s="8" t="s">
        <v>2708</v>
      </c>
      <c r="C1030" s="8" t="s">
        <v>2477</v>
      </c>
      <c r="D1030" s="8" t="s">
        <v>2709</v>
      </c>
      <c r="E103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0" s="12">
        <v>199</v>
      </c>
      <c r="G1030" s="12">
        <v>495</v>
      </c>
      <c r="H1030" s="12">
        <f>PRODUCT(amazon[[#This Row],[Actual price]],amazon[[#This Row],[Rating count]])</f>
        <v>133928685</v>
      </c>
      <c r="I1030" s="9">
        <v>0.6</v>
      </c>
      <c r="J1030" s="6">
        <v>4.0999999999999996</v>
      </c>
      <c r="K1030" s="6">
        <v>270563</v>
      </c>
      <c r="L1030" s="6" t="str">
        <f>IF(amazon[[#This Row],[Discounted price]]&lt;200, "Very Low",
 IF(amazon[[#This Row],[Discounted price]]&lt;5000, "Medium",
 IF(amazon[[#This Row],[Discounted price]]&lt;10000, "High",
 "Very High")))</f>
        <v>Very Low</v>
      </c>
      <c r="M1030" s="6">
        <f>COUNTIF(amazon[[#This Row],[Discount percentage]],$T$11)</f>
        <v>0</v>
      </c>
      <c r="N1030" s="6">
        <f>COUNTIF(amazon[[#This Row],[Discount percentage]],$T$13)</f>
        <v>0</v>
      </c>
      <c r="O1030" s="6">
        <f>COUNTIF(amazon[[#This Row],[Discount percentage]],$T$12)</f>
        <v>1</v>
      </c>
      <c r="P1030" s="1" t="s">
        <v>3554</v>
      </c>
    </row>
    <row r="1031" spans="1:16" ht="18.75" x14ac:dyDescent="0.3">
      <c r="A1031" s="8" t="s">
        <v>1435</v>
      </c>
      <c r="B1031" s="8" t="s">
        <v>1436</v>
      </c>
      <c r="C1031" s="8" t="s">
        <v>2477</v>
      </c>
      <c r="D1031" s="8" t="s">
        <v>2701</v>
      </c>
      <c r="E103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1" s="12">
        <v>749</v>
      </c>
      <c r="G1031" s="12">
        <v>1245</v>
      </c>
      <c r="H1031" s="12">
        <f>PRODUCT(amazon[[#This Row],[Actual price]],amazon[[#This Row],[Rating count]])</f>
        <v>39569835</v>
      </c>
      <c r="I1031" s="9">
        <v>0.4</v>
      </c>
      <c r="J1031" s="6">
        <v>3.9</v>
      </c>
      <c r="K1031" s="6">
        <v>31783</v>
      </c>
      <c r="L1031" s="6" t="str">
        <f>IF(amazon[[#This Row],[Discounted price]]&lt;200, "Very Low",
 IF(amazon[[#This Row],[Discounted price]]&lt;5000, "Medium",
 IF(amazon[[#This Row],[Discounted price]]&lt;10000, "High",
 "Very High")))</f>
        <v>Medium</v>
      </c>
      <c r="M1031" s="6">
        <f>COUNTIF(amazon[[#This Row],[Discount percentage]],$T$11)</f>
        <v>0</v>
      </c>
      <c r="N1031" s="6">
        <f>COUNTIF(amazon[[#This Row],[Discount percentage]],$T$13)</f>
        <v>1</v>
      </c>
      <c r="O1031" s="6">
        <f>COUNTIF(amazon[[#This Row],[Discount percentage]],$T$12)</f>
        <v>0</v>
      </c>
      <c r="P1031" s="1" t="s">
        <v>3555</v>
      </c>
    </row>
    <row r="1032" spans="1:16" ht="18.75" x14ac:dyDescent="0.3">
      <c r="A1032" s="8" t="s">
        <v>1437</v>
      </c>
      <c r="B1032" s="8" t="s">
        <v>1438</v>
      </c>
      <c r="C1032" s="8" t="s">
        <v>2477</v>
      </c>
      <c r="D1032" s="8" t="s">
        <v>2702</v>
      </c>
      <c r="E103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2" s="12">
        <v>1399</v>
      </c>
      <c r="G1032" s="12">
        <v>1549</v>
      </c>
      <c r="H1032" s="12">
        <f>PRODUCT(amazon[[#This Row],[Actual price]],amazon[[#This Row],[Rating count]])</f>
        <v>4030498</v>
      </c>
      <c r="I1032" s="9">
        <v>0.1</v>
      </c>
      <c r="J1032" s="6">
        <v>3.9</v>
      </c>
      <c r="K1032" s="6">
        <v>2602</v>
      </c>
      <c r="L1032" s="6" t="str">
        <f>IF(amazon[[#This Row],[Discounted price]]&lt;200, "Very Low",
 IF(amazon[[#This Row],[Discounted price]]&lt;5000, "Medium",
 IF(amazon[[#This Row],[Discounted price]]&lt;10000, "High",
 "Very High")))</f>
        <v>Medium</v>
      </c>
      <c r="M1032" s="6">
        <f>COUNTIF(amazon[[#This Row],[Discount percentage]],$T$11)</f>
        <v>0</v>
      </c>
      <c r="N1032" s="6">
        <f>COUNTIF(amazon[[#This Row],[Discount percentage]],$T$13)</f>
        <v>1</v>
      </c>
      <c r="O1032" s="6">
        <f>COUNTIF(amazon[[#This Row],[Discount percentage]],$T$12)</f>
        <v>0</v>
      </c>
      <c r="P1032" s="1" t="s">
        <v>3556</v>
      </c>
    </row>
    <row r="1033" spans="1:16" ht="18.75" x14ac:dyDescent="0.3">
      <c r="A1033" s="8" t="s">
        <v>1439</v>
      </c>
      <c r="B1033" s="8" t="s">
        <v>1440</v>
      </c>
      <c r="C1033" s="8" t="s">
        <v>2477</v>
      </c>
      <c r="D1033" s="8" t="s">
        <v>2701</v>
      </c>
      <c r="E103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3" s="12">
        <v>749</v>
      </c>
      <c r="G1033" s="12">
        <v>1445</v>
      </c>
      <c r="H1033" s="12">
        <f>PRODUCT(amazon[[#This Row],[Actual price]],amazon[[#This Row],[Rating count]])</f>
        <v>91540750</v>
      </c>
      <c r="I1033" s="9">
        <v>0.48</v>
      </c>
      <c r="J1033" s="6">
        <v>3.9</v>
      </c>
      <c r="K1033" s="6">
        <v>63350</v>
      </c>
      <c r="L1033" s="6" t="str">
        <f>IF(amazon[[#This Row],[Discounted price]]&lt;200, "Very Low",
 IF(amazon[[#This Row],[Discounted price]]&lt;5000, "Medium",
 IF(amazon[[#This Row],[Discounted price]]&lt;10000, "High",
 "Very High")))</f>
        <v>Medium</v>
      </c>
      <c r="M1033" s="6">
        <f>COUNTIF(amazon[[#This Row],[Discount percentage]],$T$11)</f>
        <v>0</v>
      </c>
      <c r="N1033" s="6">
        <f>COUNTIF(amazon[[#This Row],[Discount percentage]],$T$13)</f>
        <v>1</v>
      </c>
      <c r="O1033" s="6">
        <f>COUNTIF(amazon[[#This Row],[Discount percentage]],$T$12)</f>
        <v>0</v>
      </c>
      <c r="P1033" s="1" t="s">
        <v>3557</v>
      </c>
    </row>
    <row r="1034" spans="1:16" ht="18.75" x14ac:dyDescent="0.3">
      <c r="A1034" s="8" t="s">
        <v>1441</v>
      </c>
      <c r="B1034" s="8" t="s">
        <v>1442</v>
      </c>
      <c r="C1034" s="8" t="s">
        <v>2477</v>
      </c>
      <c r="D1034" s="8" t="s">
        <v>2710</v>
      </c>
      <c r="E103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4" s="12">
        <v>1699</v>
      </c>
      <c r="G1034" s="12">
        <v>3193</v>
      </c>
      <c r="H1034" s="12">
        <f>PRODUCT(amazon[[#This Row],[Actual price]],amazon[[#This Row],[Rating count]])</f>
        <v>172524176</v>
      </c>
      <c r="I1034" s="9">
        <v>0.47</v>
      </c>
      <c r="J1034" s="6">
        <v>3.8</v>
      </c>
      <c r="K1034" s="6">
        <v>54032</v>
      </c>
      <c r="L1034" s="6" t="str">
        <f>IF(amazon[[#This Row],[Discounted price]]&lt;200, "Very Low",
 IF(amazon[[#This Row],[Discounted price]]&lt;5000, "Medium",
 IF(amazon[[#This Row],[Discounted price]]&lt;10000, "High",
 "Very High")))</f>
        <v>Medium</v>
      </c>
      <c r="M1034" s="6">
        <f>COUNTIF(amazon[[#This Row],[Discount percentage]],$T$11)</f>
        <v>0</v>
      </c>
      <c r="N1034" s="6">
        <f>COUNTIF(amazon[[#This Row],[Discount percentage]],$T$13)</f>
        <v>1</v>
      </c>
      <c r="O1034" s="6">
        <f>COUNTIF(amazon[[#This Row],[Discount percentage]],$T$12)</f>
        <v>0</v>
      </c>
      <c r="P1034" s="1" t="s">
        <v>3558</v>
      </c>
    </row>
    <row r="1035" spans="1:16" ht="18.75" x14ac:dyDescent="0.3">
      <c r="A1035" s="8" t="s">
        <v>1443</v>
      </c>
      <c r="B1035" s="8" t="s">
        <v>1444</v>
      </c>
      <c r="C1035" s="8" t="s">
        <v>2477</v>
      </c>
      <c r="D1035" s="8" t="s">
        <v>2701</v>
      </c>
      <c r="E103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5" s="12">
        <v>1043</v>
      </c>
      <c r="G1035" s="12">
        <v>1345</v>
      </c>
      <c r="H1035" s="12">
        <f>PRODUCT(amazon[[#This Row],[Actual price]],amazon[[#This Row],[Rating count]])</f>
        <v>20971240</v>
      </c>
      <c r="I1035" s="9">
        <v>0.22</v>
      </c>
      <c r="J1035" s="6">
        <v>3.8</v>
      </c>
      <c r="K1035" s="6">
        <v>15592</v>
      </c>
      <c r="L1035" s="6" t="str">
        <f>IF(amazon[[#This Row],[Discounted price]]&lt;200, "Very Low",
 IF(amazon[[#This Row],[Discounted price]]&lt;5000, "Medium",
 IF(amazon[[#This Row],[Discounted price]]&lt;10000, "High",
 "Very High")))</f>
        <v>Medium</v>
      </c>
      <c r="M1035" s="6">
        <f>COUNTIF(amazon[[#This Row],[Discount percentage]],$T$11)</f>
        <v>0</v>
      </c>
      <c r="N1035" s="6">
        <f>COUNTIF(amazon[[#This Row],[Discount percentage]],$T$13)</f>
        <v>1</v>
      </c>
      <c r="O1035" s="6">
        <f>COUNTIF(amazon[[#This Row],[Discount percentage]],$T$12)</f>
        <v>0</v>
      </c>
      <c r="P1035" s="1" t="s">
        <v>3559</v>
      </c>
    </row>
    <row r="1036" spans="1:16" ht="18.75" x14ac:dyDescent="0.3">
      <c r="A1036" s="8" t="s">
        <v>1445</v>
      </c>
      <c r="B1036" s="8" t="s">
        <v>2711</v>
      </c>
      <c r="C1036" s="8" t="s">
        <v>2477</v>
      </c>
      <c r="D1036" s="8" t="s">
        <v>2706</v>
      </c>
      <c r="E103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6" s="12">
        <v>499</v>
      </c>
      <c r="G1036" s="12">
        <v>999</v>
      </c>
      <c r="H1036" s="12">
        <f>PRODUCT(amazon[[#This Row],[Actual price]],amazon[[#This Row],[Rating count]])</f>
        <v>4854141</v>
      </c>
      <c r="I1036" s="9">
        <v>0.5</v>
      </c>
      <c r="J1036" s="6">
        <v>4.0999999999999996</v>
      </c>
      <c r="K1036" s="6">
        <v>4859</v>
      </c>
      <c r="L1036" s="6" t="str">
        <f>IF(amazon[[#This Row],[Discounted price]]&lt;200, "Very Low",
 IF(amazon[[#This Row],[Discounted price]]&lt;5000, "Medium",
 IF(amazon[[#This Row],[Discounted price]]&lt;10000, "High",
 "Very High")))</f>
        <v>Medium</v>
      </c>
      <c r="M1036" s="6">
        <f>COUNTIF(amazon[[#This Row],[Discount percentage]],$T$11)</f>
        <v>1</v>
      </c>
      <c r="N1036" s="6">
        <f>COUNTIF(amazon[[#This Row],[Discount percentage]],$T$13)</f>
        <v>0</v>
      </c>
      <c r="O1036" s="6">
        <f>COUNTIF(amazon[[#This Row],[Discount percentage]],$T$12)</f>
        <v>0</v>
      </c>
      <c r="P1036" s="1" t="s">
        <v>3560</v>
      </c>
    </row>
    <row r="1037" spans="1:16" ht="18.75" x14ac:dyDescent="0.3">
      <c r="A1037" s="8" t="s">
        <v>1446</v>
      </c>
      <c r="B1037" s="8" t="s">
        <v>1447</v>
      </c>
      <c r="C1037" s="8" t="s">
        <v>2477</v>
      </c>
      <c r="D1037" s="8" t="s">
        <v>2704</v>
      </c>
      <c r="E103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7" s="12">
        <v>1464</v>
      </c>
      <c r="G1037" s="12">
        <v>1650</v>
      </c>
      <c r="H1037" s="12">
        <f>PRODUCT(amazon[[#This Row],[Actual price]],amazon[[#This Row],[Rating count]])</f>
        <v>23298000</v>
      </c>
      <c r="I1037" s="9">
        <v>0.11</v>
      </c>
      <c r="J1037" s="6">
        <v>4.0999999999999996</v>
      </c>
      <c r="K1037" s="6">
        <v>14120</v>
      </c>
      <c r="L1037" s="6" t="str">
        <f>IF(amazon[[#This Row],[Discounted price]]&lt;200, "Very Low",
 IF(amazon[[#This Row],[Discounted price]]&lt;5000, "Medium",
 IF(amazon[[#This Row],[Discounted price]]&lt;10000, "High",
 "Very High")))</f>
        <v>Medium</v>
      </c>
      <c r="M1037" s="6">
        <f>COUNTIF(amazon[[#This Row],[Discount percentage]],$T$11)</f>
        <v>0</v>
      </c>
      <c r="N1037" s="6">
        <f>COUNTIF(amazon[[#This Row],[Discount percentage]],$T$13)</f>
        <v>1</v>
      </c>
      <c r="O1037" s="6">
        <f>COUNTIF(amazon[[#This Row],[Discount percentage]],$T$12)</f>
        <v>0</v>
      </c>
      <c r="P1037" s="1" t="s">
        <v>3561</v>
      </c>
    </row>
    <row r="1038" spans="1:16" ht="18.75" x14ac:dyDescent="0.3">
      <c r="A1038" s="8" t="s">
        <v>1448</v>
      </c>
      <c r="B1038" s="8" t="s">
        <v>1449</v>
      </c>
      <c r="C1038" s="8" t="s">
        <v>2477</v>
      </c>
      <c r="D1038" s="8" t="s">
        <v>2712</v>
      </c>
      <c r="E103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8" s="12">
        <v>249</v>
      </c>
      <c r="G1038" s="12">
        <v>499</v>
      </c>
      <c r="H1038" s="12">
        <f>PRODUCT(amazon[[#This Row],[Actual price]],amazon[[#This Row],[Rating count]])</f>
        <v>4205073</v>
      </c>
      <c r="I1038" s="9">
        <v>0.5</v>
      </c>
      <c r="J1038" s="6">
        <v>3.3</v>
      </c>
      <c r="K1038" s="6">
        <v>8427</v>
      </c>
      <c r="L1038" s="6" t="str">
        <f>IF(amazon[[#This Row],[Discounted price]]&lt;200, "Very Low",
 IF(amazon[[#This Row],[Discounted price]]&lt;5000, "Medium",
 IF(amazon[[#This Row],[Discounted price]]&lt;10000, "High",
 "Very High")))</f>
        <v>Medium</v>
      </c>
      <c r="M1038" s="6">
        <f>COUNTIF(amazon[[#This Row],[Discount percentage]],$T$11)</f>
        <v>1</v>
      </c>
      <c r="N1038" s="6">
        <f>COUNTIF(amazon[[#This Row],[Discount percentage]],$T$13)</f>
        <v>0</v>
      </c>
      <c r="O1038" s="6">
        <f>COUNTIF(amazon[[#This Row],[Discount percentage]],$T$12)</f>
        <v>0</v>
      </c>
      <c r="P1038" s="1" t="s">
        <v>3562</v>
      </c>
    </row>
    <row r="1039" spans="1:16" ht="18.75" x14ac:dyDescent="0.3">
      <c r="A1039" s="8" t="s">
        <v>1450</v>
      </c>
      <c r="B1039" s="8" t="s">
        <v>1451</v>
      </c>
      <c r="C1039" s="8" t="s">
        <v>2477</v>
      </c>
      <c r="D1039" s="8" t="s">
        <v>2713</v>
      </c>
      <c r="E103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9" s="12">
        <v>625</v>
      </c>
      <c r="G1039" s="12">
        <v>1400</v>
      </c>
      <c r="H1039" s="12">
        <f>PRODUCT(amazon[[#This Row],[Actual price]],amazon[[#This Row],[Rating count]])</f>
        <v>32642400</v>
      </c>
      <c r="I1039" s="9">
        <v>0.55000000000000004</v>
      </c>
      <c r="J1039" s="6">
        <v>4.2</v>
      </c>
      <c r="K1039" s="6">
        <v>23316</v>
      </c>
      <c r="L1039" s="6" t="str">
        <f>IF(amazon[[#This Row],[Discounted price]]&lt;200, "Very Low",
 IF(amazon[[#This Row],[Discounted price]]&lt;5000, "Medium",
 IF(amazon[[#This Row],[Discounted price]]&lt;10000, "High",
 "Very High")))</f>
        <v>Medium</v>
      </c>
      <c r="M1039" s="6">
        <f>COUNTIF(amazon[[#This Row],[Discount percentage]],$T$11)</f>
        <v>0</v>
      </c>
      <c r="N1039" s="6">
        <f>COUNTIF(amazon[[#This Row],[Discount percentage]],$T$13)</f>
        <v>0</v>
      </c>
      <c r="O1039" s="6">
        <f>COUNTIF(amazon[[#This Row],[Discount percentage]],$T$12)</f>
        <v>1</v>
      </c>
      <c r="P1039" s="1" t="s">
        <v>3563</v>
      </c>
    </row>
    <row r="1040" spans="1:16" ht="18.75" x14ac:dyDescent="0.3">
      <c r="A1040" s="8" t="s">
        <v>1452</v>
      </c>
      <c r="B1040" s="8" t="s">
        <v>1453</v>
      </c>
      <c r="C1040" s="8" t="s">
        <v>2477</v>
      </c>
      <c r="D1040" s="8" t="s">
        <v>2714</v>
      </c>
      <c r="E104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0" s="12">
        <v>1290</v>
      </c>
      <c r="G1040" s="12">
        <v>2500</v>
      </c>
      <c r="H1040" s="12">
        <f>PRODUCT(amazon[[#This Row],[Actual price]],amazon[[#This Row],[Rating count]])</f>
        <v>16325000</v>
      </c>
      <c r="I1040" s="9">
        <v>0.48</v>
      </c>
      <c r="J1040" s="6">
        <v>4</v>
      </c>
      <c r="K1040" s="6">
        <v>6530</v>
      </c>
      <c r="L1040" s="6" t="str">
        <f>IF(amazon[[#This Row],[Discounted price]]&lt;200, "Very Low",
 IF(amazon[[#This Row],[Discounted price]]&lt;5000, "Medium",
 IF(amazon[[#This Row],[Discounted price]]&lt;10000, "High",
 "Very High")))</f>
        <v>Medium</v>
      </c>
      <c r="M1040" s="6">
        <f>COUNTIF(amazon[[#This Row],[Discount percentage]],$T$11)</f>
        <v>0</v>
      </c>
      <c r="N1040" s="6">
        <f>COUNTIF(amazon[[#This Row],[Discount percentage]],$T$13)</f>
        <v>1</v>
      </c>
      <c r="O1040" s="6">
        <f>COUNTIF(amazon[[#This Row],[Discount percentage]],$T$12)</f>
        <v>0</v>
      </c>
      <c r="P1040" s="1" t="s">
        <v>3564</v>
      </c>
    </row>
    <row r="1041" spans="1:16" ht="18.75" x14ac:dyDescent="0.3">
      <c r="A1041" s="8" t="s">
        <v>1454</v>
      </c>
      <c r="B1041" s="8" t="s">
        <v>1455</v>
      </c>
      <c r="C1041" s="8" t="s">
        <v>2477</v>
      </c>
      <c r="D1041" s="8" t="s">
        <v>2715</v>
      </c>
      <c r="E104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1" s="12">
        <v>3600</v>
      </c>
      <c r="G1041" s="12">
        <v>6190</v>
      </c>
      <c r="H1041" s="12">
        <f>PRODUCT(amazon[[#This Row],[Actual price]],amazon[[#This Row],[Rating count]])</f>
        <v>73809560</v>
      </c>
      <c r="I1041" s="9">
        <v>0.42</v>
      </c>
      <c r="J1041" s="6">
        <v>4.3</v>
      </c>
      <c r="K1041" s="6">
        <v>11924</v>
      </c>
      <c r="L1041" s="6" t="str">
        <f>IF(amazon[[#This Row],[Discounted price]]&lt;200, "Very Low",
 IF(amazon[[#This Row],[Discounted price]]&lt;5000, "Medium",
 IF(amazon[[#This Row],[Discounted price]]&lt;10000, "High",
 "Very High")))</f>
        <v>Medium</v>
      </c>
      <c r="M1041" s="6">
        <f>COUNTIF(amazon[[#This Row],[Discount percentage]],$T$11)</f>
        <v>0</v>
      </c>
      <c r="N1041" s="6">
        <f>COUNTIF(amazon[[#This Row],[Discount percentage]],$T$13)</f>
        <v>1</v>
      </c>
      <c r="O1041" s="6">
        <f>COUNTIF(amazon[[#This Row],[Discount percentage]],$T$12)</f>
        <v>0</v>
      </c>
      <c r="P1041" s="1" t="s">
        <v>3565</v>
      </c>
    </row>
    <row r="1042" spans="1:16" ht="18.75" x14ac:dyDescent="0.3">
      <c r="A1042" s="8" t="s">
        <v>1456</v>
      </c>
      <c r="B1042" s="8" t="s">
        <v>1457</v>
      </c>
      <c r="C1042" s="8" t="s">
        <v>2477</v>
      </c>
      <c r="D1042" s="8" t="s">
        <v>2716</v>
      </c>
      <c r="E104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2" s="12">
        <v>6549</v>
      </c>
      <c r="G1042" s="12">
        <v>13999</v>
      </c>
      <c r="H1042" s="12">
        <f>PRODUCT(amazon[[#This Row],[Actual price]],amazon[[#This Row],[Rating count]])</f>
        <v>41451039</v>
      </c>
      <c r="I1042" s="9">
        <v>0.53</v>
      </c>
      <c r="J1042" s="6">
        <v>4</v>
      </c>
      <c r="K1042" s="6">
        <v>2961</v>
      </c>
      <c r="L1042" s="6" t="str">
        <f>IF(amazon[[#This Row],[Discounted price]]&lt;200, "Very Low",
 IF(amazon[[#This Row],[Discounted price]]&lt;5000, "Medium",
 IF(amazon[[#This Row],[Discounted price]]&lt;10000, "High",
 "Very High")))</f>
        <v>High</v>
      </c>
      <c r="M1042" s="6">
        <f>COUNTIF(amazon[[#This Row],[Discount percentage]],$T$11)</f>
        <v>0</v>
      </c>
      <c r="N1042" s="6">
        <f>COUNTIF(amazon[[#This Row],[Discount percentage]],$T$13)</f>
        <v>0</v>
      </c>
      <c r="O1042" s="6">
        <f>COUNTIF(amazon[[#This Row],[Discount percentage]],$T$12)</f>
        <v>1</v>
      </c>
      <c r="P1042" s="1" t="s">
        <v>3566</v>
      </c>
    </row>
    <row r="1043" spans="1:16" ht="18.75" x14ac:dyDescent="0.3">
      <c r="A1043" s="8" t="s">
        <v>1458</v>
      </c>
      <c r="B1043" s="8" t="s">
        <v>1459</v>
      </c>
      <c r="C1043" s="8" t="s">
        <v>2477</v>
      </c>
      <c r="D1043" s="8" t="s">
        <v>2701</v>
      </c>
      <c r="E104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3" s="12">
        <v>1625</v>
      </c>
      <c r="G1043" s="12">
        <v>2995</v>
      </c>
      <c r="H1043" s="12">
        <f>PRODUCT(amazon[[#This Row],[Actual price]],amazon[[#This Row],[Rating count]])</f>
        <v>70334580</v>
      </c>
      <c r="I1043" s="9">
        <v>0.46</v>
      </c>
      <c r="J1043" s="6">
        <v>4.5</v>
      </c>
      <c r="K1043" s="6">
        <v>23484</v>
      </c>
      <c r="L1043" s="6" t="str">
        <f>IF(amazon[[#This Row],[Discounted price]]&lt;200, "Very Low",
 IF(amazon[[#This Row],[Discounted price]]&lt;5000, "Medium",
 IF(amazon[[#This Row],[Discounted price]]&lt;10000, "High",
 "Very High")))</f>
        <v>Medium</v>
      </c>
      <c r="M1043" s="6">
        <f>COUNTIF(amazon[[#This Row],[Discount percentage]],$T$11)</f>
        <v>0</v>
      </c>
      <c r="N1043" s="6">
        <f>COUNTIF(amazon[[#This Row],[Discount percentage]],$T$13)</f>
        <v>1</v>
      </c>
      <c r="O1043" s="6">
        <f>COUNTIF(amazon[[#This Row],[Discount percentage]],$T$12)</f>
        <v>0</v>
      </c>
      <c r="P1043" s="1" t="s">
        <v>2930</v>
      </c>
    </row>
    <row r="1044" spans="1:16" ht="18.75" x14ac:dyDescent="0.3">
      <c r="A1044" s="8" t="s">
        <v>1460</v>
      </c>
      <c r="B1044" s="8" t="s">
        <v>1461</v>
      </c>
      <c r="C1044" s="8" t="s">
        <v>2477</v>
      </c>
      <c r="D1044" s="8" t="s">
        <v>2715</v>
      </c>
      <c r="E104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4" s="12">
        <v>2599</v>
      </c>
      <c r="G1044" s="12">
        <v>5890</v>
      </c>
      <c r="H1044" s="12">
        <f>PRODUCT(amazon[[#This Row],[Actual price]],amazon[[#This Row],[Rating count]])</f>
        <v>128301870</v>
      </c>
      <c r="I1044" s="9">
        <v>0.56000000000000005</v>
      </c>
      <c r="J1044" s="6">
        <v>4.0999999999999996</v>
      </c>
      <c r="K1044" s="6">
        <v>21783</v>
      </c>
      <c r="L1044" s="6" t="str">
        <f>IF(amazon[[#This Row],[Discounted price]]&lt;200, "Very Low",
 IF(amazon[[#This Row],[Discounted price]]&lt;5000, "Medium",
 IF(amazon[[#This Row],[Discounted price]]&lt;10000, "High",
 "Very High")))</f>
        <v>Medium</v>
      </c>
      <c r="M1044" s="6">
        <f>COUNTIF(amazon[[#This Row],[Discount percentage]],$T$11)</f>
        <v>0</v>
      </c>
      <c r="N1044" s="6">
        <f>COUNTIF(amazon[[#This Row],[Discount percentage]],$T$13)</f>
        <v>0</v>
      </c>
      <c r="O1044" s="6">
        <f>COUNTIF(amazon[[#This Row],[Discount percentage]],$T$12)</f>
        <v>1</v>
      </c>
      <c r="P1044" s="1" t="s">
        <v>3567</v>
      </c>
    </row>
    <row r="1045" spans="1:16" ht="18.75" x14ac:dyDescent="0.3">
      <c r="A1045" s="8" t="s">
        <v>1462</v>
      </c>
      <c r="B1045" s="8" t="s">
        <v>1463</v>
      </c>
      <c r="C1045" s="8" t="s">
        <v>2477</v>
      </c>
      <c r="D1045" s="8" t="s">
        <v>2717</v>
      </c>
      <c r="E104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5" s="12">
        <v>1199</v>
      </c>
      <c r="G1045" s="12">
        <v>2000</v>
      </c>
      <c r="H1045" s="12">
        <f>PRODUCT(amazon[[#This Row],[Actual price]],amazon[[#This Row],[Rating count]])</f>
        <v>28060000</v>
      </c>
      <c r="I1045" s="9">
        <v>0.4</v>
      </c>
      <c r="J1045" s="6">
        <v>4</v>
      </c>
      <c r="K1045" s="6">
        <v>14030</v>
      </c>
      <c r="L1045" s="6" t="str">
        <f>IF(amazon[[#This Row],[Discounted price]]&lt;200, "Very Low",
 IF(amazon[[#This Row],[Discounted price]]&lt;5000, "Medium",
 IF(amazon[[#This Row],[Discounted price]]&lt;10000, "High",
 "Very High")))</f>
        <v>Medium</v>
      </c>
      <c r="M1045" s="6">
        <f>COUNTIF(amazon[[#This Row],[Discount percentage]],$T$11)</f>
        <v>0</v>
      </c>
      <c r="N1045" s="6">
        <f>COUNTIF(amazon[[#This Row],[Discount percentage]],$T$13)</f>
        <v>1</v>
      </c>
      <c r="O1045" s="6">
        <f>COUNTIF(amazon[[#This Row],[Discount percentage]],$T$12)</f>
        <v>0</v>
      </c>
      <c r="P1045" s="1" t="s">
        <v>3568</v>
      </c>
    </row>
    <row r="1046" spans="1:16" ht="18.75" x14ac:dyDescent="0.3">
      <c r="A1046" s="8" t="s">
        <v>1464</v>
      </c>
      <c r="B1046" s="8" t="s">
        <v>1465</v>
      </c>
      <c r="C1046" s="8" t="s">
        <v>2477</v>
      </c>
      <c r="D1046" s="8" t="s">
        <v>2718</v>
      </c>
      <c r="E104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6" s="12">
        <v>5499</v>
      </c>
      <c r="G1046" s="12">
        <v>13150</v>
      </c>
      <c r="H1046" s="12">
        <f>PRODUCT(amazon[[#This Row],[Actual price]],amazon[[#This Row],[Rating count]])</f>
        <v>84133700</v>
      </c>
      <c r="I1046" s="9">
        <v>0.57999999999999996</v>
      </c>
      <c r="J1046" s="6">
        <v>4.2</v>
      </c>
      <c r="K1046" s="6">
        <v>6398</v>
      </c>
      <c r="L1046" s="6" t="str">
        <f>IF(amazon[[#This Row],[Discounted price]]&lt;200, "Very Low",
 IF(amazon[[#This Row],[Discounted price]]&lt;5000, "Medium",
 IF(amazon[[#This Row],[Discounted price]]&lt;10000, "High",
 "Very High")))</f>
        <v>High</v>
      </c>
      <c r="M1046" s="6">
        <f>COUNTIF(amazon[[#This Row],[Discount percentage]],$T$11)</f>
        <v>0</v>
      </c>
      <c r="N1046" s="6">
        <f>COUNTIF(amazon[[#This Row],[Discount percentage]],$T$13)</f>
        <v>0</v>
      </c>
      <c r="O1046" s="6">
        <f>COUNTIF(amazon[[#This Row],[Discount percentage]],$T$12)</f>
        <v>1</v>
      </c>
      <c r="P1046" s="1" t="s">
        <v>3569</v>
      </c>
    </row>
    <row r="1047" spans="1:16" ht="18.75" x14ac:dyDescent="0.3">
      <c r="A1047" s="8" t="s">
        <v>1466</v>
      </c>
      <c r="B1047" s="8" t="s">
        <v>1467</v>
      </c>
      <c r="C1047" s="8" t="s">
        <v>2477</v>
      </c>
      <c r="D1047" s="8" t="s">
        <v>2714</v>
      </c>
      <c r="E104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7" s="12">
        <v>1299</v>
      </c>
      <c r="G1047" s="12">
        <v>3500</v>
      </c>
      <c r="H1047" s="12">
        <f>PRODUCT(amazon[[#This Row],[Actual price]],amazon[[#This Row],[Rating count]])</f>
        <v>154175000</v>
      </c>
      <c r="I1047" s="9">
        <v>0.63</v>
      </c>
      <c r="J1047" s="6">
        <v>3.8</v>
      </c>
      <c r="K1047" s="6">
        <v>44050</v>
      </c>
      <c r="L1047" s="6" t="str">
        <f>IF(amazon[[#This Row],[Discounted price]]&lt;200, "Very Low",
 IF(amazon[[#This Row],[Discounted price]]&lt;5000, "Medium",
 IF(amazon[[#This Row],[Discounted price]]&lt;10000, "High",
 "Very High")))</f>
        <v>Medium</v>
      </c>
      <c r="M1047" s="6">
        <f>COUNTIF(amazon[[#This Row],[Discount percentage]],$T$11)</f>
        <v>0</v>
      </c>
      <c r="N1047" s="6">
        <f>COUNTIF(amazon[[#This Row],[Discount percentage]],$T$13)</f>
        <v>0</v>
      </c>
      <c r="O1047" s="6">
        <f>COUNTIF(amazon[[#This Row],[Discount percentage]],$T$12)</f>
        <v>1</v>
      </c>
      <c r="P1047" s="1" t="s">
        <v>3570</v>
      </c>
    </row>
    <row r="1048" spans="1:16" ht="18.75" x14ac:dyDescent="0.3">
      <c r="A1048" s="8" t="s">
        <v>1468</v>
      </c>
      <c r="B1048" s="8" t="s">
        <v>1469</v>
      </c>
      <c r="C1048" s="8" t="s">
        <v>2477</v>
      </c>
      <c r="D1048" s="8" t="s">
        <v>2713</v>
      </c>
      <c r="E104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8" s="12">
        <v>599</v>
      </c>
      <c r="G1048" s="12">
        <v>785</v>
      </c>
      <c r="H1048" s="12">
        <f>PRODUCT(amazon[[#This Row],[Actual price]],amazon[[#This Row],[Rating count]])</f>
        <v>19033895</v>
      </c>
      <c r="I1048" s="9">
        <v>0.24</v>
      </c>
      <c r="J1048" s="6">
        <v>4.2</v>
      </c>
      <c r="K1048" s="6">
        <v>24247</v>
      </c>
      <c r="L1048" s="6" t="str">
        <f>IF(amazon[[#This Row],[Discounted price]]&lt;200, "Very Low",
 IF(amazon[[#This Row],[Discounted price]]&lt;5000, "Medium",
 IF(amazon[[#This Row],[Discounted price]]&lt;10000, "High",
 "Very High")))</f>
        <v>Medium</v>
      </c>
      <c r="M1048" s="6">
        <f>COUNTIF(amazon[[#This Row],[Discount percentage]],$T$11)</f>
        <v>0</v>
      </c>
      <c r="N1048" s="6">
        <f>COUNTIF(amazon[[#This Row],[Discount percentage]],$T$13)</f>
        <v>1</v>
      </c>
      <c r="O1048" s="6">
        <f>COUNTIF(amazon[[#This Row],[Discount percentage]],$T$12)</f>
        <v>0</v>
      </c>
      <c r="P1048" s="1" t="s">
        <v>3571</v>
      </c>
    </row>
    <row r="1049" spans="1:16" ht="18.75" x14ac:dyDescent="0.3">
      <c r="A1049" s="8" t="s">
        <v>1470</v>
      </c>
      <c r="B1049" s="8" t="s">
        <v>1471</v>
      </c>
      <c r="C1049" s="8" t="s">
        <v>2477</v>
      </c>
      <c r="D1049" s="8" t="s">
        <v>2714</v>
      </c>
      <c r="E104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9" s="12">
        <v>1999</v>
      </c>
      <c r="G1049" s="12">
        <v>3210</v>
      </c>
      <c r="H1049" s="12">
        <f>PRODUCT(amazon[[#This Row],[Actual price]],amazon[[#This Row],[Rating count]])</f>
        <v>132730290</v>
      </c>
      <c r="I1049" s="9">
        <v>0.38</v>
      </c>
      <c r="J1049" s="6">
        <v>4.2</v>
      </c>
      <c r="K1049" s="6">
        <v>41349</v>
      </c>
      <c r="L1049" s="6" t="str">
        <f>IF(amazon[[#This Row],[Discounted price]]&lt;200, "Very Low",
 IF(amazon[[#This Row],[Discounted price]]&lt;5000, "Medium",
 IF(amazon[[#This Row],[Discounted price]]&lt;10000, "High",
 "Very High")))</f>
        <v>Medium</v>
      </c>
      <c r="M1049" s="6">
        <f>COUNTIF(amazon[[#This Row],[Discount percentage]],$T$11)</f>
        <v>0</v>
      </c>
      <c r="N1049" s="6">
        <f>COUNTIF(amazon[[#This Row],[Discount percentage]],$T$13)</f>
        <v>1</v>
      </c>
      <c r="O1049" s="6">
        <f>COUNTIF(amazon[[#This Row],[Discount percentage]],$T$12)</f>
        <v>0</v>
      </c>
      <c r="P1049" s="1" t="s">
        <v>3572</v>
      </c>
    </row>
    <row r="1050" spans="1:16" ht="18.75" x14ac:dyDescent="0.3">
      <c r="A1050" s="8" t="s">
        <v>1472</v>
      </c>
      <c r="B1050" s="8" t="s">
        <v>2719</v>
      </c>
      <c r="C1050" s="8" t="s">
        <v>2477</v>
      </c>
      <c r="D1050" s="8" t="s">
        <v>2717</v>
      </c>
      <c r="E105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0" s="12">
        <v>549</v>
      </c>
      <c r="G1050" s="12">
        <v>1000</v>
      </c>
      <c r="H1050" s="12">
        <f>PRODUCT(amazon[[#This Row],[Actual price]],amazon[[#This Row],[Rating count]])</f>
        <v>1074000</v>
      </c>
      <c r="I1050" s="9">
        <v>0.45</v>
      </c>
      <c r="J1050" s="6">
        <v>3.6</v>
      </c>
      <c r="K1050" s="6">
        <v>1074</v>
      </c>
      <c r="L1050" s="6" t="str">
        <f>IF(amazon[[#This Row],[Discounted price]]&lt;200, "Very Low",
 IF(amazon[[#This Row],[Discounted price]]&lt;5000, "Medium",
 IF(amazon[[#This Row],[Discounted price]]&lt;10000, "High",
 "Very High")))</f>
        <v>Medium</v>
      </c>
      <c r="M1050" s="6">
        <f>COUNTIF(amazon[[#This Row],[Discount percentage]],$T$11)</f>
        <v>0</v>
      </c>
      <c r="N1050" s="6">
        <f>COUNTIF(amazon[[#This Row],[Discount percentage]],$T$13)</f>
        <v>1</v>
      </c>
      <c r="O1050" s="6">
        <f>COUNTIF(amazon[[#This Row],[Discount percentage]],$T$12)</f>
        <v>0</v>
      </c>
      <c r="P1050" s="1" t="s">
        <v>3573</v>
      </c>
    </row>
    <row r="1051" spans="1:16" ht="18.75" x14ac:dyDescent="0.3">
      <c r="A1051" s="8" t="s">
        <v>1473</v>
      </c>
      <c r="B1051" s="8" t="s">
        <v>1474</v>
      </c>
      <c r="C1051" s="8" t="s">
        <v>2477</v>
      </c>
      <c r="D1051" s="8" t="s">
        <v>2702</v>
      </c>
      <c r="E105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1" s="12">
        <v>999</v>
      </c>
      <c r="G1051" s="12">
        <v>2000</v>
      </c>
      <c r="H1051" s="12">
        <f>PRODUCT(amazon[[#This Row],[Actual price]],amazon[[#This Row],[Rating count]])</f>
        <v>2326000</v>
      </c>
      <c r="I1051" s="9">
        <v>0.5</v>
      </c>
      <c r="J1051" s="6">
        <v>3.8</v>
      </c>
      <c r="K1051" s="6">
        <v>1163</v>
      </c>
      <c r="L1051" s="6" t="str">
        <f>IF(amazon[[#This Row],[Discounted price]]&lt;200, "Very Low",
 IF(amazon[[#This Row],[Discounted price]]&lt;5000, "Medium",
 IF(amazon[[#This Row],[Discounted price]]&lt;10000, "High",
 "Very High")))</f>
        <v>Medium</v>
      </c>
      <c r="M1051" s="6">
        <f>COUNTIF(amazon[[#This Row],[Discount percentage]],$T$11)</f>
        <v>1</v>
      </c>
      <c r="N1051" s="6">
        <f>COUNTIF(amazon[[#This Row],[Discount percentage]],$T$13)</f>
        <v>0</v>
      </c>
      <c r="O1051" s="6">
        <f>COUNTIF(amazon[[#This Row],[Discount percentage]],$T$12)</f>
        <v>0</v>
      </c>
      <c r="P1051" s="1" t="s">
        <v>3574</v>
      </c>
    </row>
    <row r="1052" spans="1:16" ht="18.75" x14ac:dyDescent="0.3">
      <c r="A1052" s="8" t="s">
        <v>1475</v>
      </c>
      <c r="B1052" s="8" t="s">
        <v>2720</v>
      </c>
      <c r="C1052" s="8" t="s">
        <v>2477</v>
      </c>
      <c r="D1052" s="8" t="s">
        <v>2706</v>
      </c>
      <c r="E105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2" s="12">
        <v>398</v>
      </c>
      <c r="G1052" s="12">
        <v>1999</v>
      </c>
      <c r="H1052" s="12">
        <f>PRODUCT(amazon[[#This Row],[Actual price]],amazon[[#This Row],[Rating count]])</f>
        <v>513743</v>
      </c>
      <c r="I1052" s="9">
        <v>0.8</v>
      </c>
      <c r="J1052" s="6">
        <v>4.0999999999999996</v>
      </c>
      <c r="K1052" s="6">
        <v>257</v>
      </c>
      <c r="L1052" s="6" t="str">
        <f>IF(amazon[[#This Row],[Discounted price]]&lt;200, "Very Low",
 IF(amazon[[#This Row],[Discounted price]]&lt;5000, "Medium",
 IF(amazon[[#This Row],[Discounted price]]&lt;10000, "High",
 "Very High")))</f>
        <v>Medium</v>
      </c>
      <c r="M1052" s="6">
        <f>COUNTIF(amazon[[#This Row],[Discount percentage]],$T$11)</f>
        <v>0</v>
      </c>
      <c r="N1052" s="6">
        <f>COUNTIF(amazon[[#This Row],[Discount percentage]],$T$13)</f>
        <v>0</v>
      </c>
      <c r="O1052" s="6">
        <f>COUNTIF(amazon[[#This Row],[Discount percentage]],$T$12)</f>
        <v>1</v>
      </c>
      <c r="P1052" s="1" t="s">
        <v>3575</v>
      </c>
    </row>
    <row r="1053" spans="1:16" ht="18.75" x14ac:dyDescent="0.3">
      <c r="A1053" s="8" t="s">
        <v>1476</v>
      </c>
      <c r="B1053" s="8" t="s">
        <v>1477</v>
      </c>
      <c r="C1053" s="8" t="s">
        <v>2477</v>
      </c>
      <c r="D1053" s="8" t="s">
        <v>2721</v>
      </c>
      <c r="E105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3" s="12">
        <v>539</v>
      </c>
      <c r="G1053" s="12">
        <v>720</v>
      </c>
      <c r="H1053" s="12">
        <f>PRODUCT(amazon[[#This Row],[Actual price]],amazon[[#This Row],[Rating count]])</f>
        <v>25932240</v>
      </c>
      <c r="I1053" s="9">
        <v>0.25</v>
      </c>
      <c r="J1053" s="6">
        <v>4.0999999999999996</v>
      </c>
      <c r="K1053" s="6">
        <v>36017</v>
      </c>
      <c r="L1053" s="6" t="str">
        <f>IF(amazon[[#This Row],[Discounted price]]&lt;200, "Very Low",
 IF(amazon[[#This Row],[Discounted price]]&lt;5000, "Medium",
 IF(amazon[[#This Row],[Discounted price]]&lt;10000, "High",
 "Very High")))</f>
        <v>Medium</v>
      </c>
      <c r="M1053" s="6">
        <f>COUNTIF(amazon[[#This Row],[Discount percentage]],$T$11)</f>
        <v>0</v>
      </c>
      <c r="N1053" s="6">
        <f>COUNTIF(amazon[[#This Row],[Discount percentage]],$T$13)</f>
        <v>1</v>
      </c>
      <c r="O1053" s="6">
        <f>COUNTIF(amazon[[#This Row],[Discount percentage]],$T$12)</f>
        <v>0</v>
      </c>
      <c r="P1053" s="1" t="s">
        <v>3576</v>
      </c>
    </row>
    <row r="1054" spans="1:16" ht="18.75" x14ac:dyDescent="0.3">
      <c r="A1054" s="8" t="s">
        <v>1478</v>
      </c>
      <c r="B1054" s="8" t="s">
        <v>1479</v>
      </c>
      <c r="C1054" s="8" t="s">
        <v>2477</v>
      </c>
      <c r="D1054" s="8" t="s">
        <v>2701</v>
      </c>
      <c r="E10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4" s="12">
        <v>699</v>
      </c>
      <c r="G1054" s="12">
        <v>1595</v>
      </c>
      <c r="H1054" s="12">
        <f>PRODUCT(amazon[[#This Row],[Actual price]],amazon[[#This Row],[Rating count]])</f>
        <v>12903550</v>
      </c>
      <c r="I1054" s="9">
        <v>0.56000000000000005</v>
      </c>
      <c r="J1054" s="6">
        <v>4.0999999999999996</v>
      </c>
      <c r="K1054" s="6">
        <v>8090</v>
      </c>
      <c r="L1054" s="6" t="str">
        <f>IF(amazon[[#This Row],[Discounted price]]&lt;200, "Very Low",
 IF(amazon[[#This Row],[Discounted price]]&lt;5000, "Medium",
 IF(amazon[[#This Row],[Discounted price]]&lt;10000, "High",
 "Very High")))</f>
        <v>Medium</v>
      </c>
      <c r="M1054" s="6">
        <f>COUNTIF(amazon[[#This Row],[Discount percentage]],$T$11)</f>
        <v>0</v>
      </c>
      <c r="N1054" s="6">
        <f>COUNTIF(amazon[[#This Row],[Discount percentage]],$T$13)</f>
        <v>0</v>
      </c>
      <c r="O1054" s="6">
        <f>COUNTIF(amazon[[#This Row],[Discount percentage]],$T$12)</f>
        <v>1</v>
      </c>
      <c r="P1054" s="1" t="s">
        <v>3577</v>
      </c>
    </row>
    <row r="1055" spans="1:16" ht="18.75" x14ac:dyDescent="0.3">
      <c r="A1055" s="8" t="s">
        <v>1480</v>
      </c>
      <c r="B1055" s="8" t="s">
        <v>1481</v>
      </c>
      <c r="C1055" s="8" t="s">
        <v>2477</v>
      </c>
      <c r="D1055" s="8" t="s">
        <v>2710</v>
      </c>
      <c r="E105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5" s="12">
        <v>2148</v>
      </c>
      <c r="G1055" s="12">
        <v>3645</v>
      </c>
      <c r="H1055" s="12">
        <f>PRODUCT(amazon[[#This Row],[Actual price]],amazon[[#This Row],[Rating count]])</f>
        <v>114409260</v>
      </c>
      <c r="I1055" s="9">
        <v>0.41</v>
      </c>
      <c r="J1055" s="6">
        <v>4.0999999999999996</v>
      </c>
      <c r="K1055" s="6">
        <v>31388</v>
      </c>
      <c r="L1055" s="6" t="str">
        <f>IF(amazon[[#This Row],[Discounted price]]&lt;200, "Very Low",
 IF(amazon[[#This Row],[Discounted price]]&lt;5000, "Medium",
 IF(amazon[[#This Row],[Discounted price]]&lt;10000, "High",
 "Very High")))</f>
        <v>Medium</v>
      </c>
      <c r="M1055" s="6">
        <f>COUNTIF(amazon[[#This Row],[Discount percentage]],$T$11)</f>
        <v>0</v>
      </c>
      <c r="N1055" s="6">
        <f>COUNTIF(amazon[[#This Row],[Discount percentage]],$T$13)</f>
        <v>1</v>
      </c>
      <c r="O1055" s="6">
        <f>COUNTIF(amazon[[#This Row],[Discount percentage]],$T$12)</f>
        <v>0</v>
      </c>
      <c r="P1055" s="1" t="s">
        <v>3578</v>
      </c>
    </row>
    <row r="1056" spans="1:16" ht="18.75" x14ac:dyDescent="0.3">
      <c r="A1056" s="8" t="s">
        <v>1482</v>
      </c>
      <c r="B1056" s="8" t="s">
        <v>1483</v>
      </c>
      <c r="C1056" s="8" t="s">
        <v>2477</v>
      </c>
      <c r="D1056" s="8" t="s">
        <v>2722</v>
      </c>
      <c r="E10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6" s="12">
        <v>3599</v>
      </c>
      <c r="G1056" s="12">
        <v>7950</v>
      </c>
      <c r="H1056" s="12">
        <f>PRODUCT(amazon[[#This Row],[Actual price]],amazon[[#This Row],[Rating count]])</f>
        <v>1081200</v>
      </c>
      <c r="I1056" s="9">
        <v>0.55000000000000004</v>
      </c>
      <c r="J1056" s="6">
        <v>4.2</v>
      </c>
      <c r="K1056" s="6">
        <v>136</v>
      </c>
      <c r="L1056" s="6" t="str">
        <f>IF(amazon[[#This Row],[Discounted price]]&lt;200, "Very Low",
 IF(amazon[[#This Row],[Discounted price]]&lt;5000, "Medium",
 IF(amazon[[#This Row],[Discounted price]]&lt;10000, "High",
 "Very High")))</f>
        <v>Medium</v>
      </c>
      <c r="M1056" s="6">
        <f>COUNTIF(amazon[[#This Row],[Discount percentage]],$T$11)</f>
        <v>0</v>
      </c>
      <c r="N1056" s="6">
        <f>COUNTIF(amazon[[#This Row],[Discount percentage]],$T$13)</f>
        <v>0</v>
      </c>
      <c r="O1056" s="6">
        <f>COUNTIF(amazon[[#This Row],[Discount percentage]],$T$12)</f>
        <v>1</v>
      </c>
      <c r="P1056" s="1" t="s">
        <v>3579</v>
      </c>
    </row>
    <row r="1057" spans="1:16" ht="18.75" x14ac:dyDescent="0.3">
      <c r="A1057" s="8" t="s">
        <v>1484</v>
      </c>
      <c r="B1057" s="8" t="s">
        <v>2723</v>
      </c>
      <c r="C1057" s="8" t="s">
        <v>2477</v>
      </c>
      <c r="D1057" s="8" t="s">
        <v>2724</v>
      </c>
      <c r="E105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7" s="12">
        <v>351</v>
      </c>
      <c r="G1057" s="12">
        <v>999</v>
      </c>
      <c r="H1057" s="12">
        <f>PRODUCT(amazon[[#This Row],[Actual price]],amazon[[#This Row],[Rating count]])</f>
        <v>5374620</v>
      </c>
      <c r="I1057" s="9">
        <v>0.65</v>
      </c>
      <c r="J1057" s="6">
        <v>4</v>
      </c>
      <c r="K1057" s="6">
        <v>5380</v>
      </c>
      <c r="L1057" s="6" t="str">
        <f>IF(amazon[[#This Row],[Discounted price]]&lt;200, "Very Low",
 IF(amazon[[#This Row],[Discounted price]]&lt;5000, "Medium",
 IF(amazon[[#This Row],[Discounted price]]&lt;10000, "High",
 "Very High")))</f>
        <v>Medium</v>
      </c>
      <c r="M1057" s="6">
        <f>COUNTIF(amazon[[#This Row],[Discount percentage]],$T$11)</f>
        <v>0</v>
      </c>
      <c r="N1057" s="6">
        <f>COUNTIF(amazon[[#This Row],[Discount percentage]],$T$13)</f>
        <v>0</v>
      </c>
      <c r="O1057" s="6">
        <f>COUNTIF(amazon[[#This Row],[Discount percentage]],$T$12)</f>
        <v>1</v>
      </c>
      <c r="P1057" s="1" t="s">
        <v>3580</v>
      </c>
    </row>
    <row r="1058" spans="1:16" ht="18.75" x14ac:dyDescent="0.3">
      <c r="A1058" s="8" t="s">
        <v>1485</v>
      </c>
      <c r="B1058" s="8" t="s">
        <v>1486</v>
      </c>
      <c r="C1058" s="8" t="s">
        <v>2477</v>
      </c>
      <c r="D1058" s="8" t="s">
        <v>2725</v>
      </c>
      <c r="E105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8" s="12">
        <v>1614</v>
      </c>
      <c r="G1058" s="12">
        <v>1745</v>
      </c>
      <c r="H1058" s="12">
        <f>PRODUCT(amazon[[#This Row],[Actual price]],amazon[[#This Row],[Rating count]])</f>
        <v>66264630</v>
      </c>
      <c r="I1058" s="9">
        <v>0.08</v>
      </c>
      <c r="J1058" s="6">
        <v>4.3</v>
      </c>
      <c r="K1058" s="6">
        <v>37974</v>
      </c>
      <c r="L1058" s="6" t="str">
        <f>IF(amazon[[#This Row],[Discounted price]]&lt;200, "Very Low",
 IF(amazon[[#This Row],[Discounted price]]&lt;5000, "Medium",
 IF(amazon[[#This Row],[Discounted price]]&lt;10000, "High",
 "Very High")))</f>
        <v>Medium</v>
      </c>
      <c r="M1058" s="6">
        <f>COUNTIF(amazon[[#This Row],[Discount percentage]],$T$11)</f>
        <v>0</v>
      </c>
      <c r="N1058" s="6">
        <f>COUNTIF(amazon[[#This Row],[Discount percentage]],$T$13)</f>
        <v>1</v>
      </c>
      <c r="O1058" s="6">
        <f>COUNTIF(amazon[[#This Row],[Discount percentage]],$T$12)</f>
        <v>0</v>
      </c>
      <c r="P1058" s="1" t="s">
        <v>3581</v>
      </c>
    </row>
    <row r="1059" spans="1:16" ht="18.75" x14ac:dyDescent="0.3">
      <c r="A1059" s="8" t="s">
        <v>1487</v>
      </c>
      <c r="B1059" s="8" t="s">
        <v>1488</v>
      </c>
      <c r="C1059" s="8" t="s">
        <v>2477</v>
      </c>
      <c r="D1059" s="8" t="s">
        <v>2721</v>
      </c>
      <c r="E105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9" s="12">
        <v>719</v>
      </c>
      <c r="G1059" s="12">
        <v>1295</v>
      </c>
      <c r="H1059" s="12">
        <f>PRODUCT(amazon[[#This Row],[Actual price]],amazon[[#This Row],[Rating count]])</f>
        <v>22297310</v>
      </c>
      <c r="I1059" s="9">
        <v>0.44</v>
      </c>
      <c r="J1059" s="6">
        <v>4.2</v>
      </c>
      <c r="K1059" s="6">
        <v>17218</v>
      </c>
      <c r="L1059" s="6" t="str">
        <f>IF(amazon[[#This Row],[Discounted price]]&lt;200, "Very Low",
 IF(amazon[[#This Row],[Discounted price]]&lt;5000, "Medium",
 IF(amazon[[#This Row],[Discounted price]]&lt;10000, "High",
 "Very High")))</f>
        <v>Medium</v>
      </c>
      <c r="M1059" s="6">
        <f>COUNTIF(amazon[[#This Row],[Discount percentage]],$T$11)</f>
        <v>0</v>
      </c>
      <c r="N1059" s="6">
        <f>COUNTIF(amazon[[#This Row],[Discount percentage]],$T$13)</f>
        <v>1</v>
      </c>
      <c r="O1059" s="6">
        <f>COUNTIF(amazon[[#This Row],[Discount percentage]],$T$12)</f>
        <v>0</v>
      </c>
      <c r="P1059" s="1" t="s">
        <v>3582</v>
      </c>
    </row>
    <row r="1060" spans="1:16" ht="18.75" x14ac:dyDescent="0.3">
      <c r="A1060" s="8" t="s">
        <v>1489</v>
      </c>
      <c r="B1060" s="8" t="s">
        <v>2726</v>
      </c>
      <c r="C1060" s="8" t="s">
        <v>2477</v>
      </c>
      <c r="D1060" s="8" t="s">
        <v>2706</v>
      </c>
      <c r="E106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0" s="12">
        <v>678</v>
      </c>
      <c r="G1060" s="12">
        <v>1499</v>
      </c>
      <c r="H1060" s="12">
        <f>PRODUCT(amazon[[#This Row],[Actual price]],amazon[[#This Row],[Rating count]])</f>
        <v>1349100</v>
      </c>
      <c r="I1060" s="9">
        <v>0.55000000000000004</v>
      </c>
      <c r="J1060" s="6">
        <v>4.2</v>
      </c>
      <c r="K1060" s="6">
        <v>900</v>
      </c>
      <c r="L1060" s="6" t="str">
        <f>IF(amazon[[#This Row],[Discounted price]]&lt;200, "Very Low",
 IF(amazon[[#This Row],[Discounted price]]&lt;5000, "Medium",
 IF(amazon[[#This Row],[Discounted price]]&lt;10000, "High",
 "Very High")))</f>
        <v>Medium</v>
      </c>
      <c r="M1060" s="6">
        <f>COUNTIF(amazon[[#This Row],[Discount percentage]],$T$11)</f>
        <v>0</v>
      </c>
      <c r="N1060" s="6">
        <f>COUNTIF(amazon[[#This Row],[Discount percentage]],$T$13)</f>
        <v>0</v>
      </c>
      <c r="O1060" s="6">
        <f>COUNTIF(amazon[[#This Row],[Discount percentage]],$T$12)</f>
        <v>1</v>
      </c>
      <c r="P1060" s="1" t="s">
        <v>2930</v>
      </c>
    </row>
    <row r="1061" spans="1:16" ht="18.75" x14ac:dyDescent="0.3">
      <c r="A1061" s="8" t="s">
        <v>1490</v>
      </c>
      <c r="B1061" s="8" t="s">
        <v>2727</v>
      </c>
      <c r="C1061" s="8" t="s">
        <v>2477</v>
      </c>
      <c r="D1061" s="8" t="s">
        <v>2717</v>
      </c>
      <c r="E106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1" s="12">
        <v>809</v>
      </c>
      <c r="G1061" s="12">
        <v>1545</v>
      </c>
      <c r="H1061" s="12">
        <f>PRODUCT(amazon[[#This Row],[Actual price]],amazon[[#This Row],[Rating count]])</f>
        <v>1507920</v>
      </c>
      <c r="I1061" s="9">
        <v>0.48</v>
      </c>
      <c r="J1061" s="6">
        <v>3.7</v>
      </c>
      <c r="K1061" s="6">
        <v>976</v>
      </c>
      <c r="L1061" s="6" t="str">
        <f>IF(amazon[[#This Row],[Discounted price]]&lt;200, "Very Low",
 IF(amazon[[#This Row],[Discounted price]]&lt;5000, "Medium",
 IF(amazon[[#This Row],[Discounted price]]&lt;10000, "High",
 "Very High")))</f>
        <v>Medium</v>
      </c>
      <c r="M1061" s="6">
        <f>COUNTIF(amazon[[#This Row],[Discount percentage]],$T$11)</f>
        <v>0</v>
      </c>
      <c r="N1061" s="6">
        <f>COUNTIF(amazon[[#This Row],[Discount percentage]],$T$13)</f>
        <v>1</v>
      </c>
      <c r="O1061" s="6">
        <f>COUNTIF(amazon[[#This Row],[Discount percentage]],$T$12)</f>
        <v>0</v>
      </c>
      <c r="P1061" s="1" t="s">
        <v>3583</v>
      </c>
    </row>
    <row r="1062" spans="1:16" ht="18.75" x14ac:dyDescent="0.3">
      <c r="A1062" s="8" t="s">
        <v>1491</v>
      </c>
      <c r="B1062" s="8" t="s">
        <v>1492</v>
      </c>
      <c r="C1062" s="8" t="s">
        <v>2477</v>
      </c>
      <c r="D1062" s="8" t="s">
        <v>2728</v>
      </c>
      <c r="E106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2" s="12">
        <v>1969</v>
      </c>
      <c r="G1062" s="12">
        <v>5000</v>
      </c>
      <c r="H1062" s="12">
        <f>PRODUCT(amazon[[#This Row],[Actual price]],amazon[[#This Row],[Rating count]])</f>
        <v>24635000</v>
      </c>
      <c r="I1062" s="9">
        <v>0.61</v>
      </c>
      <c r="J1062" s="6">
        <v>4.0999999999999996</v>
      </c>
      <c r="K1062" s="6">
        <v>4927</v>
      </c>
      <c r="L1062" s="6" t="str">
        <f>IF(amazon[[#This Row],[Discounted price]]&lt;200, "Very Low",
 IF(amazon[[#This Row],[Discounted price]]&lt;5000, "Medium",
 IF(amazon[[#This Row],[Discounted price]]&lt;10000, "High",
 "Very High")))</f>
        <v>Medium</v>
      </c>
      <c r="M1062" s="6">
        <f>COUNTIF(amazon[[#This Row],[Discount percentage]],$T$11)</f>
        <v>0</v>
      </c>
      <c r="N1062" s="6">
        <f>COUNTIF(amazon[[#This Row],[Discount percentage]],$T$13)</f>
        <v>0</v>
      </c>
      <c r="O1062" s="6">
        <f>COUNTIF(amazon[[#This Row],[Discount percentage]],$T$12)</f>
        <v>1</v>
      </c>
      <c r="P1062" s="1" t="s">
        <v>3584</v>
      </c>
    </row>
    <row r="1063" spans="1:16" ht="18.75" x14ac:dyDescent="0.3">
      <c r="A1063" s="8" t="s">
        <v>1493</v>
      </c>
      <c r="B1063" s="8" t="s">
        <v>2729</v>
      </c>
      <c r="C1063" s="8" t="s">
        <v>2477</v>
      </c>
      <c r="D1063" s="8" t="s">
        <v>2706</v>
      </c>
      <c r="E106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3" s="12">
        <v>1490</v>
      </c>
      <c r="G1063" s="12">
        <v>1695</v>
      </c>
      <c r="H1063" s="12">
        <f>PRODUCT(amazon[[#This Row],[Actual price]],amazon[[#This Row],[Rating count]])</f>
        <v>6005385</v>
      </c>
      <c r="I1063" s="9">
        <v>0.12</v>
      </c>
      <c r="J1063" s="6">
        <v>4.4000000000000004</v>
      </c>
      <c r="K1063" s="6">
        <v>3543</v>
      </c>
      <c r="L1063" s="6" t="str">
        <f>IF(amazon[[#This Row],[Discounted price]]&lt;200, "Very Low",
 IF(amazon[[#This Row],[Discounted price]]&lt;5000, "Medium",
 IF(amazon[[#This Row],[Discounted price]]&lt;10000, "High",
 "Very High")))</f>
        <v>Medium</v>
      </c>
      <c r="M1063" s="6">
        <f>COUNTIF(amazon[[#This Row],[Discount percentage]],$T$11)</f>
        <v>0</v>
      </c>
      <c r="N1063" s="6">
        <f>COUNTIF(amazon[[#This Row],[Discount percentage]],$T$13)</f>
        <v>1</v>
      </c>
      <c r="O1063" s="6">
        <f>COUNTIF(amazon[[#This Row],[Discount percentage]],$T$12)</f>
        <v>0</v>
      </c>
      <c r="P1063" s="1" t="s">
        <v>3585</v>
      </c>
    </row>
    <row r="1064" spans="1:16" ht="18.75" x14ac:dyDescent="0.3">
      <c r="A1064" s="8" t="s">
        <v>1494</v>
      </c>
      <c r="B1064" s="8" t="s">
        <v>1495</v>
      </c>
      <c r="C1064" s="8" t="s">
        <v>2477</v>
      </c>
      <c r="D1064" s="8" t="s">
        <v>2702</v>
      </c>
      <c r="E106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4" s="12">
        <v>2499</v>
      </c>
      <c r="G1064" s="12">
        <v>3945</v>
      </c>
      <c r="H1064" s="12">
        <f>PRODUCT(amazon[[#This Row],[Actual price]],amazon[[#This Row],[Rating count]])</f>
        <v>10777740</v>
      </c>
      <c r="I1064" s="9">
        <v>0.37</v>
      </c>
      <c r="J1064" s="6">
        <v>3.8</v>
      </c>
      <c r="K1064" s="6">
        <v>2732</v>
      </c>
      <c r="L1064" s="6" t="str">
        <f>IF(amazon[[#This Row],[Discounted price]]&lt;200, "Very Low",
 IF(amazon[[#This Row],[Discounted price]]&lt;5000, "Medium",
 IF(amazon[[#This Row],[Discounted price]]&lt;10000, "High",
 "Very High")))</f>
        <v>Medium</v>
      </c>
      <c r="M1064" s="6">
        <f>COUNTIF(amazon[[#This Row],[Discount percentage]],$T$11)</f>
        <v>0</v>
      </c>
      <c r="N1064" s="6">
        <f>COUNTIF(amazon[[#This Row],[Discount percentage]],$T$13)</f>
        <v>1</v>
      </c>
      <c r="O1064" s="6">
        <f>COUNTIF(amazon[[#This Row],[Discount percentage]],$T$12)</f>
        <v>0</v>
      </c>
      <c r="P1064" s="1" t="s">
        <v>3586</v>
      </c>
    </row>
    <row r="1065" spans="1:16" ht="18.75" x14ac:dyDescent="0.3">
      <c r="A1065" s="8" t="s">
        <v>1496</v>
      </c>
      <c r="B1065" s="8" t="s">
        <v>1497</v>
      </c>
      <c r="C1065" s="8" t="s">
        <v>2477</v>
      </c>
      <c r="D1065" s="8" t="s">
        <v>2730</v>
      </c>
      <c r="E106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5" s="12">
        <v>1665</v>
      </c>
      <c r="G1065" s="12">
        <v>2099</v>
      </c>
      <c r="H1065" s="12">
        <f>PRODUCT(amazon[[#This Row],[Actual price]],amazon[[#This Row],[Rating count]])</f>
        <v>30158432</v>
      </c>
      <c r="I1065" s="9">
        <v>0.21</v>
      </c>
      <c r="J1065" s="6">
        <v>4</v>
      </c>
      <c r="K1065" s="6">
        <v>14368</v>
      </c>
      <c r="L1065" s="6" t="str">
        <f>IF(amazon[[#This Row],[Discounted price]]&lt;200, "Very Low",
 IF(amazon[[#This Row],[Discounted price]]&lt;5000, "Medium",
 IF(amazon[[#This Row],[Discounted price]]&lt;10000, "High",
 "Very High")))</f>
        <v>Medium</v>
      </c>
      <c r="M1065" s="6">
        <f>COUNTIF(amazon[[#This Row],[Discount percentage]],$T$11)</f>
        <v>0</v>
      </c>
      <c r="N1065" s="6">
        <f>COUNTIF(amazon[[#This Row],[Discount percentage]],$T$13)</f>
        <v>1</v>
      </c>
      <c r="O1065" s="6">
        <f>COUNTIF(amazon[[#This Row],[Discount percentage]],$T$12)</f>
        <v>0</v>
      </c>
      <c r="P1065" s="1" t="s">
        <v>3587</v>
      </c>
    </row>
    <row r="1066" spans="1:16" ht="18.75" x14ac:dyDescent="0.3">
      <c r="A1066" s="8" t="s">
        <v>1498</v>
      </c>
      <c r="B1066" s="8" t="s">
        <v>1499</v>
      </c>
      <c r="C1066" s="8" t="s">
        <v>2477</v>
      </c>
      <c r="D1066" s="8" t="s">
        <v>2710</v>
      </c>
      <c r="E106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6" s="12">
        <v>3229</v>
      </c>
      <c r="G1066" s="12">
        <v>5295</v>
      </c>
      <c r="H1066" s="12">
        <f>PRODUCT(amazon[[#This Row],[Actual price]],amazon[[#This Row],[Rating count]])</f>
        <v>210338580</v>
      </c>
      <c r="I1066" s="9">
        <v>0.39</v>
      </c>
      <c r="J1066" s="6">
        <v>4.2</v>
      </c>
      <c r="K1066" s="6">
        <v>39724</v>
      </c>
      <c r="L1066" s="6" t="str">
        <f>IF(amazon[[#This Row],[Discounted price]]&lt;200, "Very Low",
 IF(amazon[[#This Row],[Discounted price]]&lt;5000, "Medium",
 IF(amazon[[#This Row],[Discounted price]]&lt;10000, "High",
 "Very High")))</f>
        <v>Medium</v>
      </c>
      <c r="M1066" s="6">
        <f>COUNTIF(amazon[[#This Row],[Discount percentage]],$T$11)</f>
        <v>0</v>
      </c>
      <c r="N1066" s="6">
        <f>COUNTIF(amazon[[#This Row],[Discount percentage]],$T$13)</f>
        <v>1</v>
      </c>
      <c r="O1066" s="6">
        <f>COUNTIF(amazon[[#This Row],[Discount percentage]],$T$12)</f>
        <v>0</v>
      </c>
      <c r="P1066" s="1" t="s">
        <v>3588</v>
      </c>
    </row>
    <row r="1067" spans="1:16" ht="18.75" x14ac:dyDescent="0.3">
      <c r="A1067" s="8" t="s">
        <v>1500</v>
      </c>
      <c r="B1067" s="8" t="s">
        <v>1501</v>
      </c>
      <c r="C1067" s="8" t="s">
        <v>2477</v>
      </c>
      <c r="D1067" s="8" t="s">
        <v>2710</v>
      </c>
      <c r="E106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7" s="12">
        <v>1799</v>
      </c>
      <c r="G1067" s="12">
        <v>3595</v>
      </c>
      <c r="H1067" s="12">
        <f>PRODUCT(amazon[[#This Row],[Actual price]],amazon[[#This Row],[Rating count]])</f>
        <v>35198645</v>
      </c>
      <c r="I1067" s="9">
        <v>0.5</v>
      </c>
      <c r="J1067" s="6">
        <v>3.8</v>
      </c>
      <c r="K1067" s="6">
        <v>9791</v>
      </c>
      <c r="L1067" s="6" t="str">
        <f>IF(amazon[[#This Row],[Discounted price]]&lt;200, "Very Low",
 IF(amazon[[#This Row],[Discounted price]]&lt;5000, "Medium",
 IF(amazon[[#This Row],[Discounted price]]&lt;10000, "High",
 "Very High")))</f>
        <v>Medium</v>
      </c>
      <c r="M1067" s="6">
        <f>COUNTIF(amazon[[#This Row],[Discount percentage]],$T$11)</f>
        <v>1</v>
      </c>
      <c r="N1067" s="6">
        <f>COUNTIF(amazon[[#This Row],[Discount percentage]],$T$13)</f>
        <v>0</v>
      </c>
      <c r="O1067" s="6">
        <f>COUNTIF(amazon[[#This Row],[Discount percentage]],$T$12)</f>
        <v>0</v>
      </c>
      <c r="P1067" s="1" t="s">
        <v>3589</v>
      </c>
    </row>
    <row r="1068" spans="1:16" ht="18.75" x14ac:dyDescent="0.3">
      <c r="A1068" s="8" t="s">
        <v>1502</v>
      </c>
      <c r="B1068" s="8" t="s">
        <v>1503</v>
      </c>
      <c r="C1068" s="8" t="s">
        <v>2477</v>
      </c>
      <c r="D1068" s="8" t="s">
        <v>2701</v>
      </c>
      <c r="E106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8" s="12">
        <v>1260</v>
      </c>
      <c r="G1068" s="12">
        <v>1699</v>
      </c>
      <c r="H1068" s="12">
        <f>PRODUCT(amazon[[#This Row],[Actual price]],amazon[[#This Row],[Rating count]])</f>
        <v>4911809</v>
      </c>
      <c r="I1068" s="9">
        <v>0.26</v>
      </c>
      <c r="J1068" s="6">
        <v>4.2</v>
      </c>
      <c r="K1068" s="6">
        <v>2891</v>
      </c>
      <c r="L1068" s="6" t="str">
        <f>IF(amazon[[#This Row],[Discounted price]]&lt;200, "Very Low",
 IF(amazon[[#This Row],[Discounted price]]&lt;5000, "Medium",
 IF(amazon[[#This Row],[Discounted price]]&lt;10000, "High",
 "Very High")))</f>
        <v>Medium</v>
      </c>
      <c r="M1068" s="6">
        <f>COUNTIF(amazon[[#This Row],[Discount percentage]],$T$11)</f>
        <v>0</v>
      </c>
      <c r="N1068" s="6">
        <f>COUNTIF(amazon[[#This Row],[Discount percentage]],$T$13)</f>
        <v>1</v>
      </c>
      <c r="O1068" s="6">
        <f>COUNTIF(amazon[[#This Row],[Discount percentage]],$T$12)</f>
        <v>0</v>
      </c>
      <c r="P1068" s="1" t="s">
        <v>3590</v>
      </c>
    </row>
    <row r="1069" spans="1:16" ht="18.75" x14ac:dyDescent="0.3">
      <c r="A1069" s="8" t="s">
        <v>1504</v>
      </c>
      <c r="B1069" s="8" t="s">
        <v>1505</v>
      </c>
      <c r="C1069" s="8" t="s">
        <v>2477</v>
      </c>
      <c r="D1069" s="8" t="s">
        <v>2702</v>
      </c>
      <c r="E106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9" s="12">
        <v>749</v>
      </c>
      <c r="G1069" s="12">
        <v>1129</v>
      </c>
      <c r="H1069" s="12">
        <f>PRODUCT(amazon[[#This Row],[Actual price]],amazon[[#This Row],[Rating count]])</f>
        <v>2761534</v>
      </c>
      <c r="I1069" s="9">
        <v>0.34</v>
      </c>
      <c r="J1069" s="6">
        <v>4</v>
      </c>
      <c r="K1069" s="6">
        <v>2446</v>
      </c>
      <c r="L1069" s="6" t="str">
        <f>IF(amazon[[#This Row],[Discounted price]]&lt;200, "Very Low",
 IF(amazon[[#This Row],[Discounted price]]&lt;5000, "Medium",
 IF(amazon[[#This Row],[Discounted price]]&lt;10000, "High",
 "Very High")))</f>
        <v>Medium</v>
      </c>
      <c r="M1069" s="6">
        <f>COUNTIF(amazon[[#This Row],[Discount percentage]],$T$11)</f>
        <v>0</v>
      </c>
      <c r="N1069" s="6">
        <f>COUNTIF(amazon[[#This Row],[Discount percentage]],$T$13)</f>
        <v>1</v>
      </c>
      <c r="O1069" s="6">
        <f>COUNTIF(amazon[[#This Row],[Discount percentage]],$T$12)</f>
        <v>0</v>
      </c>
      <c r="P1069" s="1" t="s">
        <v>3591</v>
      </c>
    </row>
    <row r="1070" spans="1:16" ht="18.75" x14ac:dyDescent="0.3">
      <c r="A1070" s="8" t="s">
        <v>1506</v>
      </c>
      <c r="B1070" s="8" t="s">
        <v>1507</v>
      </c>
      <c r="C1070" s="8" t="s">
        <v>2477</v>
      </c>
      <c r="D1070" s="8" t="s">
        <v>2714</v>
      </c>
      <c r="E107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0" s="12">
        <v>3499</v>
      </c>
      <c r="G1070" s="12">
        <v>5795</v>
      </c>
      <c r="H1070" s="12">
        <f>PRODUCT(amazon[[#This Row],[Actual price]],amazon[[#This Row],[Rating count]])</f>
        <v>146845300</v>
      </c>
      <c r="I1070" s="9">
        <v>0.4</v>
      </c>
      <c r="J1070" s="6">
        <v>3.9</v>
      </c>
      <c r="K1070" s="6">
        <v>25340</v>
      </c>
      <c r="L1070" s="6" t="str">
        <f>IF(amazon[[#This Row],[Discounted price]]&lt;200, "Very Low",
 IF(amazon[[#This Row],[Discounted price]]&lt;5000, "Medium",
 IF(amazon[[#This Row],[Discounted price]]&lt;10000, "High",
 "Very High")))</f>
        <v>Medium</v>
      </c>
      <c r="M1070" s="6">
        <f>COUNTIF(amazon[[#This Row],[Discount percentage]],$T$11)</f>
        <v>0</v>
      </c>
      <c r="N1070" s="6">
        <f>COUNTIF(amazon[[#This Row],[Discount percentage]],$T$13)</f>
        <v>1</v>
      </c>
      <c r="O1070" s="6">
        <f>COUNTIF(amazon[[#This Row],[Discount percentage]],$T$12)</f>
        <v>0</v>
      </c>
      <c r="P1070" s="1" t="s">
        <v>3592</v>
      </c>
    </row>
    <row r="1071" spans="1:16" ht="18.75" x14ac:dyDescent="0.3">
      <c r="A1071" s="8" t="s">
        <v>1508</v>
      </c>
      <c r="B1071" s="8" t="s">
        <v>2731</v>
      </c>
      <c r="C1071" s="8" t="s">
        <v>2477</v>
      </c>
      <c r="D1071" s="8" t="s">
        <v>2732</v>
      </c>
      <c r="E107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1" s="12">
        <v>379</v>
      </c>
      <c r="G1071" s="12">
        <v>999</v>
      </c>
      <c r="H1071" s="12">
        <f>PRODUCT(amazon[[#This Row],[Actual price]],amazon[[#This Row],[Rating count]])</f>
        <v>3092904</v>
      </c>
      <c r="I1071" s="9">
        <v>0.62</v>
      </c>
      <c r="J1071" s="6">
        <v>4.3</v>
      </c>
      <c r="K1071" s="6">
        <v>3096</v>
      </c>
      <c r="L1071" s="6" t="str">
        <f>IF(amazon[[#This Row],[Discounted price]]&lt;200, "Very Low",
 IF(amazon[[#This Row],[Discounted price]]&lt;5000, "Medium",
 IF(amazon[[#This Row],[Discounted price]]&lt;10000, "High",
 "Very High")))</f>
        <v>Medium</v>
      </c>
      <c r="M1071" s="6">
        <f>COUNTIF(amazon[[#This Row],[Discount percentage]],$T$11)</f>
        <v>0</v>
      </c>
      <c r="N1071" s="6">
        <f>COUNTIF(amazon[[#This Row],[Discount percentage]],$T$13)</f>
        <v>0</v>
      </c>
      <c r="O1071" s="6">
        <f>COUNTIF(amazon[[#This Row],[Discount percentage]],$T$12)</f>
        <v>1</v>
      </c>
      <c r="P1071" s="1" t="s">
        <v>3593</v>
      </c>
    </row>
    <row r="1072" spans="1:16" ht="18.75" x14ac:dyDescent="0.3">
      <c r="A1072" s="8" t="s">
        <v>1509</v>
      </c>
      <c r="B1072" s="8" t="s">
        <v>1510</v>
      </c>
      <c r="C1072" s="8" t="s">
        <v>2477</v>
      </c>
      <c r="D1072" s="8" t="s">
        <v>2702</v>
      </c>
      <c r="E107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2" s="12">
        <v>1099</v>
      </c>
      <c r="G1072" s="12">
        <v>2400</v>
      </c>
      <c r="H1072" s="12">
        <f>PRODUCT(amazon[[#This Row],[Actual price]],amazon[[#This Row],[Rating count]])</f>
        <v>9600</v>
      </c>
      <c r="I1072" s="9">
        <v>0.54</v>
      </c>
      <c r="J1072" s="6">
        <v>3.8</v>
      </c>
      <c r="K1072" s="6">
        <v>4</v>
      </c>
      <c r="L1072" s="6" t="str">
        <f>IF(amazon[[#This Row],[Discounted price]]&lt;200, "Very Low",
 IF(amazon[[#This Row],[Discounted price]]&lt;5000, "Medium",
 IF(amazon[[#This Row],[Discounted price]]&lt;10000, "High",
 "Very High")))</f>
        <v>Medium</v>
      </c>
      <c r="M1072" s="6">
        <f>COUNTIF(amazon[[#This Row],[Discount percentage]],$T$11)</f>
        <v>0</v>
      </c>
      <c r="N1072" s="6">
        <f>COUNTIF(amazon[[#This Row],[Discount percentage]],$T$13)</f>
        <v>0</v>
      </c>
      <c r="O1072" s="6">
        <f>COUNTIF(amazon[[#This Row],[Discount percentage]],$T$12)</f>
        <v>1</v>
      </c>
      <c r="P1072" s="1" t="s">
        <v>3594</v>
      </c>
    </row>
    <row r="1073" spans="1:16" ht="18.75" x14ac:dyDescent="0.3">
      <c r="A1073" s="8" t="s">
        <v>1511</v>
      </c>
      <c r="B1073" s="8" t="s">
        <v>1512</v>
      </c>
      <c r="C1073" s="8" t="s">
        <v>2477</v>
      </c>
      <c r="D1073" s="8" t="s">
        <v>2717</v>
      </c>
      <c r="E107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3" s="12">
        <v>749</v>
      </c>
      <c r="G1073" s="12">
        <v>1299</v>
      </c>
      <c r="H1073" s="12">
        <f>PRODUCT(amazon[[#This Row],[Actual price]],amazon[[#This Row],[Rating count]])</f>
        <v>154581</v>
      </c>
      <c r="I1073" s="9">
        <v>0.42</v>
      </c>
      <c r="J1073" s="6">
        <v>4</v>
      </c>
      <c r="K1073" s="6">
        <v>119</v>
      </c>
      <c r="L1073" s="6" t="str">
        <f>IF(amazon[[#This Row],[Discounted price]]&lt;200, "Very Low",
 IF(amazon[[#This Row],[Discounted price]]&lt;5000, "Medium",
 IF(amazon[[#This Row],[Discounted price]]&lt;10000, "High",
 "Very High")))</f>
        <v>Medium</v>
      </c>
      <c r="M1073" s="6">
        <f>COUNTIF(amazon[[#This Row],[Discount percentage]],$T$11)</f>
        <v>0</v>
      </c>
      <c r="N1073" s="6">
        <f>COUNTIF(amazon[[#This Row],[Discount percentage]],$T$13)</f>
        <v>1</v>
      </c>
      <c r="O1073" s="6">
        <f>COUNTIF(amazon[[#This Row],[Discount percentage]],$T$12)</f>
        <v>0</v>
      </c>
      <c r="P1073" s="1" t="s">
        <v>3595</v>
      </c>
    </row>
    <row r="1074" spans="1:16" ht="18.75" x14ac:dyDescent="0.3">
      <c r="A1074" s="8" t="s">
        <v>1513</v>
      </c>
      <c r="B1074" s="8" t="s">
        <v>1514</v>
      </c>
      <c r="C1074" s="8" t="s">
        <v>2477</v>
      </c>
      <c r="D1074" s="8" t="s">
        <v>2733</v>
      </c>
      <c r="E107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4" s="12">
        <v>1299</v>
      </c>
      <c r="G1074" s="12">
        <v>1299</v>
      </c>
      <c r="H1074" s="12">
        <f>PRODUCT(amazon[[#This Row],[Actual price]],amazon[[#This Row],[Rating count]])</f>
        <v>52097694</v>
      </c>
      <c r="I1074" s="9">
        <v>0</v>
      </c>
      <c r="J1074" s="6">
        <v>4.2</v>
      </c>
      <c r="K1074" s="6">
        <v>40106</v>
      </c>
      <c r="L1074" s="6" t="str">
        <f>IF(amazon[[#This Row],[Discounted price]]&lt;200, "Very Low",
 IF(amazon[[#This Row],[Discounted price]]&lt;5000, "Medium",
 IF(amazon[[#This Row],[Discounted price]]&lt;10000, "High",
 "Very High")))</f>
        <v>Medium</v>
      </c>
      <c r="M1074" s="6">
        <f>COUNTIF(amazon[[#This Row],[Discount percentage]],$T$11)</f>
        <v>0</v>
      </c>
      <c r="N1074" s="6">
        <f>COUNTIF(amazon[[#This Row],[Discount percentage]],$T$13)</f>
        <v>1</v>
      </c>
      <c r="O1074" s="6">
        <f>COUNTIF(amazon[[#This Row],[Discount percentage]],$T$12)</f>
        <v>0</v>
      </c>
      <c r="P1074" s="1" t="s">
        <v>3596</v>
      </c>
    </row>
    <row r="1075" spans="1:16" ht="18.75" x14ac:dyDescent="0.3">
      <c r="A1075" s="8" t="s">
        <v>1515</v>
      </c>
      <c r="B1075" s="8" t="s">
        <v>1516</v>
      </c>
      <c r="C1075" s="8" t="s">
        <v>2477</v>
      </c>
      <c r="D1075" s="8" t="s">
        <v>2713</v>
      </c>
      <c r="E107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5" s="12">
        <v>549</v>
      </c>
      <c r="G1075" s="12">
        <v>1090</v>
      </c>
      <c r="H1075" s="12">
        <f>PRODUCT(amazon[[#This Row],[Actual price]],amazon[[#This Row],[Rating count]])</f>
        <v>14201610</v>
      </c>
      <c r="I1075" s="9">
        <v>0.5</v>
      </c>
      <c r="J1075" s="6">
        <v>4.2</v>
      </c>
      <c r="K1075" s="6">
        <v>13029</v>
      </c>
      <c r="L1075" s="6" t="str">
        <f>IF(amazon[[#This Row],[Discounted price]]&lt;200, "Very Low",
 IF(amazon[[#This Row],[Discounted price]]&lt;5000, "Medium",
 IF(amazon[[#This Row],[Discounted price]]&lt;10000, "High",
 "Very High")))</f>
        <v>Medium</v>
      </c>
      <c r="M1075" s="6">
        <f>COUNTIF(amazon[[#This Row],[Discount percentage]],$T$11)</f>
        <v>1</v>
      </c>
      <c r="N1075" s="6">
        <f>COUNTIF(amazon[[#This Row],[Discount percentage]],$T$13)</f>
        <v>0</v>
      </c>
      <c r="O1075" s="6">
        <f>COUNTIF(amazon[[#This Row],[Discount percentage]],$T$12)</f>
        <v>0</v>
      </c>
      <c r="P1075" s="1" t="s">
        <v>3565</v>
      </c>
    </row>
    <row r="1076" spans="1:16" ht="18.75" x14ac:dyDescent="0.3">
      <c r="A1076" s="8" t="s">
        <v>1517</v>
      </c>
      <c r="B1076" s="8" t="s">
        <v>2734</v>
      </c>
      <c r="C1076" s="8" t="s">
        <v>2477</v>
      </c>
      <c r="D1076" s="8" t="s">
        <v>2704</v>
      </c>
      <c r="E107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6" s="12">
        <v>899</v>
      </c>
      <c r="G1076" s="12">
        <v>2000</v>
      </c>
      <c r="H1076" s="12">
        <f>PRODUCT(amazon[[#This Row],[Actual price]],amazon[[#This Row],[Rating count]])</f>
        <v>582000</v>
      </c>
      <c r="I1076" s="9">
        <v>0.55000000000000004</v>
      </c>
      <c r="J1076" s="6">
        <v>3.6</v>
      </c>
      <c r="K1076" s="6">
        <v>291</v>
      </c>
      <c r="L1076" s="6" t="str">
        <f>IF(amazon[[#This Row],[Discounted price]]&lt;200, "Very Low",
 IF(amazon[[#This Row],[Discounted price]]&lt;5000, "Medium",
 IF(amazon[[#This Row],[Discounted price]]&lt;10000, "High",
 "Very High")))</f>
        <v>Medium</v>
      </c>
      <c r="M1076" s="6">
        <f>COUNTIF(amazon[[#This Row],[Discount percentage]],$T$11)</f>
        <v>0</v>
      </c>
      <c r="N1076" s="6">
        <f>COUNTIF(amazon[[#This Row],[Discount percentage]],$T$13)</f>
        <v>0</v>
      </c>
      <c r="O1076" s="6">
        <f>COUNTIF(amazon[[#This Row],[Discount percentage]],$T$12)</f>
        <v>1</v>
      </c>
      <c r="P1076" s="1" t="s">
        <v>3597</v>
      </c>
    </row>
    <row r="1077" spans="1:16" ht="18.75" x14ac:dyDescent="0.3">
      <c r="A1077" s="8" t="s">
        <v>1518</v>
      </c>
      <c r="B1077" s="8" t="s">
        <v>1519</v>
      </c>
      <c r="C1077" s="8" t="s">
        <v>2477</v>
      </c>
      <c r="D1077" s="8" t="s">
        <v>2713</v>
      </c>
      <c r="E107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7" s="12">
        <v>1321</v>
      </c>
      <c r="G1077" s="12">
        <v>1545</v>
      </c>
      <c r="H1077" s="12">
        <f>PRODUCT(amazon[[#This Row],[Actual price]],amazon[[#This Row],[Rating count]])</f>
        <v>23874885</v>
      </c>
      <c r="I1077" s="9">
        <v>0.14000000000000001</v>
      </c>
      <c r="J1077" s="6">
        <v>4.3</v>
      </c>
      <c r="K1077" s="6">
        <v>15453</v>
      </c>
      <c r="L1077" s="6" t="str">
        <f>IF(amazon[[#This Row],[Discounted price]]&lt;200, "Very Low",
 IF(amazon[[#This Row],[Discounted price]]&lt;5000, "Medium",
 IF(amazon[[#This Row],[Discounted price]]&lt;10000, "High",
 "Very High")))</f>
        <v>Medium</v>
      </c>
      <c r="M1077" s="6">
        <f>COUNTIF(amazon[[#This Row],[Discount percentage]],$T$11)</f>
        <v>0</v>
      </c>
      <c r="N1077" s="6">
        <f>COUNTIF(amazon[[#This Row],[Discount percentage]],$T$13)</f>
        <v>1</v>
      </c>
      <c r="O1077" s="6">
        <f>COUNTIF(amazon[[#This Row],[Discount percentage]],$T$12)</f>
        <v>0</v>
      </c>
      <c r="P1077" s="1" t="s">
        <v>3598</v>
      </c>
    </row>
    <row r="1078" spans="1:16" ht="18.75" x14ac:dyDescent="0.3">
      <c r="A1078" s="8" t="s">
        <v>1520</v>
      </c>
      <c r="B1078" s="8" t="s">
        <v>2735</v>
      </c>
      <c r="C1078" s="8" t="s">
        <v>2477</v>
      </c>
      <c r="D1078" s="8" t="s">
        <v>2706</v>
      </c>
      <c r="E107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8" s="12">
        <v>1099</v>
      </c>
      <c r="G1078" s="12">
        <v>1999</v>
      </c>
      <c r="H1078" s="12">
        <f>PRODUCT(amazon[[#This Row],[Actual price]],amazon[[#This Row],[Rating count]])</f>
        <v>1207396</v>
      </c>
      <c r="I1078" s="9">
        <v>0.45</v>
      </c>
      <c r="J1078" s="6">
        <v>4</v>
      </c>
      <c r="K1078" s="6">
        <v>604</v>
      </c>
      <c r="L1078" s="6" t="str">
        <f>IF(amazon[[#This Row],[Discounted price]]&lt;200, "Very Low",
 IF(amazon[[#This Row],[Discounted price]]&lt;5000, "Medium",
 IF(amazon[[#This Row],[Discounted price]]&lt;10000, "High",
 "Very High")))</f>
        <v>Medium</v>
      </c>
      <c r="M1078" s="6">
        <f>COUNTIF(amazon[[#This Row],[Discount percentage]],$T$11)</f>
        <v>0</v>
      </c>
      <c r="N1078" s="6">
        <f>COUNTIF(amazon[[#This Row],[Discount percentage]],$T$13)</f>
        <v>1</v>
      </c>
      <c r="O1078" s="6">
        <f>COUNTIF(amazon[[#This Row],[Discount percentage]],$T$12)</f>
        <v>0</v>
      </c>
      <c r="P1078" s="1" t="s">
        <v>3599</v>
      </c>
    </row>
    <row r="1079" spans="1:16" ht="18.75" x14ac:dyDescent="0.3">
      <c r="A1079" s="8" t="s">
        <v>1521</v>
      </c>
      <c r="B1079" s="8" t="s">
        <v>1522</v>
      </c>
      <c r="C1079" s="8" t="s">
        <v>2477</v>
      </c>
      <c r="D1079" s="8" t="s">
        <v>2713</v>
      </c>
      <c r="E107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9" s="12">
        <v>775</v>
      </c>
      <c r="G1079" s="12">
        <v>875</v>
      </c>
      <c r="H1079" s="12">
        <f>PRODUCT(amazon[[#This Row],[Actual price]],amazon[[#This Row],[Rating count]])</f>
        <v>40816125</v>
      </c>
      <c r="I1079" s="9">
        <v>0.11</v>
      </c>
      <c r="J1079" s="6">
        <v>4.2</v>
      </c>
      <c r="K1079" s="6">
        <v>46647</v>
      </c>
      <c r="L1079" s="6" t="str">
        <f>IF(amazon[[#This Row],[Discounted price]]&lt;200, "Very Low",
 IF(amazon[[#This Row],[Discounted price]]&lt;5000, "Medium",
 IF(amazon[[#This Row],[Discounted price]]&lt;10000, "High",
 "Very High")))</f>
        <v>Medium</v>
      </c>
      <c r="M1079" s="6">
        <f>COUNTIF(amazon[[#This Row],[Discount percentage]],$T$11)</f>
        <v>0</v>
      </c>
      <c r="N1079" s="6">
        <f>COUNTIF(amazon[[#This Row],[Discount percentage]],$T$13)</f>
        <v>1</v>
      </c>
      <c r="O1079" s="6">
        <f>COUNTIF(amazon[[#This Row],[Discount percentage]],$T$12)</f>
        <v>0</v>
      </c>
      <c r="P1079" s="1" t="s">
        <v>3600</v>
      </c>
    </row>
    <row r="1080" spans="1:16" ht="18.75" x14ac:dyDescent="0.3">
      <c r="A1080" s="8" t="s">
        <v>1523</v>
      </c>
      <c r="B1080" s="8" t="s">
        <v>1524</v>
      </c>
      <c r="C1080" s="8" t="s">
        <v>2477</v>
      </c>
      <c r="D1080" s="8" t="s">
        <v>2718</v>
      </c>
      <c r="E108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0" s="12">
        <v>6299</v>
      </c>
      <c r="G1080" s="12">
        <v>15270</v>
      </c>
      <c r="H1080" s="12">
        <f>PRODUCT(amazon[[#This Row],[Actual price]],amazon[[#This Row],[Rating count]])</f>
        <v>49367910</v>
      </c>
      <c r="I1080" s="9">
        <v>0.59</v>
      </c>
      <c r="J1080" s="6">
        <v>4.0999999999999996</v>
      </c>
      <c r="K1080" s="6">
        <v>3233</v>
      </c>
      <c r="L1080" s="6" t="str">
        <f>IF(amazon[[#This Row],[Discounted price]]&lt;200, "Very Low",
 IF(amazon[[#This Row],[Discounted price]]&lt;5000, "Medium",
 IF(amazon[[#This Row],[Discounted price]]&lt;10000, "High",
 "Very High")))</f>
        <v>High</v>
      </c>
      <c r="M1080" s="6">
        <f>COUNTIF(amazon[[#This Row],[Discount percentage]],$T$11)</f>
        <v>0</v>
      </c>
      <c r="N1080" s="6">
        <f>COUNTIF(amazon[[#This Row],[Discount percentage]],$T$13)</f>
        <v>0</v>
      </c>
      <c r="O1080" s="6">
        <f>COUNTIF(amazon[[#This Row],[Discount percentage]],$T$12)</f>
        <v>1</v>
      </c>
      <c r="P1080" s="1" t="s">
        <v>3601</v>
      </c>
    </row>
    <row r="1081" spans="1:16" ht="18.75" x14ac:dyDescent="0.3">
      <c r="A1081" s="8" t="s">
        <v>1525</v>
      </c>
      <c r="B1081" s="8" t="s">
        <v>1526</v>
      </c>
      <c r="C1081" s="8" t="s">
        <v>2477</v>
      </c>
      <c r="D1081" s="8" t="s">
        <v>2725</v>
      </c>
      <c r="E108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1" s="12">
        <v>3190</v>
      </c>
      <c r="G1081" s="12">
        <v>4195</v>
      </c>
      <c r="H1081" s="12">
        <f>PRODUCT(amazon[[#This Row],[Actual price]],amazon[[#This Row],[Rating count]])</f>
        <v>5377990</v>
      </c>
      <c r="I1081" s="9">
        <v>0.24</v>
      </c>
      <c r="J1081" s="6">
        <v>4</v>
      </c>
      <c r="K1081" s="6">
        <v>1282</v>
      </c>
      <c r="L1081" s="6" t="str">
        <f>IF(amazon[[#This Row],[Discounted price]]&lt;200, "Very Low",
 IF(amazon[[#This Row],[Discounted price]]&lt;5000, "Medium",
 IF(amazon[[#This Row],[Discounted price]]&lt;10000, "High",
 "Very High")))</f>
        <v>Medium</v>
      </c>
      <c r="M1081" s="6">
        <f>COUNTIF(amazon[[#This Row],[Discount percentage]],$T$11)</f>
        <v>0</v>
      </c>
      <c r="N1081" s="6">
        <f>COUNTIF(amazon[[#This Row],[Discount percentage]],$T$13)</f>
        <v>1</v>
      </c>
      <c r="O1081" s="6">
        <f>COUNTIF(amazon[[#This Row],[Discount percentage]],$T$12)</f>
        <v>0</v>
      </c>
      <c r="P1081" s="1" t="s">
        <v>3602</v>
      </c>
    </row>
    <row r="1082" spans="1:16" ht="18.75" x14ac:dyDescent="0.3">
      <c r="A1082" s="8" t="s">
        <v>1527</v>
      </c>
      <c r="B1082" s="8" t="s">
        <v>2736</v>
      </c>
      <c r="C1082" s="8" t="s">
        <v>2477</v>
      </c>
      <c r="D1082" s="8" t="s">
        <v>2702</v>
      </c>
      <c r="E108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2" s="12">
        <v>799</v>
      </c>
      <c r="G1082" s="12">
        <v>1989</v>
      </c>
      <c r="H1082" s="12">
        <f>PRODUCT(amazon[[#This Row],[Actual price]],amazon[[#This Row],[Rating count]])</f>
        <v>139230</v>
      </c>
      <c r="I1082" s="9">
        <v>0.6</v>
      </c>
      <c r="J1082" s="6">
        <v>4.3</v>
      </c>
      <c r="K1082" s="6">
        <v>70</v>
      </c>
      <c r="L1082" s="6" t="str">
        <f>IF(amazon[[#This Row],[Discounted price]]&lt;200, "Very Low",
 IF(amazon[[#This Row],[Discounted price]]&lt;5000, "Medium",
 IF(amazon[[#This Row],[Discounted price]]&lt;10000, "High",
 "Very High")))</f>
        <v>Medium</v>
      </c>
      <c r="M1082" s="6">
        <f>COUNTIF(amazon[[#This Row],[Discount percentage]],$T$11)</f>
        <v>0</v>
      </c>
      <c r="N1082" s="6">
        <f>COUNTIF(amazon[[#This Row],[Discount percentage]],$T$13)</f>
        <v>0</v>
      </c>
      <c r="O1082" s="6">
        <f>COUNTIF(amazon[[#This Row],[Discount percentage]],$T$12)</f>
        <v>1</v>
      </c>
      <c r="P1082" s="1" t="s">
        <v>3603</v>
      </c>
    </row>
    <row r="1083" spans="1:16" ht="18.75" x14ac:dyDescent="0.3">
      <c r="A1083" s="8" t="s">
        <v>1528</v>
      </c>
      <c r="B1083" s="8" t="s">
        <v>1529</v>
      </c>
      <c r="C1083" s="8" t="s">
        <v>2477</v>
      </c>
      <c r="D1083" s="8" t="s">
        <v>2728</v>
      </c>
      <c r="E108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3" s="12">
        <v>2699</v>
      </c>
      <c r="G1083" s="12">
        <v>5000</v>
      </c>
      <c r="H1083" s="12">
        <f>PRODUCT(amazon[[#This Row],[Actual price]],amazon[[#This Row],[Rating count]])</f>
        <v>130820000</v>
      </c>
      <c r="I1083" s="9">
        <v>0.46</v>
      </c>
      <c r="J1083" s="6">
        <v>4</v>
      </c>
      <c r="K1083" s="6">
        <v>26164</v>
      </c>
      <c r="L1083" s="6" t="str">
        <f>IF(amazon[[#This Row],[Discounted price]]&lt;200, "Very Low",
 IF(amazon[[#This Row],[Discounted price]]&lt;5000, "Medium",
 IF(amazon[[#This Row],[Discounted price]]&lt;10000, "High",
 "Very High")))</f>
        <v>Medium</v>
      </c>
      <c r="M1083" s="6">
        <f>COUNTIF(amazon[[#This Row],[Discount percentage]],$T$11)</f>
        <v>0</v>
      </c>
      <c r="N1083" s="6">
        <f>COUNTIF(amazon[[#This Row],[Discount percentage]],$T$13)</f>
        <v>1</v>
      </c>
      <c r="O1083" s="6">
        <f>COUNTIF(amazon[[#This Row],[Discount percentage]],$T$12)</f>
        <v>0</v>
      </c>
      <c r="P1083" s="1" t="s">
        <v>3604</v>
      </c>
    </row>
    <row r="1084" spans="1:16" ht="18.75" x14ac:dyDescent="0.3">
      <c r="A1084" s="8" t="s">
        <v>1530</v>
      </c>
      <c r="B1084" s="8" t="s">
        <v>1531</v>
      </c>
      <c r="C1084" s="8" t="s">
        <v>2477</v>
      </c>
      <c r="D1084" s="8" t="s">
        <v>2713</v>
      </c>
      <c r="E108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4" s="12">
        <v>599</v>
      </c>
      <c r="G1084" s="12">
        <v>990</v>
      </c>
      <c r="H1084" s="12">
        <f>PRODUCT(amazon[[#This Row],[Actual price]],amazon[[#This Row],[Rating count]])</f>
        <v>16004340</v>
      </c>
      <c r="I1084" s="9">
        <v>0.39</v>
      </c>
      <c r="J1084" s="6">
        <v>3.9</v>
      </c>
      <c r="K1084" s="6">
        <v>16166</v>
      </c>
      <c r="L1084" s="6" t="str">
        <f>IF(amazon[[#This Row],[Discounted price]]&lt;200, "Very Low",
 IF(amazon[[#This Row],[Discounted price]]&lt;5000, "Medium",
 IF(amazon[[#This Row],[Discounted price]]&lt;10000, "High",
 "Very High")))</f>
        <v>Medium</v>
      </c>
      <c r="M1084" s="6">
        <f>COUNTIF(amazon[[#This Row],[Discount percentage]],$T$11)</f>
        <v>0</v>
      </c>
      <c r="N1084" s="6">
        <f>COUNTIF(amazon[[#This Row],[Discount percentage]],$T$13)</f>
        <v>1</v>
      </c>
      <c r="O1084" s="6">
        <f>COUNTIF(amazon[[#This Row],[Discount percentage]],$T$12)</f>
        <v>0</v>
      </c>
      <c r="P1084" s="1" t="s">
        <v>3605</v>
      </c>
    </row>
    <row r="1085" spans="1:16" ht="18.75" x14ac:dyDescent="0.3">
      <c r="A1085" s="8" t="s">
        <v>1532</v>
      </c>
      <c r="B1085" s="8" t="s">
        <v>1533</v>
      </c>
      <c r="C1085" s="8" t="s">
        <v>2477</v>
      </c>
      <c r="D1085" s="8" t="s">
        <v>2717</v>
      </c>
      <c r="E108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5" s="12">
        <v>749</v>
      </c>
      <c r="G1085" s="12">
        <v>1111</v>
      </c>
      <c r="H1085" s="12">
        <f>PRODUCT(amazon[[#This Row],[Actual price]],amazon[[#This Row],[Rating count]])</f>
        <v>39654923</v>
      </c>
      <c r="I1085" s="9">
        <v>0.33</v>
      </c>
      <c r="J1085" s="6">
        <v>4.2</v>
      </c>
      <c r="K1085" s="6">
        <v>35693</v>
      </c>
      <c r="L1085" s="6" t="str">
        <f>IF(amazon[[#This Row],[Discounted price]]&lt;200, "Very Low",
 IF(amazon[[#This Row],[Discounted price]]&lt;5000, "Medium",
 IF(amazon[[#This Row],[Discounted price]]&lt;10000, "High",
 "Very High")))</f>
        <v>Medium</v>
      </c>
      <c r="M1085" s="6">
        <f>COUNTIF(amazon[[#This Row],[Discount percentage]],$T$11)</f>
        <v>0</v>
      </c>
      <c r="N1085" s="6">
        <f>COUNTIF(amazon[[#This Row],[Discount percentage]],$T$13)</f>
        <v>1</v>
      </c>
      <c r="O1085" s="6">
        <f>COUNTIF(amazon[[#This Row],[Discount percentage]],$T$12)</f>
        <v>0</v>
      </c>
      <c r="P1085" s="1" t="s">
        <v>3029</v>
      </c>
    </row>
    <row r="1086" spans="1:16" ht="18.75" x14ac:dyDescent="0.3">
      <c r="A1086" s="8" t="s">
        <v>1534</v>
      </c>
      <c r="B1086" s="8" t="s">
        <v>1535</v>
      </c>
      <c r="C1086" s="8" t="s">
        <v>2477</v>
      </c>
      <c r="D1086" s="8" t="s">
        <v>2718</v>
      </c>
      <c r="E108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6" s="12">
        <v>6199</v>
      </c>
      <c r="G1086" s="12">
        <v>10400</v>
      </c>
      <c r="H1086" s="12">
        <f>PRODUCT(amazon[[#This Row],[Actual price]],amazon[[#This Row],[Rating count]])</f>
        <v>149666400</v>
      </c>
      <c r="I1086" s="9">
        <v>0.4</v>
      </c>
      <c r="J1086" s="6">
        <v>4.0999999999999996</v>
      </c>
      <c r="K1086" s="6">
        <v>14391</v>
      </c>
      <c r="L1086" s="6" t="str">
        <f>IF(amazon[[#This Row],[Discounted price]]&lt;200, "Very Low",
 IF(amazon[[#This Row],[Discounted price]]&lt;5000, "Medium",
 IF(amazon[[#This Row],[Discounted price]]&lt;10000, "High",
 "Very High")))</f>
        <v>High</v>
      </c>
      <c r="M1086" s="6">
        <f>COUNTIF(amazon[[#This Row],[Discount percentage]],$T$11)</f>
        <v>0</v>
      </c>
      <c r="N1086" s="6">
        <f>COUNTIF(amazon[[#This Row],[Discount percentage]],$T$13)</f>
        <v>1</v>
      </c>
      <c r="O1086" s="6">
        <f>COUNTIF(amazon[[#This Row],[Discount percentage]],$T$12)</f>
        <v>0</v>
      </c>
      <c r="P1086" s="1" t="s">
        <v>3606</v>
      </c>
    </row>
    <row r="1087" spans="1:16" ht="18.75" x14ac:dyDescent="0.3">
      <c r="A1087" s="8" t="s">
        <v>1536</v>
      </c>
      <c r="B1087" s="8" t="s">
        <v>1537</v>
      </c>
      <c r="C1087" s="8" t="s">
        <v>2477</v>
      </c>
      <c r="D1087" s="8" t="s">
        <v>2737</v>
      </c>
      <c r="E108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7" s="12">
        <v>1819</v>
      </c>
      <c r="G1087" s="12">
        <v>2490</v>
      </c>
      <c r="H1087" s="12">
        <f>PRODUCT(amazon[[#This Row],[Actual price]],amazon[[#This Row],[Rating count]])</f>
        <v>19785540</v>
      </c>
      <c r="I1087" s="9">
        <v>0.27</v>
      </c>
      <c r="J1087" s="6">
        <v>4.4000000000000004</v>
      </c>
      <c r="K1087" s="6">
        <v>7946</v>
      </c>
      <c r="L1087" s="6" t="str">
        <f>IF(amazon[[#This Row],[Discounted price]]&lt;200, "Very Low",
 IF(amazon[[#This Row],[Discounted price]]&lt;5000, "Medium",
 IF(amazon[[#This Row],[Discounted price]]&lt;10000, "High",
 "Very High")))</f>
        <v>Medium</v>
      </c>
      <c r="M1087" s="6">
        <f>COUNTIF(amazon[[#This Row],[Discount percentage]],$T$11)</f>
        <v>0</v>
      </c>
      <c r="N1087" s="6">
        <f>COUNTIF(amazon[[#This Row],[Discount percentage]],$T$13)</f>
        <v>1</v>
      </c>
      <c r="O1087" s="6">
        <f>COUNTIF(amazon[[#This Row],[Discount percentage]],$T$12)</f>
        <v>0</v>
      </c>
      <c r="P1087" s="1" t="s">
        <v>2930</v>
      </c>
    </row>
    <row r="1088" spans="1:16" ht="18.75" x14ac:dyDescent="0.3">
      <c r="A1088" s="8" t="s">
        <v>1538</v>
      </c>
      <c r="B1088" s="8" t="s">
        <v>1539</v>
      </c>
      <c r="C1088" s="8" t="s">
        <v>2477</v>
      </c>
      <c r="D1088" s="8" t="s">
        <v>2717</v>
      </c>
      <c r="E108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8" s="12">
        <v>1199</v>
      </c>
      <c r="G1088" s="12">
        <v>1900</v>
      </c>
      <c r="H1088" s="12">
        <f>PRODUCT(amazon[[#This Row],[Actual price]],amazon[[#This Row],[Rating count]])</f>
        <v>3353500</v>
      </c>
      <c r="I1088" s="9">
        <v>0.37</v>
      </c>
      <c r="J1088" s="6">
        <v>4</v>
      </c>
      <c r="K1088" s="6">
        <v>1765</v>
      </c>
      <c r="L1088" s="6" t="str">
        <f>IF(amazon[[#This Row],[Discounted price]]&lt;200, "Very Low",
 IF(amazon[[#This Row],[Discounted price]]&lt;5000, "Medium",
 IF(amazon[[#This Row],[Discounted price]]&lt;10000, "High",
 "Very High")))</f>
        <v>Medium</v>
      </c>
      <c r="M1088" s="6">
        <f>COUNTIF(amazon[[#This Row],[Discount percentage]],$T$11)</f>
        <v>0</v>
      </c>
      <c r="N1088" s="6">
        <f>COUNTIF(amazon[[#This Row],[Discount percentage]],$T$13)</f>
        <v>1</v>
      </c>
      <c r="O1088" s="6">
        <f>COUNTIF(amazon[[#This Row],[Discount percentage]],$T$12)</f>
        <v>0</v>
      </c>
      <c r="P1088" s="1" t="s">
        <v>3607</v>
      </c>
    </row>
    <row r="1089" spans="1:16" ht="18.75" x14ac:dyDescent="0.3">
      <c r="A1089" s="8" t="s">
        <v>1540</v>
      </c>
      <c r="B1089" s="8" t="s">
        <v>1541</v>
      </c>
      <c r="C1089" s="8" t="s">
        <v>2477</v>
      </c>
      <c r="D1089" s="8" t="s">
        <v>2714</v>
      </c>
      <c r="E108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9" s="12">
        <v>3249</v>
      </c>
      <c r="G1089" s="12">
        <v>6295</v>
      </c>
      <c r="H1089" s="12">
        <f>PRODUCT(amazon[[#This Row],[Actual price]],amazon[[#This Row],[Rating count]])</f>
        <v>88520290</v>
      </c>
      <c r="I1089" s="9">
        <v>0.48</v>
      </c>
      <c r="J1089" s="6">
        <v>3.8</v>
      </c>
      <c r="K1089" s="6">
        <v>14062</v>
      </c>
      <c r="L1089" s="6" t="str">
        <f>IF(amazon[[#This Row],[Discounted price]]&lt;200, "Very Low",
 IF(amazon[[#This Row],[Discounted price]]&lt;5000, "Medium",
 IF(amazon[[#This Row],[Discounted price]]&lt;10000, "High",
 "Very High")))</f>
        <v>Medium</v>
      </c>
      <c r="M1089" s="6">
        <f>COUNTIF(amazon[[#This Row],[Discount percentage]],$T$11)</f>
        <v>0</v>
      </c>
      <c r="N1089" s="6">
        <f>COUNTIF(amazon[[#This Row],[Discount percentage]],$T$13)</f>
        <v>1</v>
      </c>
      <c r="O1089" s="6">
        <f>COUNTIF(amazon[[#This Row],[Discount percentage]],$T$12)</f>
        <v>0</v>
      </c>
      <c r="P1089" s="1" t="s">
        <v>3608</v>
      </c>
    </row>
    <row r="1090" spans="1:16" ht="18.75" x14ac:dyDescent="0.3">
      <c r="A1090" s="8" t="s">
        <v>1542</v>
      </c>
      <c r="B1090" s="8" t="s">
        <v>2738</v>
      </c>
      <c r="C1090" s="8" t="s">
        <v>2477</v>
      </c>
      <c r="D1090" s="8" t="s">
        <v>2732</v>
      </c>
      <c r="E109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0" s="12">
        <v>349</v>
      </c>
      <c r="G1090" s="12">
        <v>999</v>
      </c>
      <c r="H1090" s="12">
        <f>PRODUCT(amazon[[#This Row],[Actual price]],amazon[[#This Row],[Rating count]])</f>
        <v>15630354</v>
      </c>
      <c r="I1090" s="9">
        <v>0.65</v>
      </c>
      <c r="J1090" s="6">
        <v>4</v>
      </c>
      <c r="K1090" s="6">
        <v>15646</v>
      </c>
      <c r="L1090" s="6" t="str">
        <f>IF(amazon[[#This Row],[Discounted price]]&lt;200, "Very Low",
 IF(amazon[[#This Row],[Discounted price]]&lt;5000, "Medium",
 IF(amazon[[#This Row],[Discounted price]]&lt;10000, "High",
 "Very High")))</f>
        <v>Medium</v>
      </c>
      <c r="M1090" s="6">
        <f>COUNTIF(amazon[[#This Row],[Discount percentage]],$T$11)</f>
        <v>0</v>
      </c>
      <c r="N1090" s="6">
        <f>COUNTIF(amazon[[#This Row],[Discount percentage]],$T$13)</f>
        <v>0</v>
      </c>
      <c r="O1090" s="6">
        <f>COUNTIF(amazon[[#This Row],[Discount percentage]],$T$12)</f>
        <v>1</v>
      </c>
      <c r="P1090" s="1" t="s">
        <v>3609</v>
      </c>
    </row>
    <row r="1091" spans="1:16" ht="18.75" x14ac:dyDescent="0.3">
      <c r="A1091" s="8" t="s">
        <v>1543</v>
      </c>
      <c r="B1091" s="8" t="s">
        <v>2739</v>
      </c>
      <c r="C1091" s="8" t="s">
        <v>2477</v>
      </c>
      <c r="D1091" s="8" t="s">
        <v>2704</v>
      </c>
      <c r="E109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1" s="12">
        <v>1049</v>
      </c>
      <c r="G1091" s="12">
        <v>1699</v>
      </c>
      <c r="H1091" s="12">
        <f>PRODUCT(amazon[[#This Row],[Actual price]],amazon[[#This Row],[Rating count]])</f>
        <v>188589</v>
      </c>
      <c r="I1091" s="9">
        <v>0.38</v>
      </c>
      <c r="J1091" s="6">
        <v>3.1</v>
      </c>
      <c r="K1091" s="6">
        <v>111</v>
      </c>
      <c r="L1091" s="6" t="str">
        <f>IF(amazon[[#This Row],[Discounted price]]&lt;200, "Very Low",
 IF(amazon[[#This Row],[Discounted price]]&lt;5000, "Medium",
 IF(amazon[[#This Row],[Discounted price]]&lt;10000, "High",
 "Very High")))</f>
        <v>Medium</v>
      </c>
      <c r="M1091" s="6">
        <f>COUNTIF(amazon[[#This Row],[Discount percentage]],$T$11)</f>
        <v>0</v>
      </c>
      <c r="N1091" s="6">
        <f>COUNTIF(amazon[[#This Row],[Discount percentage]],$T$13)</f>
        <v>1</v>
      </c>
      <c r="O1091" s="6">
        <f>COUNTIF(amazon[[#This Row],[Discount percentage]],$T$12)</f>
        <v>0</v>
      </c>
      <c r="P1091" s="1" t="s">
        <v>3610</v>
      </c>
    </row>
    <row r="1092" spans="1:16" ht="18.75" x14ac:dyDescent="0.3">
      <c r="A1092" s="8" t="s">
        <v>1544</v>
      </c>
      <c r="B1092" s="8" t="s">
        <v>2740</v>
      </c>
      <c r="C1092" s="8" t="s">
        <v>2477</v>
      </c>
      <c r="D1092" s="8" t="s">
        <v>2741</v>
      </c>
      <c r="E109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2" s="12">
        <v>799</v>
      </c>
      <c r="G1092" s="12">
        <v>1500</v>
      </c>
      <c r="H1092" s="12">
        <f>PRODUCT(amazon[[#This Row],[Actual price]],amazon[[#This Row],[Rating count]])</f>
        <v>14542500</v>
      </c>
      <c r="I1092" s="9">
        <v>0.47</v>
      </c>
      <c r="J1092" s="6">
        <v>4.3</v>
      </c>
      <c r="K1092" s="6">
        <v>9695</v>
      </c>
      <c r="L1092" s="6" t="str">
        <f>IF(amazon[[#This Row],[Discounted price]]&lt;200, "Very Low",
 IF(amazon[[#This Row],[Discounted price]]&lt;5000, "Medium",
 IF(amazon[[#This Row],[Discounted price]]&lt;10000, "High",
 "Very High")))</f>
        <v>Medium</v>
      </c>
      <c r="M1092" s="6">
        <f>COUNTIF(amazon[[#This Row],[Discount percentage]],$T$11)</f>
        <v>0</v>
      </c>
      <c r="N1092" s="6">
        <f>COUNTIF(amazon[[#This Row],[Discount percentage]],$T$13)</f>
        <v>1</v>
      </c>
      <c r="O1092" s="6">
        <f>COUNTIF(amazon[[#This Row],[Discount percentage]],$T$12)</f>
        <v>0</v>
      </c>
      <c r="P1092" s="1" t="s">
        <v>2953</v>
      </c>
    </row>
    <row r="1093" spans="1:16" ht="18.75" x14ac:dyDescent="0.3">
      <c r="A1093" s="8" t="s">
        <v>1545</v>
      </c>
      <c r="B1093" s="8" t="s">
        <v>1546</v>
      </c>
      <c r="C1093" s="8" t="s">
        <v>2477</v>
      </c>
      <c r="D1093" s="8" t="s">
        <v>2718</v>
      </c>
      <c r="E109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3" s="12">
        <v>4999</v>
      </c>
      <c r="G1093" s="12">
        <v>9650</v>
      </c>
      <c r="H1093" s="12">
        <f>PRODUCT(amazon[[#This Row],[Actual price]],amazon[[#This Row],[Rating count]])</f>
        <v>17099800</v>
      </c>
      <c r="I1093" s="9">
        <v>0.48</v>
      </c>
      <c r="J1093" s="6">
        <v>4.2</v>
      </c>
      <c r="K1093" s="6">
        <v>1772</v>
      </c>
      <c r="L1093" s="6" t="str">
        <f>IF(amazon[[#This Row],[Discounted price]]&lt;200, "Very Low",
 IF(amazon[[#This Row],[Discounted price]]&lt;5000, "Medium",
 IF(amazon[[#This Row],[Discounted price]]&lt;10000, "High",
 "Very High")))</f>
        <v>Medium</v>
      </c>
      <c r="M1093" s="6">
        <f>COUNTIF(amazon[[#This Row],[Discount percentage]],$T$11)</f>
        <v>0</v>
      </c>
      <c r="N1093" s="6">
        <f>COUNTIF(amazon[[#This Row],[Discount percentage]],$T$13)</f>
        <v>1</v>
      </c>
      <c r="O1093" s="6">
        <f>COUNTIF(amazon[[#This Row],[Discount percentage]],$T$12)</f>
        <v>0</v>
      </c>
      <c r="P1093" s="1" t="s">
        <v>3611</v>
      </c>
    </row>
    <row r="1094" spans="1:16" ht="18.75" x14ac:dyDescent="0.3">
      <c r="A1094" s="8" t="s">
        <v>1547</v>
      </c>
      <c r="B1094" s="8" t="s">
        <v>1548</v>
      </c>
      <c r="C1094" s="8" t="s">
        <v>2477</v>
      </c>
      <c r="D1094" s="8" t="s">
        <v>2714</v>
      </c>
      <c r="E109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4" s="12">
        <v>6999</v>
      </c>
      <c r="G1094" s="12">
        <v>10590</v>
      </c>
      <c r="H1094" s="12">
        <f>PRODUCT(amazon[[#This Row],[Actual price]],amazon[[#This Row],[Rating count]])</f>
        <v>121774410</v>
      </c>
      <c r="I1094" s="9">
        <v>0.34</v>
      </c>
      <c r="J1094" s="6">
        <v>4.4000000000000004</v>
      </c>
      <c r="K1094" s="6">
        <v>11499</v>
      </c>
      <c r="L1094" s="6" t="str">
        <f>IF(amazon[[#This Row],[Discounted price]]&lt;200, "Very Low",
 IF(amazon[[#This Row],[Discounted price]]&lt;5000, "Medium",
 IF(amazon[[#This Row],[Discounted price]]&lt;10000, "High",
 "Very High")))</f>
        <v>High</v>
      </c>
      <c r="M1094" s="6">
        <f>COUNTIF(amazon[[#This Row],[Discount percentage]],$T$11)</f>
        <v>0</v>
      </c>
      <c r="N1094" s="6">
        <f>COUNTIF(amazon[[#This Row],[Discount percentage]],$T$13)</f>
        <v>1</v>
      </c>
      <c r="O1094" s="6">
        <f>COUNTIF(amazon[[#This Row],[Discount percentage]],$T$12)</f>
        <v>0</v>
      </c>
      <c r="P1094" s="1" t="s">
        <v>3612</v>
      </c>
    </row>
    <row r="1095" spans="1:16" ht="18.75" x14ac:dyDescent="0.3">
      <c r="A1095" s="8" t="s">
        <v>1549</v>
      </c>
      <c r="B1095" s="8" t="s">
        <v>2742</v>
      </c>
      <c r="C1095" s="8" t="s">
        <v>2477</v>
      </c>
      <c r="D1095" s="8" t="s">
        <v>2707</v>
      </c>
      <c r="E109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5" s="12">
        <v>799</v>
      </c>
      <c r="G1095" s="12">
        <v>1999</v>
      </c>
      <c r="H1095" s="12">
        <f>PRODUCT(amazon[[#This Row],[Actual price]],amazon[[#This Row],[Rating count]])</f>
        <v>4321838</v>
      </c>
      <c r="I1095" s="9">
        <v>0.6</v>
      </c>
      <c r="J1095" s="6">
        <v>4.0999999999999996</v>
      </c>
      <c r="K1095" s="6">
        <v>2162</v>
      </c>
      <c r="L1095" s="6" t="str">
        <f>IF(amazon[[#This Row],[Discounted price]]&lt;200, "Very Low",
 IF(amazon[[#This Row],[Discounted price]]&lt;5000, "Medium",
 IF(amazon[[#This Row],[Discounted price]]&lt;10000, "High",
 "Very High")))</f>
        <v>Medium</v>
      </c>
      <c r="M1095" s="6">
        <f>COUNTIF(amazon[[#This Row],[Discount percentage]],$T$11)</f>
        <v>0</v>
      </c>
      <c r="N1095" s="6">
        <f>COUNTIF(amazon[[#This Row],[Discount percentage]],$T$13)</f>
        <v>0</v>
      </c>
      <c r="O1095" s="6">
        <f>COUNTIF(amazon[[#This Row],[Discount percentage]],$T$12)</f>
        <v>1</v>
      </c>
      <c r="P1095" s="1" t="s">
        <v>3613</v>
      </c>
    </row>
    <row r="1096" spans="1:16" ht="18.75" x14ac:dyDescent="0.3">
      <c r="A1096" s="8" t="s">
        <v>1550</v>
      </c>
      <c r="B1096" s="8" t="s">
        <v>1551</v>
      </c>
      <c r="C1096" s="8" t="s">
        <v>2477</v>
      </c>
      <c r="D1096" s="8" t="s">
        <v>2743</v>
      </c>
      <c r="E109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6" s="12">
        <v>89</v>
      </c>
      <c r="G1096" s="12">
        <v>89</v>
      </c>
      <c r="H1096" s="12">
        <f>PRODUCT(amazon[[#This Row],[Actual price]],amazon[[#This Row],[Rating count]])</f>
        <v>1746269</v>
      </c>
      <c r="I1096" s="9">
        <v>0</v>
      </c>
      <c r="J1096" s="6">
        <v>4.2</v>
      </c>
      <c r="K1096" s="6">
        <v>19621</v>
      </c>
      <c r="L1096" s="6" t="str">
        <f>IF(amazon[[#This Row],[Discounted price]]&lt;200, "Very Low",
 IF(amazon[[#This Row],[Discounted price]]&lt;5000, "Medium",
 IF(amazon[[#This Row],[Discounted price]]&lt;10000, "High",
 "Very High")))</f>
        <v>Very Low</v>
      </c>
      <c r="M1096" s="6">
        <f>COUNTIF(amazon[[#This Row],[Discount percentage]],$T$11)</f>
        <v>0</v>
      </c>
      <c r="N1096" s="6">
        <f>COUNTIF(amazon[[#This Row],[Discount percentage]],$T$13)</f>
        <v>1</v>
      </c>
      <c r="O1096" s="6">
        <f>COUNTIF(amazon[[#This Row],[Discount percentage]],$T$12)</f>
        <v>0</v>
      </c>
      <c r="P1096" s="1" t="s">
        <v>3557</v>
      </c>
    </row>
    <row r="1097" spans="1:16" ht="18.75" x14ac:dyDescent="0.3">
      <c r="A1097" s="8" t="s">
        <v>1552</v>
      </c>
      <c r="B1097" s="8" t="s">
        <v>1553</v>
      </c>
      <c r="C1097" s="8" t="s">
        <v>2477</v>
      </c>
      <c r="D1097" s="8" t="s">
        <v>2744</v>
      </c>
      <c r="E109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7" s="12">
        <v>1400</v>
      </c>
      <c r="G1097" s="12">
        <v>2485</v>
      </c>
      <c r="H1097" s="12">
        <f>PRODUCT(amazon[[#This Row],[Actual price]],amazon[[#This Row],[Rating count]])</f>
        <v>49695030</v>
      </c>
      <c r="I1097" s="9">
        <v>0.44</v>
      </c>
      <c r="J1097" s="6">
        <v>4.0999999999999996</v>
      </c>
      <c r="K1097" s="6">
        <v>19998</v>
      </c>
      <c r="L1097" s="6" t="str">
        <f>IF(amazon[[#This Row],[Discounted price]]&lt;200, "Very Low",
 IF(amazon[[#This Row],[Discounted price]]&lt;5000, "Medium",
 IF(amazon[[#This Row],[Discounted price]]&lt;10000, "High",
 "Very High")))</f>
        <v>Medium</v>
      </c>
      <c r="M1097" s="6">
        <f>COUNTIF(amazon[[#This Row],[Discount percentage]],$T$11)</f>
        <v>0</v>
      </c>
      <c r="N1097" s="6">
        <f>COUNTIF(amazon[[#This Row],[Discount percentage]],$T$13)</f>
        <v>1</v>
      </c>
      <c r="O1097" s="6">
        <f>COUNTIF(amazon[[#This Row],[Discount percentage]],$T$12)</f>
        <v>0</v>
      </c>
      <c r="P1097" s="1" t="s">
        <v>3614</v>
      </c>
    </row>
    <row r="1098" spans="1:16" ht="18.75" x14ac:dyDescent="0.3">
      <c r="A1098" s="8" t="s">
        <v>1554</v>
      </c>
      <c r="B1098" s="8" t="s">
        <v>2745</v>
      </c>
      <c r="C1098" s="8" t="s">
        <v>2477</v>
      </c>
      <c r="D1098" s="8" t="s">
        <v>2724</v>
      </c>
      <c r="E109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8" s="12">
        <v>355</v>
      </c>
      <c r="G1098" s="12">
        <v>899</v>
      </c>
      <c r="H1098" s="12">
        <f>PRODUCT(amazon[[#This Row],[Actual price]],amazon[[#This Row],[Rating count]])</f>
        <v>944849</v>
      </c>
      <c r="I1098" s="9">
        <v>0.61</v>
      </c>
      <c r="J1098" s="6">
        <v>4.0999999999999996</v>
      </c>
      <c r="K1098" s="6">
        <v>1051</v>
      </c>
      <c r="L1098" s="6" t="str">
        <f>IF(amazon[[#This Row],[Discounted price]]&lt;200, "Very Low",
 IF(amazon[[#This Row],[Discounted price]]&lt;5000, "Medium",
 IF(amazon[[#This Row],[Discounted price]]&lt;10000, "High",
 "Very High")))</f>
        <v>Medium</v>
      </c>
      <c r="M1098" s="6">
        <f>COUNTIF(amazon[[#This Row],[Discount percentage]],$T$11)</f>
        <v>0</v>
      </c>
      <c r="N1098" s="6">
        <f>COUNTIF(amazon[[#This Row],[Discount percentage]],$T$13)</f>
        <v>0</v>
      </c>
      <c r="O1098" s="6">
        <f>COUNTIF(amazon[[#This Row],[Discount percentage]],$T$12)</f>
        <v>1</v>
      </c>
      <c r="P1098" s="1" t="s">
        <v>3615</v>
      </c>
    </row>
    <row r="1099" spans="1:16" ht="18.75" x14ac:dyDescent="0.3">
      <c r="A1099" s="8" t="s">
        <v>1555</v>
      </c>
      <c r="B1099" s="8" t="s">
        <v>1556</v>
      </c>
      <c r="C1099" s="8" t="s">
        <v>2477</v>
      </c>
      <c r="D1099" s="8" t="s">
        <v>2702</v>
      </c>
      <c r="E109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9" s="12">
        <v>2169</v>
      </c>
      <c r="G1099" s="12">
        <v>3279</v>
      </c>
      <c r="H1099" s="12">
        <f>PRODUCT(amazon[[#This Row],[Actual price]],amazon[[#This Row],[Rating count]])</f>
        <v>5626764</v>
      </c>
      <c r="I1099" s="9">
        <v>0.34</v>
      </c>
      <c r="J1099" s="6">
        <v>4.0999999999999996</v>
      </c>
      <c r="K1099" s="6">
        <v>1716</v>
      </c>
      <c r="L1099" s="6" t="str">
        <f>IF(amazon[[#This Row],[Discounted price]]&lt;200, "Very Low",
 IF(amazon[[#This Row],[Discounted price]]&lt;5000, "Medium",
 IF(amazon[[#This Row],[Discounted price]]&lt;10000, "High",
 "Very High")))</f>
        <v>Medium</v>
      </c>
      <c r="M1099" s="6">
        <f>COUNTIF(amazon[[#This Row],[Discount percentage]],$T$11)</f>
        <v>0</v>
      </c>
      <c r="N1099" s="6">
        <f>COUNTIF(amazon[[#This Row],[Discount percentage]],$T$13)</f>
        <v>1</v>
      </c>
      <c r="O1099" s="6">
        <f>COUNTIF(amazon[[#This Row],[Discount percentage]],$T$12)</f>
        <v>0</v>
      </c>
      <c r="P1099" s="1" t="s">
        <v>3616</v>
      </c>
    </row>
    <row r="1100" spans="1:16" ht="18.75" x14ac:dyDescent="0.3">
      <c r="A1100" s="8" t="s">
        <v>1557</v>
      </c>
      <c r="B1100" s="8" t="s">
        <v>1558</v>
      </c>
      <c r="C1100" s="8" t="s">
        <v>2477</v>
      </c>
      <c r="D1100" s="8" t="s">
        <v>2746</v>
      </c>
      <c r="E110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0" s="12">
        <v>2799</v>
      </c>
      <c r="G1100" s="12">
        <v>3799</v>
      </c>
      <c r="H1100" s="12">
        <f>PRODUCT(amazon[[#This Row],[Actual price]],amazon[[#This Row],[Rating count]])</f>
        <v>125104869</v>
      </c>
      <c r="I1100" s="9">
        <v>0.26</v>
      </c>
      <c r="J1100" s="6">
        <v>3.9</v>
      </c>
      <c r="K1100" s="6">
        <v>32931</v>
      </c>
      <c r="L1100" s="6" t="str">
        <f>IF(amazon[[#This Row],[Discounted price]]&lt;200, "Very Low",
 IF(amazon[[#This Row],[Discounted price]]&lt;5000, "Medium",
 IF(amazon[[#This Row],[Discounted price]]&lt;10000, "High",
 "Very High")))</f>
        <v>Medium</v>
      </c>
      <c r="M1100" s="6">
        <f>COUNTIF(amazon[[#This Row],[Discount percentage]],$T$11)</f>
        <v>0</v>
      </c>
      <c r="N1100" s="6">
        <f>COUNTIF(amazon[[#This Row],[Discount percentage]],$T$13)</f>
        <v>1</v>
      </c>
      <c r="O1100" s="6">
        <f>COUNTIF(amazon[[#This Row],[Discount percentage]],$T$12)</f>
        <v>0</v>
      </c>
      <c r="P1100" s="1" t="s">
        <v>3617</v>
      </c>
    </row>
    <row r="1101" spans="1:16" ht="18.75" x14ac:dyDescent="0.3">
      <c r="A1101" s="8" t="s">
        <v>1559</v>
      </c>
      <c r="B1101" s="8" t="s">
        <v>2747</v>
      </c>
      <c r="C1101" s="8" t="s">
        <v>2477</v>
      </c>
      <c r="D1101" s="8" t="s">
        <v>2701</v>
      </c>
      <c r="E110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1" s="12">
        <v>899</v>
      </c>
      <c r="G1101" s="12">
        <v>1249</v>
      </c>
      <c r="H1101" s="12">
        <f>PRODUCT(amazon[[#This Row],[Actual price]],amazon[[#This Row],[Rating count]])</f>
        <v>21762576</v>
      </c>
      <c r="I1101" s="9">
        <v>0.28000000000000003</v>
      </c>
      <c r="J1101" s="6">
        <v>3.9</v>
      </c>
      <c r="K1101" s="6">
        <v>17424</v>
      </c>
      <c r="L1101" s="6" t="str">
        <f>IF(amazon[[#This Row],[Discounted price]]&lt;200, "Very Low",
 IF(amazon[[#This Row],[Discounted price]]&lt;5000, "Medium",
 IF(amazon[[#This Row],[Discounted price]]&lt;10000, "High",
 "Very High")))</f>
        <v>Medium</v>
      </c>
      <c r="M1101" s="6">
        <f>COUNTIF(amazon[[#This Row],[Discount percentage]],$T$11)</f>
        <v>0</v>
      </c>
      <c r="N1101" s="6">
        <f>COUNTIF(amazon[[#This Row],[Discount percentage]],$T$13)</f>
        <v>1</v>
      </c>
      <c r="O1101" s="6">
        <f>COUNTIF(amazon[[#This Row],[Discount percentage]],$T$12)</f>
        <v>0</v>
      </c>
      <c r="P1101" s="1" t="s">
        <v>3179</v>
      </c>
    </row>
    <row r="1102" spans="1:16" ht="18.75" x14ac:dyDescent="0.3">
      <c r="A1102" s="8" t="s">
        <v>1560</v>
      </c>
      <c r="B1102" s="8" t="s">
        <v>1561</v>
      </c>
      <c r="C1102" s="8" t="s">
        <v>2477</v>
      </c>
      <c r="D1102" s="8" t="s">
        <v>2716</v>
      </c>
      <c r="E110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2" s="12">
        <v>2499</v>
      </c>
      <c r="G1102" s="12">
        <v>5000</v>
      </c>
      <c r="H1102" s="12">
        <f>PRODUCT(amazon[[#This Row],[Actual price]],amazon[[#This Row],[Rating count]])</f>
        <v>9445000</v>
      </c>
      <c r="I1102" s="9">
        <v>0.5</v>
      </c>
      <c r="J1102" s="6">
        <v>3.8</v>
      </c>
      <c r="K1102" s="6">
        <v>1889</v>
      </c>
      <c r="L1102" s="6" t="str">
        <f>IF(amazon[[#This Row],[Discounted price]]&lt;200, "Very Low",
 IF(amazon[[#This Row],[Discounted price]]&lt;5000, "Medium",
 IF(amazon[[#This Row],[Discounted price]]&lt;10000, "High",
 "Very High")))</f>
        <v>Medium</v>
      </c>
      <c r="M1102" s="6">
        <f>COUNTIF(amazon[[#This Row],[Discount percentage]],$T$11)</f>
        <v>1</v>
      </c>
      <c r="N1102" s="6">
        <f>COUNTIF(amazon[[#This Row],[Discount percentage]],$T$13)</f>
        <v>0</v>
      </c>
      <c r="O1102" s="6">
        <f>COUNTIF(amazon[[#This Row],[Discount percentage]],$T$12)</f>
        <v>0</v>
      </c>
      <c r="P1102" s="1" t="s">
        <v>2930</v>
      </c>
    </row>
    <row r="1103" spans="1:16" ht="18.75" x14ac:dyDescent="0.3">
      <c r="A1103" s="8" t="s">
        <v>1562</v>
      </c>
      <c r="B1103" s="8" t="s">
        <v>1563</v>
      </c>
      <c r="C1103" s="8" t="s">
        <v>2477</v>
      </c>
      <c r="D1103" s="8" t="s">
        <v>2715</v>
      </c>
      <c r="E110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3" s="12">
        <v>3599</v>
      </c>
      <c r="G1103" s="12">
        <v>7299</v>
      </c>
      <c r="H1103" s="12">
        <f>PRODUCT(amazon[[#This Row],[Actual price]],amazon[[#This Row],[Rating count]])</f>
        <v>75354876</v>
      </c>
      <c r="I1103" s="9">
        <v>0.51</v>
      </c>
      <c r="J1103" s="6">
        <v>4</v>
      </c>
      <c r="K1103" s="6">
        <v>10324</v>
      </c>
      <c r="L1103" s="6" t="str">
        <f>IF(amazon[[#This Row],[Discounted price]]&lt;200, "Very Low",
 IF(amazon[[#This Row],[Discounted price]]&lt;5000, "Medium",
 IF(amazon[[#This Row],[Discounted price]]&lt;10000, "High",
 "Very High")))</f>
        <v>Medium</v>
      </c>
      <c r="M1103" s="6">
        <f>COUNTIF(amazon[[#This Row],[Discount percentage]],$T$11)</f>
        <v>0</v>
      </c>
      <c r="N1103" s="6">
        <f>COUNTIF(amazon[[#This Row],[Discount percentage]],$T$13)</f>
        <v>0</v>
      </c>
      <c r="O1103" s="6">
        <f>COUNTIF(amazon[[#This Row],[Discount percentage]],$T$12)</f>
        <v>1</v>
      </c>
      <c r="P1103" s="1" t="s">
        <v>3618</v>
      </c>
    </row>
    <row r="1104" spans="1:16" ht="18.75" x14ac:dyDescent="0.3">
      <c r="A1104" s="8" t="s">
        <v>1564</v>
      </c>
      <c r="B1104" s="8" t="s">
        <v>1565</v>
      </c>
      <c r="C1104" s="8" t="s">
        <v>2477</v>
      </c>
      <c r="D1104" s="8" t="s">
        <v>2713</v>
      </c>
      <c r="E110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4" s="12">
        <v>499</v>
      </c>
      <c r="G1104" s="12">
        <v>625</v>
      </c>
      <c r="H1104" s="12">
        <f>PRODUCT(amazon[[#This Row],[Actual price]],amazon[[#This Row],[Rating count]])</f>
        <v>3346875</v>
      </c>
      <c r="I1104" s="9">
        <v>0.2</v>
      </c>
      <c r="J1104" s="6">
        <v>4.2</v>
      </c>
      <c r="K1104" s="6">
        <v>5355</v>
      </c>
      <c r="L1104" s="6" t="str">
        <f>IF(amazon[[#This Row],[Discounted price]]&lt;200, "Very Low",
 IF(amazon[[#This Row],[Discounted price]]&lt;5000, "Medium",
 IF(amazon[[#This Row],[Discounted price]]&lt;10000, "High",
 "Very High")))</f>
        <v>Medium</v>
      </c>
      <c r="M1104" s="6">
        <f>COUNTIF(amazon[[#This Row],[Discount percentage]],$T$11)</f>
        <v>0</v>
      </c>
      <c r="N1104" s="6">
        <f>COUNTIF(amazon[[#This Row],[Discount percentage]],$T$13)</f>
        <v>1</v>
      </c>
      <c r="O1104" s="6">
        <f>COUNTIF(amazon[[#This Row],[Discount percentage]],$T$12)</f>
        <v>0</v>
      </c>
      <c r="P1104" s="1" t="s">
        <v>3619</v>
      </c>
    </row>
    <row r="1105" spans="1:16" ht="18.75" x14ac:dyDescent="0.3">
      <c r="A1105" s="8" t="s">
        <v>1566</v>
      </c>
      <c r="B1105" s="8" t="s">
        <v>1567</v>
      </c>
      <c r="C1105" s="8" t="s">
        <v>2477</v>
      </c>
      <c r="D1105" s="8" t="s">
        <v>2721</v>
      </c>
      <c r="E110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5" s="12">
        <v>653</v>
      </c>
      <c r="G1105" s="12">
        <v>1020</v>
      </c>
      <c r="H1105" s="12">
        <f>PRODUCT(amazon[[#This Row],[Actual price]],amazon[[#This Row],[Rating count]])</f>
        <v>3433320</v>
      </c>
      <c r="I1105" s="9">
        <v>0.36</v>
      </c>
      <c r="J1105" s="6">
        <v>4.0999999999999996</v>
      </c>
      <c r="K1105" s="6">
        <v>3366</v>
      </c>
      <c r="L1105" s="6" t="str">
        <f>IF(amazon[[#This Row],[Discounted price]]&lt;200, "Very Low",
 IF(amazon[[#This Row],[Discounted price]]&lt;5000, "Medium",
 IF(amazon[[#This Row],[Discounted price]]&lt;10000, "High",
 "Very High")))</f>
        <v>Medium</v>
      </c>
      <c r="M1105" s="6">
        <f>COUNTIF(amazon[[#This Row],[Discount percentage]],$T$11)</f>
        <v>0</v>
      </c>
      <c r="N1105" s="6">
        <f>COUNTIF(amazon[[#This Row],[Discount percentage]],$T$13)</f>
        <v>1</v>
      </c>
      <c r="O1105" s="6">
        <f>COUNTIF(amazon[[#This Row],[Discount percentage]],$T$12)</f>
        <v>0</v>
      </c>
      <c r="P1105" s="1" t="s">
        <v>3620</v>
      </c>
    </row>
    <row r="1106" spans="1:16" ht="18.75" x14ac:dyDescent="0.3">
      <c r="A1106" s="8" t="s">
        <v>1568</v>
      </c>
      <c r="B1106" s="8" t="s">
        <v>2748</v>
      </c>
      <c r="C1106" s="8" t="s">
        <v>2477</v>
      </c>
      <c r="D1106" s="8" t="s">
        <v>2749</v>
      </c>
      <c r="E110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6" s="12">
        <v>4789</v>
      </c>
      <c r="G1106" s="12">
        <v>8990</v>
      </c>
      <c r="H1106" s="12">
        <f>PRODUCT(amazon[[#This Row],[Actual price]],amazon[[#This Row],[Rating count]])</f>
        <v>9142830</v>
      </c>
      <c r="I1106" s="9">
        <v>0.47</v>
      </c>
      <c r="J1106" s="6">
        <v>4.3</v>
      </c>
      <c r="K1106" s="6">
        <v>1017</v>
      </c>
      <c r="L1106" s="6" t="str">
        <f>IF(amazon[[#This Row],[Discounted price]]&lt;200, "Very Low",
 IF(amazon[[#This Row],[Discounted price]]&lt;5000, "Medium",
 IF(amazon[[#This Row],[Discounted price]]&lt;10000, "High",
 "Very High")))</f>
        <v>Medium</v>
      </c>
      <c r="M1106" s="6">
        <f>COUNTIF(amazon[[#This Row],[Discount percentage]],$T$11)</f>
        <v>0</v>
      </c>
      <c r="N1106" s="6">
        <f>COUNTIF(amazon[[#This Row],[Discount percentage]],$T$13)</f>
        <v>1</v>
      </c>
      <c r="O1106" s="6">
        <f>COUNTIF(amazon[[#This Row],[Discount percentage]],$T$12)</f>
        <v>0</v>
      </c>
      <c r="P1106" s="1" t="s">
        <v>3621</v>
      </c>
    </row>
    <row r="1107" spans="1:16" ht="18.75" x14ac:dyDescent="0.3">
      <c r="A1107" s="8" t="s">
        <v>1569</v>
      </c>
      <c r="B1107" s="8" t="s">
        <v>1570</v>
      </c>
      <c r="C1107" s="8" t="s">
        <v>2477</v>
      </c>
      <c r="D1107" s="8" t="s">
        <v>2750</v>
      </c>
      <c r="E110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7" s="12">
        <v>1409</v>
      </c>
      <c r="G1107" s="12">
        <v>1639</v>
      </c>
      <c r="H1107" s="12">
        <f>PRODUCT(amazon[[#This Row],[Actual price]],amazon[[#This Row],[Rating count]])</f>
        <v>1289893</v>
      </c>
      <c r="I1107" s="9">
        <v>0.14000000000000001</v>
      </c>
      <c r="J1107" s="6">
        <v>3.7</v>
      </c>
      <c r="K1107" s="6">
        <v>787</v>
      </c>
      <c r="L1107" s="6" t="str">
        <f>IF(amazon[[#This Row],[Discounted price]]&lt;200, "Very Low",
 IF(amazon[[#This Row],[Discounted price]]&lt;5000, "Medium",
 IF(amazon[[#This Row],[Discounted price]]&lt;10000, "High",
 "Very High")))</f>
        <v>Medium</v>
      </c>
      <c r="M1107" s="6">
        <f>COUNTIF(amazon[[#This Row],[Discount percentage]],$T$11)</f>
        <v>0</v>
      </c>
      <c r="N1107" s="6">
        <f>COUNTIF(amazon[[#This Row],[Discount percentage]],$T$13)</f>
        <v>1</v>
      </c>
      <c r="O1107" s="6">
        <f>COUNTIF(amazon[[#This Row],[Discount percentage]],$T$12)</f>
        <v>0</v>
      </c>
      <c r="P1107" s="1" t="s">
        <v>3527</v>
      </c>
    </row>
    <row r="1108" spans="1:16" ht="18.75" x14ac:dyDescent="0.3">
      <c r="A1108" s="8" t="s">
        <v>1571</v>
      </c>
      <c r="B1108" s="8" t="s">
        <v>1572</v>
      </c>
      <c r="C1108" s="8" t="s">
        <v>2477</v>
      </c>
      <c r="D1108" s="8" t="s">
        <v>2712</v>
      </c>
      <c r="E110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8" s="12">
        <v>753</v>
      </c>
      <c r="G1108" s="12">
        <v>899</v>
      </c>
      <c r="H1108" s="12">
        <f>PRODUCT(amazon[[#This Row],[Actual price]],amazon[[#This Row],[Rating count]])</f>
        <v>16597338</v>
      </c>
      <c r="I1108" s="9">
        <v>0.16</v>
      </c>
      <c r="J1108" s="6">
        <v>4.2</v>
      </c>
      <c r="K1108" s="6">
        <v>18462</v>
      </c>
      <c r="L1108" s="6" t="str">
        <f>IF(amazon[[#This Row],[Discounted price]]&lt;200, "Very Low",
 IF(amazon[[#This Row],[Discounted price]]&lt;5000, "Medium",
 IF(amazon[[#This Row],[Discounted price]]&lt;10000, "High",
 "Very High")))</f>
        <v>Medium</v>
      </c>
      <c r="M1108" s="6">
        <f>COUNTIF(amazon[[#This Row],[Discount percentage]],$T$11)</f>
        <v>0</v>
      </c>
      <c r="N1108" s="6">
        <f>COUNTIF(amazon[[#This Row],[Discount percentage]],$T$13)</f>
        <v>1</v>
      </c>
      <c r="O1108" s="6">
        <f>COUNTIF(amazon[[#This Row],[Discount percentage]],$T$12)</f>
        <v>0</v>
      </c>
      <c r="P1108" s="1" t="s">
        <v>3622</v>
      </c>
    </row>
    <row r="1109" spans="1:16" ht="18.75" x14ac:dyDescent="0.3">
      <c r="A1109" s="8" t="s">
        <v>1573</v>
      </c>
      <c r="B1109" s="8" t="s">
        <v>2751</v>
      </c>
      <c r="C1109" s="8" t="s">
        <v>2477</v>
      </c>
      <c r="D1109" s="8" t="s">
        <v>2732</v>
      </c>
      <c r="E110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9" s="12">
        <v>353</v>
      </c>
      <c r="G1109" s="12">
        <v>1199</v>
      </c>
      <c r="H1109" s="12">
        <f>PRODUCT(amazon[[#This Row],[Actual price]],amazon[[#This Row],[Rating count]])</f>
        <v>754171</v>
      </c>
      <c r="I1109" s="9">
        <v>0.71</v>
      </c>
      <c r="J1109" s="6">
        <v>4.3</v>
      </c>
      <c r="K1109" s="6">
        <v>629</v>
      </c>
      <c r="L1109" s="6" t="str">
        <f>IF(amazon[[#This Row],[Discounted price]]&lt;200, "Very Low",
 IF(amazon[[#This Row],[Discounted price]]&lt;5000, "Medium",
 IF(amazon[[#This Row],[Discounted price]]&lt;10000, "High",
 "Very High")))</f>
        <v>Medium</v>
      </c>
      <c r="M1109" s="6">
        <f>COUNTIF(amazon[[#This Row],[Discount percentage]],$T$11)</f>
        <v>0</v>
      </c>
      <c r="N1109" s="6">
        <f>COUNTIF(amazon[[#This Row],[Discount percentage]],$T$13)</f>
        <v>0</v>
      </c>
      <c r="O1109" s="6">
        <f>COUNTIF(amazon[[#This Row],[Discount percentage]],$T$12)</f>
        <v>1</v>
      </c>
      <c r="P1109" s="1" t="s">
        <v>2930</v>
      </c>
    </row>
    <row r="1110" spans="1:16" ht="18.75" x14ac:dyDescent="0.3">
      <c r="A1110" s="8" t="s">
        <v>1574</v>
      </c>
      <c r="B1110" s="8" t="s">
        <v>2752</v>
      </c>
      <c r="C1110" s="8" t="s">
        <v>2477</v>
      </c>
      <c r="D1110" s="8" t="s">
        <v>2707</v>
      </c>
      <c r="E111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0" s="12">
        <v>1099</v>
      </c>
      <c r="G1110" s="12">
        <v>1899</v>
      </c>
      <c r="H1110" s="12">
        <f>PRODUCT(amazon[[#This Row],[Actual price]],amazon[[#This Row],[Rating count]])</f>
        <v>29009124</v>
      </c>
      <c r="I1110" s="9">
        <v>0.42</v>
      </c>
      <c r="J1110" s="6">
        <v>4.3</v>
      </c>
      <c r="K1110" s="6">
        <v>15276</v>
      </c>
      <c r="L1110" s="6" t="str">
        <f>IF(amazon[[#This Row],[Discounted price]]&lt;200, "Very Low",
 IF(amazon[[#This Row],[Discounted price]]&lt;5000, "Medium",
 IF(amazon[[#This Row],[Discounted price]]&lt;10000, "High",
 "Very High")))</f>
        <v>Medium</v>
      </c>
      <c r="M1110" s="6">
        <f>COUNTIF(amazon[[#This Row],[Discount percentage]],$T$11)</f>
        <v>0</v>
      </c>
      <c r="N1110" s="6">
        <f>COUNTIF(amazon[[#This Row],[Discount percentage]],$T$13)</f>
        <v>1</v>
      </c>
      <c r="O1110" s="6">
        <f>COUNTIF(amazon[[#This Row],[Discount percentage]],$T$12)</f>
        <v>0</v>
      </c>
      <c r="P1110" s="1" t="s">
        <v>3623</v>
      </c>
    </row>
    <row r="1111" spans="1:16" ht="18.75" x14ac:dyDescent="0.3">
      <c r="A1111" s="8" t="s">
        <v>1575</v>
      </c>
      <c r="B1111" s="8" t="s">
        <v>1576</v>
      </c>
      <c r="C1111" s="8" t="s">
        <v>2477</v>
      </c>
      <c r="D1111" s="8" t="s">
        <v>2722</v>
      </c>
      <c r="E111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1" s="12">
        <v>8799</v>
      </c>
      <c r="G1111" s="12">
        <v>11595</v>
      </c>
      <c r="H1111" s="12">
        <f>PRODUCT(amazon[[#This Row],[Actual price]],amazon[[#This Row],[Rating count]])</f>
        <v>34564695</v>
      </c>
      <c r="I1111" s="9">
        <v>0.24</v>
      </c>
      <c r="J1111" s="6">
        <v>4.4000000000000004</v>
      </c>
      <c r="K1111" s="6">
        <v>2981</v>
      </c>
      <c r="L1111" s="6" t="str">
        <f>IF(amazon[[#This Row],[Discounted price]]&lt;200, "Very Low",
 IF(amazon[[#This Row],[Discounted price]]&lt;5000, "Medium",
 IF(amazon[[#This Row],[Discounted price]]&lt;10000, "High",
 "Very High")))</f>
        <v>High</v>
      </c>
      <c r="M1111" s="6">
        <f>COUNTIF(amazon[[#This Row],[Discount percentage]],$T$11)</f>
        <v>0</v>
      </c>
      <c r="N1111" s="6">
        <f>COUNTIF(amazon[[#This Row],[Discount percentage]],$T$13)</f>
        <v>1</v>
      </c>
      <c r="O1111" s="6">
        <f>COUNTIF(amazon[[#This Row],[Discount percentage]],$T$12)</f>
        <v>0</v>
      </c>
      <c r="P1111" s="1" t="s">
        <v>3624</v>
      </c>
    </row>
    <row r="1112" spans="1:16" ht="18.75" x14ac:dyDescent="0.3">
      <c r="A1112" s="8" t="s">
        <v>1577</v>
      </c>
      <c r="B1112" s="8" t="s">
        <v>2753</v>
      </c>
      <c r="C1112" s="8" t="s">
        <v>2477</v>
      </c>
      <c r="D1112" s="8" t="s">
        <v>2701</v>
      </c>
      <c r="E111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2" s="12">
        <v>1345</v>
      </c>
      <c r="G1112" s="12">
        <v>1750</v>
      </c>
      <c r="H1112" s="12">
        <f>PRODUCT(amazon[[#This Row],[Actual price]],amazon[[#This Row],[Rating count]])</f>
        <v>4315500</v>
      </c>
      <c r="I1112" s="9">
        <v>0.23</v>
      </c>
      <c r="J1112" s="6">
        <v>3.8</v>
      </c>
      <c r="K1112" s="6">
        <v>2466</v>
      </c>
      <c r="L1112" s="6" t="str">
        <f>IF(amazon[[#This Row],[Discounted price]]&lt;200, "Very Low",
 IF(amazon[[#This Row],[Discounted price]]&lt;5000, "Medium",
 IF(amazon[[#This Row],[Discounted price]]&lt;10000, "High",
 "Very High")))</f>
        <v>Medium</v>
      </c>
      <c r="M1112" s="6">
        <f>COUNTIF(amazon[[#This Row],[Discount percentage]],$T$11)</f>
        <v>0</v>
      </c>
      <c r="N1112" s="6">
        <f>COUNTIF(amazon[[#This Row],[Discount percentage]],$T$13)</f>
        <v>1</v>
      </c>
      <c r="O1112" s="6">
        <f>COUNTIF(amazon[[#This Row],[Discount percentage]],$T$12)</f>
        <v>0</v>
      </c>
      <c r="P1112" s="1" t="s">
        <v>3625</v>
      </c>
    </row>
    <row r="1113" spans="1:16" ht="18.75" x14ac:dyDescent="0.3">
      <c r="A1113" s="8" t="s">
        <v>1578</v>
      </c>
      <c r="B1113" s="8" t="s">
        <v>1579</v>
      </c>
      <c r="C1113" s="8" t="s">
        <v>2477</v>
      </c>
      <c r="D1113" s="8" t="s">
        <v>2754</v>
      </c>
      <c r="E111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3" s="12">
        <v>2095</v>
      </c>
      <c r="G1113" s="12">
        <v>2095</v>
      </c>
      <c r="H1113" s="12">
        <f>PRODUCT(amazon[[#This Row],[Actual price]],amazon[[#This Row],[Rating count]])</f>
        <v>16653155</v>
      </c>
      <c r="I1113" s="9">
        <v>0</v>
      </c>
      <c r="J1113" s="6">
        <v>4.5</v>
      </c>
      <c r="K1113" s="6">
        <v>7949</v>
      </c>
      <c r="L1113" s="6" t="str">
        <f>IF(amazon[[#This Row],[Discounted price]]&lt;200, "Very Low",
 IF(amazon[[#This Row],[Discounted price]]&lt;5000, "Medium",
 IF(amazon[[#This Row],[Discounted price]]&lt;10000, "High",
 "Very High")))</f>
        <v>Medium</v>
      </c>
      <c r="M1113" s="6">
        <f>COUNTIF(amazon[[#This Row],[Discount percentage]],$T$11)</f>
        <v>0</v>
      </c>
      <c r="N1113" s="6">
        <f>COUNTIF(amazon[[#This Row],[Discount percentage]],$T$13)</f>
        <v>1</v>
      </c>
      <c r="O1113" s="6">
        <f>COUNTIF(amazon[[#This Row],[Discount percentage]],$T$12)</f>
        <v>0</v>
      </c>
      <c r="P1113" s="1" t="s">
        <v>3626</v>
      </c>
    </row>
    <row r="1114" spans="1:16" ht="18.75" x14ac:dyDescent="0.3">
      <c r="A1114" s="8" t="s">
        <v>1580</v>
      </c>
      <c r="B1114" s="8" t="s">
        <v>1581</v>
      </c>
      <c r="C1114" s="8" t="s">
        <v>2477</v>
      </c>
      <c r="D1114" s="8" t="s">
        <v>2702</v>
      </c>
      <c r="E111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4" s="12">
        <v>1498</v>
      </c>
      <c r="G1114" s="12">
        <v>2300</v>
      </c>
      <c r="H1114" s="12">
        <f>PRODUCT(amazon[[#This Row],[Actual price]],amazon[[#This Row],[Rating count]])</f>
        <v>218500</v>
      </c>
      <c r="I1114" s="9">
        <v>0.35</v>
      </c>
      <c r="J1114" s="6">
        <v>3.8</v>
      </c>
      <c r="K1114" s="6">
        <v>95</v>
      </c>
      <c r="L1114" s="6" t="str">
        <f>IF(amazon[[#This Row],[Discounted price]]&lt;200, "Very Low",
 IF(amazon[[#This Row],[Discounted price]]&lt;5000, "Medium",
 IF(amazon[[#This Row],[Discounted price]]&lt;10000, "High",
 "Very High")))</f>
        <v>Medium</v>
      </c>
      <c r="M1114" s="6">
        <f>COUNTIF(amazon[[#This Row],[Discount percentage]],$T$11)</f>
        <v>0</v>
      </c>
      <c r="N1114" s="6">
        <f>COUNTIF(amazon[[#This Row],[Discount percentage]],$T$13)</f>
        <v>1</v>
      </c>
      <c r="O1114" s="6">
        <f>COUNTIF(amazon[[#This Row],[Discount percentage]],$T$12)</f>
        <v>0</v>
      </c>
      <c r="P1114" s="1" t="s">
        <v>2930</v>
      </c>
    </row>
    <row r="1115" spans="1:16" ht="18.75" x14ac:dyDescent="0.3">
      <c r="A1115" s="8" t="s">
        <v>1582</v>
      </c>
      <c r="B1115" s="8" t="s">
        <v>1583</v>
      </c>
      <c r="C1115" s="8" t="s">
        <v>2477</v>
      </c>
      <c r="D1115" s="8" t="s">
        <v>2755</v>
      </c>
      <c r="E111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5" s="12">
        <v>2199</v>
      </c>
      <c r="G1115" s="12">
        <v>2990</v>
      </c>
      <c r="H1115" s="12">
        <f>PRODUCT(amazon[[#This Row],[Actual price]],amazon[[#This Row],[Rating count]])</f>
        <v>4658420</v>
      </c>
      <c r="I1115" s="9">
        <v>0.26</v>
      </c>
      <c r="J1115" s="6">
        <v>3.8</v>
      </c>
      <c r="K1115" s="6">
        <v>1558</v>
      </c>
      <c r="L1115" s="6" t="str">
        <f>IF(amazon[[#This Row],[Discounted price]]&lt;200, "Very Low",
 IF(amazon[[#This Row],[Discounted price]]&lt;5000, "Medium",
 IF(amazon[[#This Row],[Discounted price]]&lt;10000, "High",
 "Very High")))</f>
        <v>Medium</v>
      </c>
      <c r="M1115" s="6">
        <f>COUNTIF(amazon[[#This Row],[Discount percentage]],$T$11)</f>
        <v>0</v>
      </c>
      <c r="N1115" s="6">
        <f>COUNTIF(amazon[[#This Row],[Discount percentage]],$T$13)</f>
        <v>1</v>
      </c>
      <c r="O1115" s="6">
        <f>COUNTIF(amazon[[#This Row],[Discount percentage]],$T$12)</f>
        <v>0</v>
      </c>
      <c r="P1115" s="1" t="s">
        <v>3627</v>
      </c>
    </row>
    <row r="1116" spans="1:16" ht="18.75" x14ac:dyDescent="0.3">
      <c r="A1116" s="8" t="s">
        <v>1584</v>
      </c>
      <c r="B1116" s="8" t="s">
        <v>1585</v>
      </c>
      <c r="C1116" s="8" t="s">
        <v>2477</v>
      </c>
      <c r="D1116" s="8" t="s">
        <v>2714</v>
      </c>
      <c r="E111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6" s="12">
        <v>3699</v>
      </c>
      <c r="G1116" s="12">
        <v>4295</v>
      </c>
      <c r="H1116" s="12">
        <f>PRODUCT(amazon[[#This Row],[Actual price]],amazon[[#This Row],[Rating count]])</f>
        <v>114002185</v>
      </c>
      <c r="I1116" s="9">
        <v>0.14000000000000001</v>
      </c>
      <c r="J1116" s="6">
        <v>4.0999999999999996</v>
      </c>
      <c r="K1116" s="6">
        <v>26543</v>
      </c>
      <c r="L1116" s="6" t="str">
        <f>IF(amazon[[#This Row],[Discounted price]]&lt;200, "Very Low",
 IF(amazon[[#This Row],[Discounted price]]&lt;5000, "Medium",
 IF(amazon[[#This Row],[Discounted price]]&lt;10000, "High",
 "Very High")))</f>
        <v>Medium</v>
      </c>
      <c r="M1116" s="6">
        <f>COUNTIF(amazon[[#This Row],[Discount percentage]],$T$11)</f>
        <v>0</v>
      </c>
      <c r="N1116" s="6">
        <f>COUNTIF(amazon[[#This Row],[Discount percentage]],$T$13)</f>
        <v>1</v>
      </c>
      <c r="O1116" s="6">
        <f>COUNTIF(amazon[[#This Row],[Discount percentage]],$T$12)</f>
        <v>0</v>
      </c>
      <c r="P1116" s="1" t="s">
        <v>3628</v>
      </c>
    </row>
    <row r="1117" spans="1:16" ht="18.75" x14ac:dyDescent="0.3">
      <c r="A1117" s="8" t="s">
        <v>1586</v>
      </c>
      <c r="B1117" s="8" t="s">
        <v>1587</v>
      </c>
      <c r="C1117" s="8" t="s">
        <v>2477</v>
      </c>
      <c r="D1117" s="8" t="s">
        <v>2724</v>
      </c>
      <c r="E111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7" s="12">
        <v>177</v>
      </c>
      <c r="G1117" s="12">
        <v>199</v>
      </c>
      <c r="H1117" s="12">
        <f>PRODUCT(amazon[[#This Row],[Actual price]],amazon[[#This Row],[Rating count]])</f>
        <v>733912</v>
      </c>
      <c r="I1117" s="9">
        <v>0.11</v>
      </c>
      <c r="J1117" s="6">
        <v>4.0999999999999996</v>
      </c>
      <c r="K1117" s="6">
        <v>3688</v>
      </c>
      <c r="L1117" s="6" t="str">
        <f>IF(amazon[[#This Row],[Discounted price]]&lt;200, "Very Low",
 IF(amazon[[#This Row],[Discounted price]]&lt;5000, "Medium",
 IF(amazon[[#This Row],[Discounted price]]&lt;10000, "High",
 "Very High")))</f>
        <v>Very Low</v>
      </c>
      <c r="M1117" s="6">
        <f>COUNTIF(amazon[[#This Row],[Discount percentage]],$T$11)</f>
        <v>0</v>
      </c>
      <c r="N1117" s="6">
        <f>COUNTIF(amazon[[#This Row],[Discount percentage]],$T$13)</f>
        <v>1</v>
      </c>
      <c r="O1117" s="6">
        <f>COUNTIF(amazon[[#This Row],[Discount percentage]],$T$12)</f>
        <v>0</v>
      </c>
      <c r="P1117" s="1" t="s">
        <v>3629</v>
      </c>
    </row>
    <row r="1118" spans="1:16" ht="18.75" x14ac:dyDescent="0.3">
      <c r="A1118" s="8" t="s">
        <v>1588</v>
      </c>
      <c r="B1118" s="8" t="s">
        <v>1589</v>
      </c>
      <c r="C1118" s="8" t="s">
        <v>2477</v>
      </c>
      <c r="D1118" s="8" t="s">
        <v>2714</v>
      </c>
      <c r="E111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8" s="12">
        <v>1149</v>
      </c>
      <c r="G1118" s="12">
        <v>2499</v>
      </c>
      <c r="H1118" s="12">
        <f>PRODUCT(amazon[[#This Row],[Actual price]],amazon[[#This Row],[Rating count]])</f>
        <v>10953117</v>
      </c>
      <c r="I1118" s="9">
        <v>0.54</v>
      </c>
      <c r="J1118" s="6">
        <v>3.8</v>
      </c>
      <c r="K1118" s="6">
        <v>4383</v>
      </c>
      <c r="L1118" s="6" t="str">
        <f>IF(amazon[[#This Row],[Discounted price]]&lt;200, "Very Low",
 IF(amazon[[#This Row],[Discounted price]]&lt;5000, "Medium",
 IF(amazon[[#This Row],[Discounted price]]&lt;10000, "High",
 "Very High")))</f>
        <v>Medium</v>
      </c>
      <c r="M1118" s="6">
        <f>COUNTIF(amazon[[#This Row],[Discount percentage]],$T$11)</f>
        <v>0</v>
      </c>
      <c r="N1118" s="6">
        <f>COUNTIF(amazon[[#This Row],[Discount percentage]],$T$13)</f>
        <v>0</v>
      </c>
      <c r="O1118" s="6">
        <f>COUNTIF(amazon[[#This Row],[Discount percentage]],$T$12)</f>
        <v>1</v>
      </c>
      <c r="P1118" s="1" t="s">
        <v>3630</v>
      </c>
    </row>
    <row r="1119" spans="1:16" ht="18.75" x14ac:dyDescent="0.3">
      <c r="A1119" s="8" t="s">
        <v>1590</v>
      </c>
      <c r="B1119" s="8" t="s">
        <v>2756</v>
      </c>
      <c r="C1119" s="8" t="s">
        <v>2477</v>
      </c>
      <c r="D1119" s="8" t="s">
        <v>2757</v>
      </c>
      <c r="E111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9" s="12">
        <v>244</v>
      </c>
      <c r="G1119" s="12">
        <v>499</v>
      </c>
      <c r="H1119" s="12">
        <f>PRODUCT(amazon[[#This Row],[Actual price]],amazon[[#This Row],[Rating count]])</f>
        <v>238522</v>
      </c>
      <c r="I1119" s="9">
        <v>0.51</v>
      </c>
      <c r="J1119" s="6">
        <v>3.3</v>
      </c>
      <c r="K1119" s="6">
        <v>478</v>
      </c>
      <c r="L1119" s="6" t="str">
        <f>IF(amazon[[#This Row],[Discounted price]]&lt;200, "Very Low",
 IF(amazon[[#This Row],[Discounted price]]&lt;5000, "Medium",
 IF(amazon[[#This Row],[Discounted price]]&lt;10000, "High",
 "Very High")))</f>
        <v>Medium</v>
      </c>
      <c r="M1119" s="6">
        <f>COUNTIF(amazon[[#This Row],[Discount percentage]],$T$11)</f>
        <v>0</v>
      </c>
      <c r="N1119" s="6">
        <f>COUNTIF(amazon[[#This Row],[Discount percentage]],$T$13)</f>
        <v>0</v>
      </c>
      <c r="O1119" s="6">
        <f>COUNTIF(amazon[[#This Row],[Discount percentage]],$T$12)</f>
        <v>1</v>
      </c>
      <c r="P1119" s="1" t="s">
        <v>3631</v>
      </c>
    </row>
    <row r="1120" spans="1:16" ht="18.75" x14ac:dyDescent="0.3">
      <c r="A1120" s="8" t="s">
        <v>1591</v>
      </c>
      <c r="B1120" s="8" t="s">
        <v>2758</v>
      </c>
      <c r="C1120" s="8" t="s">
        <v>2477</v>
      </c>
      <c r="D1120" s="8" t="s">
        <v>2702</v>
      </c>
      <c r="E112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0" s="12">
        <v>1959</v>
      </c>
      <c r="G1120" s="12">
        <v>2400</v>
      </c>
      <c r="H1120" s="12">
        <f>PRODUCT(amazon[[#This Row],[Actual price]],amazon[[#This Row],[Rating count]])</f>
        <v>568800</v>
      </c>
      <c r="I1120" s="9">
        <v>0.18</v>
      </c>
      <c r="J1120" s="6">
        <v>4</v>
      </c>
      <c r="K1120" s="6">
        <v>237</v>
      </c>
      <c r="L1120" s="6" t="str">
        <f>IF(amazon[[#This Row],[Discounted price]]&lt;200, "Very Low",
 IF(amazon[[#This Row],[Discounted price]]&lt;5000, "Medium",
 IF(amazon[[#This Row],[Discounted price]]&lt;10000, "High",
 "Very High")))</f>
        <v>Medium</v>
      </c>
      <c r="M1120" s="6">
        <f>COUNTIF(amazon[[#This Row],[Discount percentage]],$T$11)</f>
        <v>0</v>
      </c>
      <c r="N1120" s="6">
        <f>COUNTIF(amazon[[#This Row],[Discount percentage]],$T$13)</f>
        <v>1</v>
      </c>
      <c r="O1120" s="6">
        <f>COUNTIF(amazon[[#This Row],[Discount percentage]],$T$12)</f>
        <v>0</v>
      </c>
      <c r="P1120" s="1" t="s">
        <v>3632</v>
      </c>
    </row>
    <row r="1121" spans="1:16" ht="18.75" x14ac:dyDescent="0.3">
      <c r="A1121" s="8" t="s">
        <v>1592</v>
      </c>
      <c r="B1121" s="8" t="s">
        <v>1593</v>
      </c>
      <c r="C1121" s="8" t="s">
        <v>2477</v>
      </c>
      <c r="D1121" s="8" t="s">
        <v>2706</v>
      </c>
      <c r="E112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1" s="12">
        <v>319</v>
      </c>
      <c r="G1121" s="12">
        <v>749</v>
      </c>
      <c r="H1121" s="12">
        <f>PRODUCT(amazon[[#This Row],[Actual price]],amazon[[#This Row],[Rating count]])</f>
        <v>92876</v>
      </c>
      <c r="I1121" s="9">
        <v>0.56999999999999995</v>
      </c>
      <c r="J1121" s="6">
        <v>4.5999999999999996</v>
      </c>
      <c r="K1121" s="6">
        <v>124</v>
      </c>
      <c r="L1121" s="6" t="str">
        <f>IF(amazon[[#This Row],[Discounted price]]&lt;200, "Very Low",
 IF(amazon[[#This Row],[Discounted price]]&lt;5000, "Medium",
 IF(amazon[[#This Row],[Discounted price]]&lt;10000, "High",
 "Very High")))</f>
        <v>Medium</v>
      </c>
      <c r="M1121" s="6">
        <f>COUNTIF(amazon[[#This Row],[Discount percentage]],$T$11)</f>
        <v>0</v>
      </c>
      <c r="N1121" s="6">
        <f>COUNTIF(amazon[[#This Row],[Discount percentage]],$T$13)</f>
        <v>0</v>
      </c>
      <c r="O1121" s="6">
        <f>COUNTIF(amazon[[#This Row],[Discount percentage]],$T$12)</f>
        <v>1</v>
      </c>
      <c r="P1121" s="1" t="s">
        <v>3029</v>
      </c>
    </row>
    <row r="1122" spans="1:16" ht="18.75" x14ac:dyDescent="0.3">
      <c r="A1122" s="8" t="s">
        <v>1594</v>
      </c>
      <c r="B1122" s="8" t="s">
        <v>2759</v>
      </c>
      <c r="C1122" s="8" t="s">
        <v>2477</v>
      </c>
      <c r="D1122" s="8" t="s">
        <v>2701</v>
      </c>
      <c r="E112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2" s="12">
        <v>1499</v>
      </c>
      <c r="G1122" s="12">
        <v>1775</v>
      </c>
      <c r="H1122" s="12">
        <f>PRODUCT(amazon[[#This Row],[Actual price]],amazon[[#This Row],[Rating count]])</f>
        <v>26033925</v>
      </c>
      <c r="I1122" s="9">
        <v>0.16</v>
      </c>
      <c r="J1122" s="6">
        <v>3.9</v>
      </c>
      <c r="K1122" s="6">
        <v>14667</v>
      </c>
      <c r="L1122" s="6" t="str">
        <f>IF(amazon[[#This Row],[Discounted price]]&lt;200, "Very Low",
 IF(amazon[[#This Row],[Discounted price]]&lt;5000, "Medium",
 IF(amazon[[#This Row],[Discounted price]]&lt;10000, "High",
 "Very High")))</f>
        <v>Medium</v>
      </c>
      <c r="M1122" s="6">
        <f>COUNTIF(amazon[[#This Row],[Discount percentage]],$T$11)</f>
        <v>0</v>
      </c>
      <c r="N1122" s="6">
        <f>COUNTIF(amazon[[#This Row],[Discount percentage]],$T$13)</f>
        <v>1</v>
      </c>
      <c r="O1122" s="6">
        <f>COUNTIF(amazon[[#This Row],[Discount percentage]],$T$12)</f>
        <v>0</v>
      </c>
      <c r="P1122" s="1" t="s">
        <v>3179</v>
      </c>
    </row>
    <row r="1123" spans="1:16" ht="18.75" x14ac:dyDescent="0.3">
      <c r="A1123" s="8" t="s">
        <v>1595</v>
      </c>
      <c r="B1123" s="8" t="s">
        <v>2760</v>
      </c>
      <c r="C1123" s="8" t="s">
        <v>2477</v>
      </c>
      <c r="D1123" s="8" t="s">
        <v>2706</v>
      </c>
      <c r="E112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3" s="12">
        <v>469</v>
      </c>
      <c r="G1123" s="12">
        <v>1599</v>
      </c>
      <c r="H1123" s="12">
        <f>PRODUCT(amazon[[#This Row],[Actual price]],amazon[[#This Row],[Rating count]])</f>
        <v>9594</v>
      </c>
      <c r="I1123" s="9">
        <v>0.71</v>
      </c>
      <c r="J1123" s="6">
        <v>3.7</v>
      </c>
      <c r="K1123" s="6">
        <v>6</v>
      </c>
      <c r="L1123" s="6" t="str">
        <f>IF(amazon[[#This Row],[Discounted price]]&lt;200, "Very Low",
 IF(amazon[[#This Row],[Discounted price]]&lt;5000, "Medium",
 IF(amazon[[#This Row],[Discounted price]]&lt;10000, "High",
 "Very High")))</f>
        <v>Medium</v>
      </c>
      <c r="M1123" s="6">
        <f>COUNTIF(amazon[[#This Row],[Discount percentage]],$T$11)</f>
        <v>0</v>
      </c>
      <c r="N1123" s="6">
        <f>COUNTIF(amazon[[#This Row],[Discount percentage]],$T$13)</f>
        <v>0</v>
      </c>
      <c r="O1123" s="6">
        <f>COUNTIF(amazon[[#This Row],[Discount percentage]],$T$12)</f>
        <v>1</v>
      </c>
      <c r="P1123" s="1" t="s">
        <v>3633</v>
      </c>
    </row>
    <row r="1124" spans="1:16" ht="18.75" x14ac:dyDescent="0.3">
      <c r="A1124" s="8" t="s">
        <v>1596</v>
      </c>
      <c r="B1124" s="8" t="s">
        <v>2761</v>
      </c>
      <c r="C1124" s="8" t="s">
        <v>2477</v>
      </c>
      <c r="D1124" s="8" t="s">
        <v>2754</v>
      </c>
      <c r="E112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4" s="12">
        <v>1099</v>
      </c>
      <c r="G1124" s="12">
        <v>1795</v>
      </c>
      <c r="H1124" s="12">
        <f>PRODUCT(amazon[[#This Row],[Actual price]],amazon[[#This Row],[Rating count]])</f>
        <v>7617980</v>
      </c>
      <c r="I1124" s="9">
        <v>0.39</v>
      </c>
      <c r="J1124" s="6">
        <v>4.2</v>
      </c>
      <c r="K1124" s="6">
        <v>4244</v>
      </c>
      <c r="L1124" s="6" t="str">
        <f>IF(amazon[[#This Row],[Discounted price]]&lt;200, "Very Low",
 IF(amazon[[#This Row],[Discounted price]]&lt;5000, "Medium",
 IF(amazon[[#This Row],[Discounted price]]&lt;10000, "High",
 "Very High")))</f>
        <v>Medium</v>
      </c>
      <c r="M1124" s="6">
        <f>COUNTIF(amazon[[#This Row],[Discount percentage]],$T$11)</f>
        <v>0</v>
      </c>
      <c r="N1124" s="6">
        <f>COUNTIF(amazon[[#This Row],[Discount percentage]],$T$13)</f>
        <v>1</v>
      </c>
      <c r="O1124" s="6">
        <f>COUNTIF(amazon[[#This Row],[Discount percentage]],$T$12)</f>
        <v>0</v>
      </c>
      <c r="P1124" s="1" t="s">
        <v>3188</v>
      </c>
    </row>
    <row r="1125" spans="1:16" ht="18.75" x14ac:dyDescent="0.3">
      <c r="A1125" s="8" t="s">
        <v>1597</v>
      </c>
      <c r="B1125" s="8" t="s">
        <v>1598</v>
      </c>
      <c r="C1125" s="8" t="s">
        <v>2477</v>
      </c>
      <c r="D1125" s="8" t="s">
        <v>2704</v>
      </c>
      <c r="E112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5" s="12">
        <v>9590</v>
      </c>
      <c r="G1125" s="12">
        <v>15999</v>
      </c>
      <c r="H1125" s="12">
        <f>PRODUCT(amazon[[#This Row],[Actual price]],amazon[[#This Row],[Rating count]])</f>
        <v>16270983</v>
      </c>
      <c r="I1125" s="9">
        <v>0.4</v>
      </c>
      <c r="J1125" s="6">
        <v>4.0999999999999996</v>
      </c>
      <c r="K1125" s="6">
        <v>1017</v>
      </c>
      <c r="L1125" s="6" t="str">
        <f>IF(amazon[[#This Row],[Discounted price]]&lt;200, "Very Low",
 IF(amazon[[#This Row],[Discounted price]]&lt;5000, "Medium",
 IF(amazon[[#This Row],[Discounted price]]&lt;10000, "High",
 "Very High")))</f>
        <v>High</v>
      </c>
      <c r="M1125" s="6">
        <f>COUNTIF(amazon[[#This Row],[Discount percentage]],$T$11)</f>
        <v>0</v>
      </c>
      <c r="N1125" s="6">
        <f>COUNTIF(amazon[[#This Row],[Discount percentage]],$T$13)</f>
        <v>1</v>
      </c>
      <c r="O1125" s="6">
        <f>COUNTIF(amazon[[#This Row],[Discount percentage]],$T$12)</f>
        <v>0</v>
      </c>
      <c r="P1125" s="1" t="s">
        <v>2945</v>
      </c>
    </row>
    <row r="1126" spans="1:16" ht="18.75" x14ac:dyDescent="0.3">
      <c r="A1126" s="8" t="s">
        <v>1599</v>
      </c>
      <c r="B1126" s="8" t="s">
        <v>2762</v>
      </c>
      <c r="C1126" s="8" t="s">
        <v>2477</v>
      </c>
      <c r="D1126" s="8" t="s">
        <v>2763</v>
      </c>
      <c r="E112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6" s="12">
        <v>999</v>
      </c>
      <c r="G1126" s="12">
        <v>1490</v>
      </c>
      <c r="H1126" s="12">
        <f>PRODUCT(amazon[[#This Row],[Actual price]],amazon[[#This Row],[Rating count]])</f>
        <v>19368510</v>
      </c>
      <c r="I1126" s="9">
        <v>0.33</v>
      </c>
      <c r="J1126" s="6">
        <v>4.0999999999999996</v>
      </c>
      <c r="K1126" s="6">
        <v>12999</v>
      </c>
      <c r="L1126" s="6" t="str">
        <f>IF(amazon[[#This Row],[Discounted price]]&lt;200, "Very Low",
 IF(amazon[[#This Row],[Discounted price]]&lt;5000, "Medium",
 IF(amazon[[#This Row],[Discounted price]]&lt;10000, "High",
 "Very High")))</f>
        <v>Medium</v>
      </c>
      <c r="M1126" s="6">
        <f>COUNTIF(amazon[[#This Row],[Discount percentage]],$T$11)</f>
        <v>0</v>
      </c>
      <c r="N1126" s="6">
        <f>COUNTIF(amazon[[#This Row],[Discount percentage]],$T$13)</f>
        <v>1</v>
      </c>
      <c r="O1126" s="6">
        <f>COUNTIF(amazon[[#This Row],[Discount percentage]],$T$12)</f>
        <v>0</v>
      </c>
      <c r="P1126" s="1" t="s">
        <v>3634</v>
      </c>
    </row>
    <row r="1127" spans="1:16" ht="18.75" x14ac:dyDescent="0.3">
      <c r="A1127" s="8" t="s">
        <v>1600</v>
      </c>
      <c r="B1127" s="8" t="s">
        <v>1601</v>
      </c>
      <c r="C1127" s="8" t="s">
        <v>2477</v>
      </c>
      <c r="D1127" s="8" t="s">
        <v>2717</v>
      </c>
      <c r="E112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7" s="12">
        <v>1299</v>
      </c>
      <c r="G1127" s="12">
        <v>1999</v>
      </c>
      <c r="H1127" s="12">
        <f>PRODUCT(amazon[[#This Row],[Actual price]],amazon[[#This Row],[Rating count]])</f>
        <v>621689</v>
      </c>
      <c r="I1127" s="9">
        <v>0.35</v>
      </c>
      <c r="J1127" s="6">
        <v>3.8</v>
      </c>
      <c r="K1127" s="6">
        <v>311</v>
      </c>
      <c r="L1127" s="6" t="str">
        <f>IF(amazon[[#This Row],[Discounted price]]&lt;200, "Very Low",
 IF(amazon[[#This Row],[Discounted price]]&lt;5000, "Medium",
 IF(amazon[[#This Row],[Discounted price]]&lt;10000, "High",
 "Very High")))</f>
        <v>Medium</v>
      </c>
      <c r="M1127" s="6">
        <f>COUNTIF(amazon[[#This Row],[Discount percentage]],$T$11)</f>
        <v>0</v>
      </c>
      <c r="N1127" s="6">
        <f>COUNTIF(amazon[[#This Row],[Discount percentage]],$T$13)</f>
        <v>1</v>
      </c>
      <c r="O1127" s="6">
        <f>COUNTIF(amazon[[#This Row],[Discount percentage]],$T$12)</f>
        <v>0</v>
      </c>
      <c r="P1127" s="1" t="s">
        <v>3635</v>
      </c>
    </row>
    <row r="1128" spans="1:16" ht="18.75" x14ac:dyDescent="0.3">
      <c r="A1128" s="8" t="s">
        <v>1602</v>
      </c>
      <c r="B1128" s="8" t="s">
        <v>1603</v>
      </c>
      <c r="C1128" s="8" t="s">
        <v>2477</v>
      </c>
      <c r="D1128" s="8" t="s">
        <v>2764</v>
      </c>
      <c r="E112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8" s="12">
        <v>292</v>
      </c>
      <c r="G1128" s="12">
        <v>499</v>
      </c>
      <c r="H1128" s="12">
        <f>PRODUCT(amazon[[#This Row],[Actual price]],amazon[[#This Row],[Rating count]])</f>
        <v>2114762</v>
      </c>
      <c r="I1128" s="9">
        <v>0.41</v>
      </c>
      <c r="J1128" s="6">
        <v>4.0999999999999996</v>
      </c>
      <c r="K1128" s="6">
        <v>4238</v>
      </c>
      <c r="L1128" s="6" t="str">
        <f>IF(amazon[[#This Row],[Discounted price]]&lt;200, "Very Low",
 IF(amazon[[#This Row],[Discounted price]]&lt;5000, "Medium",
 IF(amazon[[#This Row],[Discounted price]]&lt;10000, "High",
 "Very High")))</f>
        <v>Medium</v>
      </c>
      <c r="M1128" s="6">
        <f>COUNTIF(amazon[[#This Row],[Discount percentage]],$T$11)</f>
        <v>0</v>
      </c>
      <c r="N1128" s="6">
        <f>COUNTIF(amazon[[#This Row],[Discount percentage]],$T$13)</f>
        <v>1</v>
      </c>
      <c r="O1128" s="6">
        <f>COUNTIF(amazon[[#This Row],[Discount percentage]],$T$12)</f>
        <v>0</v>
      </c>
      <c r="P1128" s="1" t="s">
        <v>3636</v>
      </c>
    </row>
    <row r="1129" spans="1:16" ht="18.75" x14ac:dyDescent="0.3">
      <c r="A1129" s="8" t="s">
        <v>1604</v>
      </c>
      <c r="B1129" s="8" t="s">
        <v>1605</v>
      </c>
      <c r="C1129" s="8" t="s">
        <v>2477</v>
      </c>
      <c r="D1129" s="8" t="s">
        <v>2743</v>
      </c>
      <c r="E112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9" s="12">
        <v>160</v>
      </c>
      <c r="G1129" s="12">
        <v>299</v>
      </c>
      <c r="H1129" s="12">
        <f>PRODUCT(amazon[[#This Row],[Actual price]],amazon[[#This Row],[Rating count]])</f>
        <v>831519</v>
      </c>
      <c r="I1129" s="9">
        <v>0.46</v>
      </c>
      <c r="J1129" s="6">
        <v>4.5999999999999996</v>
      </c>
      <c r="K1129" s="6">
        <v>2781</v>
      </c>
      <c r="L1129" s="6" t="str">
        <f>IF(amazon[[#This Row],[Discounted price]]&lt;200, "Very Low",
 IF(amazon[[#This Row],[Discounted price]]&lt;5000, "Medium",
 IF(amazon[[#This Row],[Discounted price]]&lt;10000, "High",
 "Very High")))</f>
        <v>Very Low</v>
      </c>
      <c r="M1129" s="6">
        <f>COUNTIF(amazon[[#This Row],[Discount percentage]],$T$11)</f>
        <v>0</v>
      </c>
      <c r="N1129" s="6">
        <f>COUNTIF(amazon[[#This Row],[Discount percentage]],$T$13)</f>
        <v>1</v>
      </c>
      <c r="O1129" s="6">
        <f>COUNTIF(amazon[[#This Row],[Discount percentage]],$T$12)</f>
        <v>0</v>
      </c>
      <c r="P1129" s="1" t="s">
        <v>3637</v>
      </c>
    </row>
    <row r="1130" spans="1:16" ht="18.75" x14ac:dyDescent="0.3">
      <c r="A1130" s="8" t="s">
        <v>1606</v>
      </c>
      <c r="B1130" s="8" t="s">
        <v>2765</v>
      </c>
      <c r="C1130" s="8" t="s">
        <v>2477</v>
      </c>
      <c r="D1130" s="8" t="s">
        <v>2766</v>
      </c>
      <c r="E113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0" s="12">
        <v>600</v>
      </c>
      <c r="G1130" s="12">
        <v>600</v>
      </c>
      <c r="H1130" s="12">
        <f>PRODUCT(amazon[[#This Row],[Actual price]],amazon[[#This Row],[Rating count]])</f>
        <v>6544200</v>
      </c>
      <c r="I1130" s="9">
        <v>0</v>
      </c>
      <c r="J1130" s="6">
        <v>4.0999999999999996</v>
      </c>
      <c r="K1130" s="6">
        <v>10907</v>
      </c>
      <c r="L1130" s="6" t="str">
        <f>IF(amazon[[#This Row],[Discounted price]]&lt;200, "Very Low",
 IF(amazon[[#This Row],[Discounted price]]&lt;5000, "Medium",
 IF(amazon[[#This Row],[Discounted price]]&lt;10000, "High",
 "Very High")))</f>
        <v>Medium</v>
      </c>
      <c r="M1130" s="6">
        <f>COUNTIF(amazon[[#This Row],[Discount percentage]],$T$11)</f>
        <v>0</v>
      </c>
      <c r="N1130" s="6">
        <f>COUNTIF(amazon[[#This Row],[Discount percentage]],$T$13)</f>
        <v>1</v>
      </c>
      <c r="O1130" s="6">
        <f>COUNTIF(amazon[[#This Row],[Discount percentage]],$T$12)</f>
        <v>0</v>
      </c>
      <c r="P1130" s="1" t="s">
        <v>3638</v>
      </c>
    </row>
    <row r="1131" spans="1:16" ht="18.75" x14ac:dyDescent="0.3">
      <c r="A1131" s="8" t="s">
        <v>1607</v>
      </c>
      <c r="B1131" s="8" t="s">
        <v>2765</v>
      </c>
      <c r="C1131" s="8" t="s">
        <v>2477</v>
      </c>
      <c r="D1131" s="8" t="s">
        <v>2767</v>
      </c>
      <c r="E113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1" s="12">
        <v>1130</v>
      </c>
      <c r="G1131" s="12">
        <v>1130</v>
      </c>
      <c r="H1131" s="12">
        <f>PRODUCT(amazon[[#This Row],[Actual price]],amazon[[#This Row],[Rating count]])</f>
        <v>14972500</v>
      </c>
      <c r="I1131" s="9">
        <v>0</v>
      </c>
      <c r="J1131" s="6">
        <v>4.2</v>
      </c>
      <c r="K1131" s="6">
        <v>13250</v>
      </c>
      <c r="L1131" s="6" t="str">
        <f>IF(amazon[[#This Row],[Discounted price]]&lt;200, "Very Low",
 IF(amazon[[#This Row],[Discounted price]]&lt;5000, "Medium",
 IF(amazon[[#This Row],[Discounted price]]&lt;10000, "High",
 "Very High")))</f>
        <v>Medium</v>
      </c>
      <c r="M1131" s="6">
        <f>COUNTIF(amazon[[#This Row],[Discount percentage]],$T$11)</f>
        <v>0</v>
      </c>
      <c r="N1131" s="6">
        <f>COUNTIF(amazon[[#This Row],[Discount percentage]],$T$13)</f>
        <v>1</v>
      </c>
      <c r="O1131" s="6">
        <f>COUNTIF(amazon[[#This Row],[Discount percentage]],$T$12)</f>
        <v>0</v>
      </c>
      <c r="P1131" s="1" t="s">
        <v>2930</v>
      </c>
    </row>
    <row r="1132" spans="1:16" ht="18.75" x14ac:dyDescent="0.3">
      <c r="A1132" s="8" t="s">
        <v>1608</v>
      </c>
      <c r="B1132" s="8" t="s">
        <v>1609</v>
      </c>
      <c r="C1132" s="8" t="s">
        <v>2477</v>
      </c>
      <c r="D1132" s="8" t="s">
        <v>2714</v>
      </c>
      <c r="E113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2" s="12">
        <v>3249</v>
      </c>
      <c r="G1132" s="12">
        <v>6295</v>
      </c>
      <c r="H1132" s="12">
        <f>PRODUCT(amazon[[#This Row],[Actual price]],amazon[[#This Row],[Rating count]])</f>
        <v>271125650</v>
      </c>
      <c r="I1132" s="9">
        <v>0.48</v>
      </c>
      <c r="J1132" s="6">
        <v>3.9</v>
      </c>
      <c r="K1132" s="6">
        <v>43070</v>
      </c>
      <c r="L1132" s="6" t="str">
        <f>IF(amazon[[#This Row],[Discounted price]]&lt;200, "Very Low",
 IF(amazon[[#This Row],[Discounted price]]&lt;5000, "Medium",
 IF(amazon[[#This Row],[Discounted price]]&lt;10000, "High",
 "Very High")))</f>
        <v>Medium</v>
      </c>
      <c r="M1132" s="6">
        <f>COUNTIF(amazon[[#This Row],[Discount percentage]],$T$11)</f>
        <v>0</v>
      </c>
      <c r="N1132" s="6">
        <f>COUNTIF(amazon[[#This Row],[Discount percentage]],$T$13)</f>
        <v>1</v>
      </c>
      <c r="O1132" s="6">
        <f>COUNTIF(amazon[[#This Row],[Discount percentage]],$T$12)</f>
        <v>0</v>
      </c>
      <c r="P1132" s="1" t="s">
        <v>3639</v>
      </c>
    </row>
    <row r="1133" spans="1:16" ht="18.75" x14ac:dyDescent="0.3">
      <c r="A1133" s="8" t="s">
        <v>1610</v>
      </c>
      <c r="B1133" s="8" t="s">
        <v>1611</v>
      </c>
      <c r="C1133" s="8" t="s">
        <v>2477</v>
      </c>
      <c r="D1133" s="8" t="s">
        <v>2714</v>
      </c>
      <c r="E113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3" s="12">
        <v>3599</v>
      </c>
      <c r="G1133" s="12">
        <v>9455</v>
      </c>
      <c r="H1133" s="12">
        <f>PRODUCT(amazon[[#This Row],[Actual price]],amazon[[#This Row],[Rating count]])</f>
        <v>111833740</v>
      </c>
      <c r="I1133" s="9">
        <v>0.62</v>
      </c>
      <c r="J1133" s="6">
        <v>4.0999999999999996</v>
      </c>
      <c r="K1133" s="6">
        <v>11828</v>
      </c>
      <c r="L1133" s="6" t="str">
        <f>IF(amazon[[#This Row],[Discounted price]]&lt;200, "Very Low",
 IF(amazon[[#This Row],[Discounted price]]&lt;5000, "Medium",
 IF(amazon[[#This Row],[Discounted price]]&lt;10000, "High",
 "Very High")))</f>
        <v>Medium</v>
      </c>
      <c r="M1133" s="6">
        <f>COUNTIF(amazon[[#This Row],[Discount percentage]],$T$11)</f>
        <v>0</v>
      </c>
      <c r="N1133" s="6">
        <f>COUNTIF(amazon[[#This Row],[Discount percentage]],$T$13)</f>
        <v>0</v>
      </c>
      <c r="O1133" s="6">
        <f>COUNTIF(amazon[[#This Row],[Discount percentage]],$T$12)</f>
        <v>1</v>
      </c>
      <c r="P1133" s="1" t="s">
        <v>3640</v>
      </c>
    </row>
    <row r="1134" spans="1:16" ht="18.75" x14ac:dyDescent="0.3">
      <c r="A1134" s="8" t="s">
        <v>1612</v>
      </c>
      <c r="B1134" s="8" t="s">
        <v>1613</v>
      </c>
      <c r="C1134" s="8" t="s">
        <v>2477</v>
      </c>
      <c r="D1134" s="8" t="s">
        <v>2732</v>
      </c>
      <c r="E113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4" s="12">
        <v>368</v>
      </c>
      <c r="G1134" s="12">
        <v>699</v>
      </c>
      <c r="H1134" s="12">
        <f>PRODUCT(amazon[[#This Row],[Actual price]],amazon[[#This Row],[Rating count]])</f>
        <v>866760</v>
      </c>
      <c r="I1134" s="9">
        <v>0.47</v>
      </c>
      <c r="J1134" s="6">
        <v>4.0999999999999996</v>
      </c>
      <c r="K1134" s="6">
        <v>1240</v>
      </c>
      <c r="L1134" s="6" t="str">
        <f>IF(amazon[[#This Row],[Discounted price]]&lt;200, "Very Low",
 IF(amazon[[#This Row],[Discounted price]]&lt;5000, "Medium",
 IF(amazon[[#This Row],[Discounted price]]&lt;10000, "High",
 "Very High")))</f>
        <v>Medium</v>
      </c>
      <c r="M1134" s="6">
        <f>COUNTIF(amazon[[#This Row],[Discount percentage]],$T$11)</f>
        <v>0</v>
      </c>
      <c r="N1134" s="6">
        <f>COUNTIF(amazon[[#This Row],[Discount percentage]],$T$13)</f>
        <v>1</v>
      </c>
      <c r="O1134" s="6">
        <f>COUNTIF(amazon[[#This Row],[Discount percentage]],$T$12)</f>
        <v>0</v>
      </c>
      <c r="P1134" s="1" t="s">
        <v>3641</v>
      </c>
    </row>
    <row r="1135" spans="1:16" ht="18.75" x14ac:dyDescent="0.3">
      <c r="A1135" s="8" t="s">
        <v>1614</v>
      </c>
      <c r="B1135" s="8" t="s">
        <v>1615</v>
      </c>
      <c r="C1135" s="8" t="s">
        <v>2477</v>
      </c>
      <c r="D1135" s="8" t="s">
        <v>2714</v>
      </c>
      <c r="E113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5" s="12">
        <v>3199</v>
      </c>
      <c r="G1135" s="12">
        <v>4999</v>
      </c>
      <c r="H1135" s="12">
        <f>PRODUCT(amazon[[#This Row],[Actual price]],amazon[[#This Row],[Rating count]])</f>
        <v>104324131</v>
      </c>
      <c r="I1135" s="9">
        <v>0.36</v>
      </c>
      <c r="J1135" s="6">
        <v>4</v>
      </c>
      <c r="K1135" s="6">
        <v>20869</v>
      </c>
      <c r="L1135" s="6" t="str">
        <f>IF(amazon[[#This Row],[Discounted price]]&lt;200, "Very Low",
 IF(amazon[[#This Row],[Discounted price]]&lt;5000, "Medium",
 IF(amazon[[#This Row],[Discounted price]]&lt;10000, "High",
 "Very High")))</f>
        <v>Medium</v>
      </c>
      <c r="M1135" s="6">
        <f>COUNTIF(amazon[[#This Row],[Discount percentage]],$T$11)</f>
        <v>0</v>
      </c>
      <c r="N1135" s="6">
        <f>COUNTIF(amazon[[#This Row],[Discount percentage]],$T$13)</f>
        <v>1</v>
      </c>
      <c r="O1135" s="6">
        <f>COUNTIF(amazon[[#This Row],[Discount percentage]],$T$12)</f>
        <v>0</v>
      </c>
      <c r="P1135" s="1" t="s">
        <v>3642</v>
      </c>
    </row>
    <row r="1136" spans="1:16" ht="18.75" x14ac:dyDescent="0.3">
      <c r="A1136" s="8" t="s">
        <v>1616</v>
      </c>
      <c r="B1136" s="8" t="s">
        <v>2768</v>
      </c>
      <c r="C1136" s="8" t="s">
        <v>2477</v>
      </c>
      <c r="D1136" s="8" t="s">
        <v>2769</v>
      </c>
      <c r="E113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6" s="12">
        <v>1599</v>
      </c>
      <c r="G1136" s="12">
        <v>2900</v>
      </c>
      <c r="H1136" s="12">
        <f>PRODUCT(amazon[[#This Row],[Actual price]],amazon[[#This Row],[Rating count]])</f>
        <v>1278900</v>
      </c>
      <c r="I1136" s="9">
        <v>0.45</v>
      </c>
      <c r="J1136" s="6">
        <v>3.7</v>
      </c>
      <c r="K1136" s="6">
        <v>441</v>
      </c>
      <c r="L1136" s="6" t="str">
        <f>IF(amazon[[#This Row],[Discounted price]]&lt;200, "Very Low",
 IF(amazon[[#This Row],[Discounted price]]&lt;5000, "Medium",
 IF(amazon[[#This Row],[Discounted price]]&lt;10000, "High",
 "Very High")))</f>
        <v>Medium</v>
      </c>
      <c r="M1136" s="6">
        <f>COUNTIF(amazon[[#This Row],[Discount percentage]],$T$11)</f>
        <v>0</v>
      </c>
      <c r="N1136" s="6">
        <f>COUNTIF(amazon[[#This Row],[Discount percentage]],$T$13)</f>
        <v>1</v>
      </c>
      <c r="O1136" s="6">
        <f>COUNTIF(amazon[[#This Row],[Discount percentage]],$T$12)</f>
        <v>0</v>
      </c>
      <c r="P1136" s="1" t="s">
        <v>3643</v>
      </c>
    </row>
    <row r="1137" spans="1:16" ht="18.75" x14ac:dyDescent="0.3">
      <c r="A1137" s="8" t="s">
        <v>1617</v>
      </c>
      <c r="B1137" s="8" t="s">
        <v>2770</v>
      </c>
      <c r="C1137" s="8" t="s">
        <v>2477</v>
      </c>
      <c r="D1137" s="8" t="s">
        <v>2712</v>
      </c>
      <c r="E113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7" s="12">
        <v>1999</v>
      </c>
      <c r="G1137" s="12">
        <v>2499</v>
      </c>
      <c r="H1137" s="12">
        <f>PRODUCT(amazon[[#This Row],[Actual price]],amazon[[#This Row],[Rating count]])</f>
        <v>2583966</v>
      </c>
      <c r="I1137" s="9">
        <v>0.2</v>
      </c>
      <c r="J1137" s="6">
        <v>4.0999999999999996</v>
      </c>
      <c r="K1137" s="6">
        <v>1034</v>
      </c>
      <c r="L1137" s="6" t="str">
        <f>IF(amazon[[#This Row],[Discounted price]]&lt;200, "Very Low",
 IF(amazon[[#This Row],[Discounted price]]&lt;5000, "Medium",
 IF(amazon[[#This Row],[Discounted price]]&lt;10000, "High",
 "Very High")))</f>
        <v>Medium</v>
      </c>
      <c r="M1137" s="6">
        <f>COUNTIF(amazon[[#This Row],[Discount percentage]],$T$11)</f>
        <v>0</v>
      </c>
      <c r="N1137" s="6">
        <f>COUNTIF(amazon[[#This Row],[Discount percentage]],$T$13)</f>
        <v>1</v>
      </c>
      <c r="O1137" s="6">
        <f>COUNTIF(amazon[[#This Row],[Discount percentage]],$T$12)</f>
        <v>0</v>
      </c>
      <c r="P1137" s="1" t="s">
        <v>3644</v>
      </c>
    </row>
    <row r="1138" spans="1:16" ht="18.75" x14ac:dyDescent="0.3">
      <c r="A1138" s="8" t="s">
        <v>1618</v>
      </c>
      <c r="B1138" s="8" t="s">
        <v>1619</v>
      </c>
      <c r="C1138" s="8" t="s">
        <v>2477</v>
      </c>
      <c r="D1138" s="8" t="s">
        <v>2713</v>
      </c>
      <c r="E113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8" s="12">
        <v>616</v>
      </c>
      <c r="G1138" s="12">
        <v>1190</v>
      </c>
      <c r="H1138" s="12">
        <f>PRODUCT(amazon[[#This Row],[Actual price]],amazon[[#This Row],[Rating count]])</f>
        <v>44179940</v>
      </c>
      <c r="I1138" s="9">
        <v>0.48</v>
      </c>
      <c r="J1138" s="6">
        <v>4.0999999999999996</v>
      </c>
      <c r="K1138" s="6">
        <v>37126</v>
      </c>
      <c r="L1138" s="6" t="str">
        <f>IF(amazon[[#This Row],[Discounted price]]&lt;200, "Very Low",
 IF(amazon[[#This Row],[Discounted price]]&lt;5000, "Medium",
 IF(amazon[[#This Row],[Discounted price]]&lt;10000, "High",
 "Very High")))</f>
        <v>Medium</v>
      </c>
      <c r="M1138" s="6">
        <f>COUNTIF(amazon[[#This Row],[Discount percentage]],$T$11)</f>
        <v>0</v>
      </c>
      <c r="N1138" s="6">
        <f>COUNTIF(amazon[[#This Row],[Discount percentage]],$T$13)</f>
        <v>1</v>
      </c>
      <c r="O1138" s="6">
        <f>COUNTIF(amazon[[#This Row],[Discount percentage]],$T$12)</f>
        <v>0</v>
      </c>
      <c r="P1138" s="1" t="s">
        <v>3645</v>
      </c>
    </row>
    <row r="1139" spans="1:16" ht="18.75" x14ac:dyDescent="0.3">
      <c r="A1139" s="8" t="s">
        <v>1620</v>
      </c>
      <c r="B1139" s="8" t="s">
        <v>1621</v>
      </c>
      <c r="C1139" s="8" t="s">
        <v>2477</v>
      </c>
      <c r="D1139" s="8" t="s">
        <v>2712</v>
      </c>
      <c r="E113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9" s="12">
        <v>1499</v>
      </c>
      <c r="G1139" s="12">
        <v>2100</v>
      </c>
      <c r="H1139" s="12">
        <f>PRODUCT(amazon[[#This Row],[Actual price]],amazon[[#This Row],[Rating count]])</f>
        <v>13345500</v>
      </c>
      <c r="I1139" s="9">
        <v>0.28999999999999998</v>
      </c>
      <c r="J1139" s="6">
        <v>4.0999999999999996</v>
      </c>
      <c r="K1139" s="6">
        <v>6355</v>
      </c>
      <c r="L1139" s="6" t="str">
        <f>IF(amazon[[#This Row],[Discounted price]]&lt;200, "Very Low",
 IF(amazon[[#This Row],[Discounted price]]&lt;5000, "Medium",
 IF(amazon[[#This Row],[Discounted price]]&lt;10000, "High",
 "Very High")))</f>
        <v>Medium</v>
      </c>
      <c r="M1139" s="6">
        <f>COUNTIF(amazon[[#This Row],[Discount percentage]],$T$11)</f>
        <v>0</v>
      </c>
      <c r="N1139" s="6">
        <f>COUNTIF(amazon[[#This Row],[Discount percentage]],$T$13)</f>
        <v>1</v>
      </c>
      <c r="O1139" s="6">
        <f>COUNTIF(amazon[[#This Row],[Discount percentage]],$T$12)</f>
        <v>0</v>
      </c>
      <c r="P1139" s="1" t="s">
        <v>2930</v>
      </c>
    </row>
    <row r="1140" spans="1:16" ht="18.75" x14ac:dyDescent="0.3">
      <c r="A1140" s="8" t="s">
        <v>1622</v>
      </c>
      <c r="B1140" s="8" t="s">
        <v>2771</v>
      </c>
      <c r="C1140" s="8" t="s">
        <v>2477</v>
      </c>
      <c r="D1140" s="8" t="s">
        <v>2743</v>
      </c>
      <c r="E114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0" s="12">
        <v>199</v>
      </c>
      <c r="G1140" s="12">
        <v>499</v>
      </c>
      <c r="H1140" s="12">
        <f>PRODUCT(amazon[[#This Row],[Actual price]],amazon[[#This Row],[Rating count]])</f>
        <v>5988</v>
      </c>
      <c r="I1140" s="9">
        <v>0.6</v>
      </c>
      <c r="J1140" s="6">
        <v>3.3</v>
      </c>
      <c r="K1140" s="6">
        <v>12</v>
      </c>
      <c r="L1140" s="6" t="str">
        <f>IF(amazon[[#This Row],[Discounted price]]&lt;200, "Very Low",
 IF(amazon[[#This Row],[Discounted price]]&lt;5000, "Medium",
 IF(amazon[[#This Row],[Discounted price]]&lt;10000, "High",
 "Very High")))</f>
        <v>Very Low</v>
      </c>
      <c r="M1140" s="6">
        <f>COUNTIF(amazon[[#This Row],[Discount percentage]],$T$11)</f>
        <v>0</v>
      </c>
      <c r="N1140" s="6">
        <f>COUNTIF(amazon[[#This Row],[Discount percentage]],$T$13)</f>
        <v>0</v>
      </c>
      <c r="O1140" s="6">
        <f>COUNTIF(amazon[[#This Row],[Discount percentage]],$T$12)</f>
        <v>1</v>
      </c>
      <c r="P1140" s="1" t="s">
        <v>3646</v>
      </c>
    </row>
    <row r="1141" spans="1:16" ht="18.75" x14ac:dyDescent="0.3">
      <c r="A1141" s="8" t="s">
        <v>1623</v>
      </c>
      <c r="B1141" s="8" t="s">
        <v>1624</v>
      </c>
      <c r="C1141" s="8" t="s">
        <v>2477</v>
      </c>
      <c r="D1141" s="8" t="s">
        <v>2721</v>
      </c>
      <c r="E114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1" s="12">
        <v>610</v>
      </c>
      <c r="G1141" s="12">
        <v>825</v>
      </c>
      <c r="H1141" s="12">
        <f>PRODUCT(amazon[[#This Row],[Actual price]],amazon[[#This Row],[Rating count]])</f>
        <v>10861125</v>
      </c>
      <c r="I1141" s="9">
        <v>0.26</v>
      </c>
      <c r="J1141" s="6">
        <v>4.0999999999999996</v>
      </c>
      <c r="K1141" s="6">
        <v>13165</v>
      </c>
      <c r="L1141" s="6" t="str">
        <f>IF(amazon[[#This Row],[Discounted price]]&lt;200, "Very Low",
 IF(amazon[[#This Row],[Discounted price]]&lt;5000, "Medium",
 IF(amazon[[#This Row],[Discounted price]]&lt;10000, "High",
 "Very High")))</f>
        <v>Medium</v>
      </c>
      <c r="M1141" s="6">
        <f>COUNTIF(amazon[[#This Row],[Discount percentage]],$T$11)</f>
        <v>0</v>
      </c>
      <c r="N1141" s="6">
        <f>COUNTIF(amazon[[#This Row],[Discount percentage]],$T$13)</f>
        <v>1</v>
      </c>
      <c r="O1141" s="6">
        <f>COUNTIF(amazon[[#This Row],[Discount percentage]],$T$12)</f>
        <v>0</v>
      </c>
      <c r="P1141" s="1" t="s">
        <v>3647</v>
      </c>
    </row>
    <row r="1142" spans="1:16" ht="18.75" x14ac:dyDescent="0.3">
      <c r="A1142" s="8" t="s">
        <v>1625</v>
      </c>
      <c r="B1142" s="8" t="s">
        <v>2772</v>
      </c>
      <c r="C1142" s="8" t="s">
        <v>2477</v>
      </c>
      <c r="D1142" s="8" t="s">
        <v>2737</v>
      </c>
      <c r="E114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2" s="12">
        <v>999</v>
      </c>
      <c r="G1142" s="12">
        <v>1499</v>
      </c>
      <c r="H1142" s="12">
        <f>PRODUCT(amazon[[#This Row],[Actual price]],amazon[[#This Row],[Rating count]])</f>
        <v>2467354</v>
      </c>
      <c r="I1142" s="9">
        <v>0.33</v>
      </c>
      <c r="J1142" s="6">
        <v>4.0999999999999996</v>
      </c>
      <c r="K1142" s="6">
        <v>1646</v>
      </c>
      <c r="L1142" s="6" t="str">
        <f>IF(amazon[[#This Row],[Discounted price]]&lt;200, "Very Low",
 IF(amazon[[#This Row],[Discounted price]]&lt;5000, "Medium",
 IF(amazon[[#This Row],[Discounted price]]&lt;10000, "High",
 "Very High")))</f>
        <v>Medium</v>
      </c>
      <c r="M1142" s="6">
        <f>COUNTIF(amazon[[#This Row],[Discount percentage]],$T$11)</f>
        <v>0</v>
      </c>
      <c r="N1142" s="6">
        <f>COUNTIF(amazon[[#This Row],[Discount percentage]],$T$13)</f>
        <v>1</v>
      </c>
      <c r="O1142" s="6">
        <f>COUNTIF(amazon[[#This Row],[Discount percentage]],$T$12)</f>
        <v>0</v>
      </c>
      <c r="P1142" s="1" t="s">
        <v>3648</v>
      </c>
    </row>
    <row r="1143" spans="1:16" ht="18.75" x14ac:dyDescent="0.3">
      <c r="A1143" s="8" t="s">
        <v>1626</v>
      </c>
      <c r="B1143" s="8" t="s">
        <v>1627</v>
      </c>
      <c r="C1143" s="8" t="s">
        <v>2477</v>
      </c>
      <c r="D1143" s="8" t="s">
        <v>2746</v>
      </c>
      <c r="E114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3" s="12">
        <v>8999</v>
      </c>
      <c r="G1143" s="12">
        <v>9995</v>
      </c>
      <c r="H1143" s="12">
        <f>PRODUCT(amazon[[#This Row],[Actual price]],amazon[[#This Row],[Rating count]])</f>
        <v>179850030</v>
      </c>
      <c r="I1143" s="9">
        <v>0.1</v>
      </c>
      <c r="J1143" s="6">
        <v>4.4000000000000004</v>
      </c>
      <c r="K1143" s="6">
        <v>17994</v>
      </c>
      <c r="L1143" s="6" t="str">
        <f>IF(amazon[[#This Row],[Discounted price]]&lt;200, "Very Low",
 IF(amazon[[#This Row],[Discounted price]]&lt;5000, "Medium",
 IF(amazon[[#This Row],[Discounted price]]&lt;10000, "High",
 "Very High")))</f>
        <v>High</v>
      </c>
      <c r="M1143" s="6">
        <f>COUNTIF(amazon[[#This Row],[Discount percentage]],$T$11)</f>
        <v>0</v>
      </c>
      <c r="N1143" s="6">
        <f>COUNTIF(amazon[[#This Row],[Discount percentage]],$T$13)</f>
        <v>1</v>
      </c>
      <c r="O1143" s="6">
        <f>COUNTIF(amazon[[#This Row],[Discount percentage]],$T$12)</f>
        <v>0</v>
      </c>
      <c r="P1143" s="1" t="s">
        <v>3649</v>
      </c>
    </row>
    <row r="1144" spans="1:16" ht="18.75" x14ac:dyDescent="0.3">
      <c r="A1144" s="8" t="s">
        <v>1628</v>
      </c>
      <c r="B1144" s="8" t="s">
        <v>2773</v>
      </c>
      <c r="C1144" s="8" t="s">
        <v>2477</v>
      </c>
      <c r="D1144" s="8" t="s">
        <v>2706</v>
      </c>
      <c r="E114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4" s="12">
        <v>453</v>
      </c>
      <c r="G1144" s="12">
        <v>999</v>
      </c>
      <c r="H1144" s="12">
        <f>PRODUCT(amazon[[#This Row],[Actual price]],amazon[[#This Row],[Rating count]])</f>
        <v>609390</v>
      </c>
      <c r="I1144" s="9">
        <v>0.55000000000000004</v>
      </c>
      <c r="J1144" s="6">
        <v>4.3</v>
      </c>
      <c r="K1144" s="6">
        <v>610</v>
      </c>
      <c r="L1144" s="6" t="str">
        <f>IF(amazon[[#This Row],[Discounted price]]&lt;200, "Very Low",
 IF(amazon[[#This Row],[Discounted price]]&lt;5000, "Medium",
 IF(amazon[[#This Row],[Discounted price]]&lt;10000, "High",
 "Very High")))</f>
        <v>Medium</v>
      </c>
      <c r="M1144" s="6">
        <f>COUNTIF(amazon[[#This Row],[Discount percentage]],$T$11)</f>
        <v>0</v>
      </c>
      <c r="N1144" s="6">
        <f>COUNTIF(amazon[[#This Row],[Discount percentage]],$T$13)</f>
        <v>0</v>
      </c>
      <c r="O1144" s="6">
        <f>COUNTIF(amazon[[#This Row],[Discount percentage]],$T$12)</f>
        <v>1</v>
      </c>
      <c r="P1144" s="1" t="s">
        <v>3188</v>
      </c>
    </row>
    <row r="1145" spans="1:16" ht="18.75" x14ac:dyDescent="0.3">
      <c r="A1145" s="8" t="s">
        <v>1629</v>
      </c>
      <c r="B1145" s="8" t="s">
        <v>1630</v>
      </c>
      <c r="C1145" s="8" t="s">
        <v>2477</v>
      </c>
      <c r="D1145" s="8" t="s">
        <v>2714</v>
      </c>
      <c r="E114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5" s="12">
        <v>2464</v>
      </c>
      <c r="G1145" s="12">
        <v>6000</v>
      </c>
      <c r="H1145" s="12">
        <f>PRODUCT(amazon[[#This Row],[Actual price]],amazon[[#This Row],[Rating count]])</f>
        <v>53196000</v>
      </c>
      <c r="I1145" s="9">
        <v>0.59</v>
      </c>
      <c r="J1145" s="6">
        <v>4.0999999999999996</v>
      </c>
      <c r="K1145" s="6">
        <v>8866</v>
      </c>
      <c r="L1145" s="6" t="str">
        <f>IF(amazon[[#This Row],[Discounted price]]&lt;200, "Very Low",
 IF(amazon[[#This Row],[Discounted price]]&lt;5000, "Medium",
 IF(amazon[[#This Row],[Discounted price]]&lt;10000, "High",
 "Very High")))</f>
        <v>Medium</v>
      </c>
      <c r="M1145" s="6">
        <f>COUNTIF(amazon[[#This Row],[Discount percentage]],$T$11)</f>
        <v>0</v>
      </c>
      <c r="N1145" s="6">
        <f>COUNTIF(amazon[[#This Row],[Discount percentage]],$T$13)</f>
        <v>0</v>
      </c>
      <c r="O1145" s="6">
        <f>COUNTIF(amazon[[#This Row],[Discount percentage]],$T$12)</f>
        <v>1</v>
      </c>
      <c r="P1145" s="1" t="s">
        <v>3650</v>
      </c>
    </row>
    <row r="1146" spans="1:16" ht="18.75" x14ac:dyDescent="0.3">
      <c r="A1146" s="8" t="s">
        <v>1631</v>
      </c>
      <c r="B1146" s="8" t="s">
        <v>1632</v>
      </c>
      <c r="C1146" s="8" t="s">
        <v>2477</v>
      </c>
      <c r="D1146" s="8" t="s">
        <v>2769</v>
      </c>
      <c r="E114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6" s="12">
        <v>2719</v>
      </c>
      <c r="G1146" s="12">
        <v>3945</v>
      </c>
      <c r="H1146" s="12">
        <f>PRODUCT(amazon[[#This Row],[Actual price]],amazon[[#This Row],[Rating count]])</f>
        <v>52886670</v>
      </c>
      <c r="I1146" s="9">
        <v>0.31</v>
      </c>
      <c r="J1146" s="6">
        <v>3.7</v>
      </c>
      <c r="K1146" s="6">
        <v>13406</v>
      </c>
      <c r="L1146" s="6" t="str">
        <f>IF(amazon[[#This Row],[Discounted price]]&lt;200, "Very Low",
 IF(amazon[[#This Row],[Discounted price]]&lt;5000, "Medium",
 IF(amazon[[#This Row],[Discounted price]]&lt;10000, "High",
 "Very High")))</f>
        <v>Medium</v>
      </c>
      <c r="M1146" s="6">
        <f>COUNTIF(amazon[[#This Row],[Discount percentage]],$T$11)</f>
        <v>0</v>
      </c>
      <c r="N1146" s="6">
        <f>COUNTIF(amazon[[#This Row],[Discount percentage]],$T$13)</f>
        <v>1</v>
      </c>
      <c r="O1146" s="6">
        <f>COUNTIF(amazon[[#This Row],[Discount percentage]],$T$12)</f>
        <v>0</v>
      </c>
      <c r="P1146" s="1" t="s">
        <v>3651</v>
      </c>
    </row>
    <row r="1147" spans="1:16" ht="18.75" x14ac:dyDescent="0.3">
      <c r="A1147" s="8" t="s">
        <v>1633</v>
      </c>
      <c r="B1147" s="8" t="s">
        <v>2774</v>
      </c>
      <c r="C1147" s="8" t="s">
        <v>2477</v>
      </c>
      <c r="D1147" s="8" t="s">
        <v>2715</v>
      </c>
      <c r="E114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7" s="12">
        <v>1439</v>
      </c>
      <c r="G1147" s="12">
        <v>1999</v>
      </c>
      <c r="H1147" s="12">
        <f>PRODUCT(amazon[[#This Row],[Actual price]],amazon[[#This Row],[Rating count]])</f>
        <v>107552197</v>
      </c>
      <c r="I1147" s="9">
        <v>0.28000000000000003</v>
      </c>
      <c r="J1147" s="6">
        <v>4.8</v>
      </c>
      <c r="K1147" s="6">
        <v>53803</v>
      </c>
      <c r="L1147" s="6" t="str">
        <f>IF(amazon[[#This Row],[Discounted price]]&lt;200, "Very Low",
 IF(amazon[[#This Row],[Discounted price]]&lt;5000, "Medium",
 IF(amazon[[#This Row],[Discounted price]]&lt;10000, "High",
 "Very High")))</f>
        <v>Medium</v>
      </c>
      <c r="M1147" s="6">
        <f>COUNTIF(amazon[[#This Row],[Discount percentage]],$T$11)</f>
        <v>0</v>
      </c>
      <c r="N1147" s="6">
        <f>COUNTIF(amazon[[#This Row],[Discount percentage]],$T$13)</f>
        <v>1</v>
      </c>
      <c r="O1147" s="6">
        <f>COUNTIF(amazon[[#This Row],[Discount percentage]],$T$12)</f>
        <v>0</v>
      </c>
      <c r="P1147" s="1" t="s">
        <v>3652</v>
      </c>
    </row>
    <row r="1148" spans="1:16" ht="18.75" x14ac:dyDescent="0.3">
      <c r="A1148" s="8" t="s">
        <v>1634</v>
      </c>
      <c r="B1148" s="8" t="s">
        <v>2770</v>
      </c>
      <c r="C1148" s="8" t="s">
        <v>2477</v>
      </c>
      <c r="D1148" s="8" t="s">
        <v>2712</v>
      </c>
      <c r="E114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8" s="12">
        <v>2799</v>
      </c>
      <c r="G1148" s="12">
        <v>3499</v>
      </c>
      <c r="H1148" s="12">
        <f>PRODUCT(amazon[[#This Row],[Actual price]],amazon[[#This Row],[Rating count]])</f>
        <v>1910454</v>
      </c>
      <c r="I1148" s="9">
        <v>0.2</v>
      </c>
      <c r="J1148" s="6">
        <v>4.5</v>
      </c>
      <c r="K1148" s="6">
        <v>546</v>
      </c>
      <c r="L1148" s="6" t="str">
        <f>IF(amazon[[#This Row],[Discounted price]]&lt;200, "Very Low",
 IF(amazon[[#This Row],[Discounted price]]&lt;5000, "Medium",
 IF(amazon[[#This Row],[Discounted price]]&lt;10000, "High",
 "Very High")))</f>
        <v>Medium</v>
      </c>
      <c r="M1148" s="6">
        <f>COUNTIF(amazon[[#This Row],[Discount percentage]],$T$11)</f>
        <v>0</v>
      </c>
      <c r="N1148" s="6">
        <f>COUNTIF(amazon[[#This Row],[Discount percentage]],$T$13)</f>
        <v>1</v>
      </c>
      <c r="O1148" s="6">
        <f>COUNTIF(amazon[[#This Row],[Discount percentage]],$T$12)</f>
        <v>0</v>
      </c>
      <c r="P1148" s="1" t="s">
        <v>3653</v>
      </c>
    </row>
    <row r="1149" spans="1:16" ht="18.75" x14ac:dyDescent="0.3">
      <c r="A1149" s="8" t="s">
        <v>1635</v>
      </c>
      <c r="B1149" s="8" t="s">
        <v>2775</v>
      </c>
      <c r="C1149" s="8" t="s">
        <v>2477</v>
      </c>
      <c r="D1149" s="8" t="s">
        <v>2715</v>
      </c>
      <c r="E114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9" s="12">
        <v>2088</v>
      </c>
      <c r="G1149" s="12">
        <v>5550</v>
      </c>
      <c r="H1149" s="12">
        <f>PRODUCT(amazon[[#This Row],[Actual price]],amazon[[#This Row],[Rating count]])</f>
        <v>29370600</v>
      </c>
      <c r="I1149" s="9">
        <v>0.62</v>
      </c>
      <c r="J1149" s="6">
        <v>4</v>
      </c>
      <c r="K1149" s="6">
        <v>5292</v>
      </c>
      <c r="L1149" s="6" t="str">
        <f>IF(amazon[[#This Row],[Discounted price]]&lt;200, "Very Low",
 IF(amazon[[#This Row],[Discounted price]]&lt;5000, "Medium",
 IF(amazon[[#This Row],[Discounted price]]&lt;10000, "High",
 "Very High")))</f>
        <v>Medium</v>
      </c>
      <c r="M1149" s="6">
        <f>COUNTIF(amazon[[#This Row],[Discount percentage]],$T$11)</f>
        <v>0</v>
      </c>
      <c r="N1149" s="6">
        <f>COUNTIF(amazon[[#This Row],[Discount percentage]],$T$13)</f>
        <v>0</v>
      </c>
      <c r="O1149" s="6">
        <f>COUNTIF(amazon[[#This Row],[Discount percentage]],$T$12)</f>
        <v>1</v>
      </c>
      <c r="P1149" s="1" t="s">
        <v>3654</v>
      </c>
    </row>
    <row r="1150" spans="1:16" ht="18.75" x14ac:dyDescent="0.3">
      <c r="A1150" s="8" t="s">
        <v>1636</v>
      </c>
      <c r="B1150" s="8" t="s">
        <v>1637</v>
      </c>
      <c r="C1150" s="8" t="s">
        <v>2477</v>
      </c>
      <c r="D1150" s="8" t="s">
        <v>2715</v>
      </c>
      <c r="E115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0" s="12">
        <v>2399</v>
      </c>
      <c r="G1150" s="12">
        <v>4590</v>
      </c>
      <c r="H1150" s="12">
        <f>PRODUCT(amazon[[#This Row],[Actual price]],amazon[[#This Row],[Rating count]])</f>
        <v>2037960</v>
      </c>
      <c r="I1150" s="9">
        <v>0.48</v>
      </c>
      <c r="J1150" s="6">
        <v>4.0999999999999996</v>
      </c>
      <c r="K1150" s="6">
        <v>444</v>
      </c>
      <c r="L1150" s="6" t="str">
        <f>IF(amazon[[#This Row],[Discounted price]]&lt;200, "Very Low",
 IF(amazon[[#This Row],[Discounted price]]&lt;5000, "Medium",
 IF(amazon[[#This Row],[Discounted price]]&lt;10000, "High",
 "Very High")))</f>
        <v>Medium</v>
      </c>
      <c r="M1150" s="6">
        <f>COUNTIF(amazon[[#This Row],[Discount percentage]],$T$11)</f>
        <v>0</v>
      </c>
      <c r="N1150" s="6">
        <f>COUNTIF(amazon[[#This Row],[Discount percentage]],$T$13)</f>
        <v>1</v>
      </c>
      <c r="O1150" s="6">
        <f>COUNTIF(amazon[[#This Row],[Discount percentage]],$T$12)</f>
        <v>0</v>
      </c>
      <c r="P1150" s="1" t="s">
        <v>3655</v>
      </c>
    </row>
    <row r="1151" spans="1:16" ht="18.75" x14ac:dyDescent="0.3">
      <c r="A1151" s="8" t="s">
        <v>1638</v>
      </c>
      <c r="B1151" s="8" t="s">
        <v>1639</v>
      </c>
      <c r="C1151" s="8" t="s">
        <v>2477</v>
      </c>
      <c r="D1151" s="8" t="s">
        <v>2707</v>
      </c>
      <c r="E115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1" s="12">
        <v>308</v>
      </c>
      <c r="G1151" s="12">
        <v>499</v>
      </c>
      <c r="H1151" s="12">
        <f>PRODUCT(amazon[[#This Row],[Actual price]],amazon[[#This Row],[Rating count]])</f>
        <v>2287416</v>
      </c>
      <c r="I1151" s="9">
        <v>0.38</v>
      </c>
      <c r="J1151" s="6">
        <v>3.9</v>
      </c>
      <c r="K1151" s="6">
        <v>4584</v>
      </c>
      <c r="L1151" s="6" t="str">
        <f>IF(amazon[[#This Row],[Discounted price]]&lt;200, "Very Low",
 IF(amazon[[#This Row],[Discounted price]]&lt;5000, "Medium",
 IF(amazon[[#This Row],[Discounted price]]&lt;10000, "High",
 "Very High")))</f>
        <v>Medium</v>
      </c>
      <c r="M1151" s="6">
        <f>COUNTIF(amazon[[#This Row],[Discount percentage]],$T$11)</f>
        <v>0</v>
      </c>
      <c r="N1151" s="6">
        <f>COUNTIF(amazon[[#This Row],[Discount percentage]],$T$13)</f>
        <v>1</v>
      </c>
      <c r="O1151" s="6">
        <f>COUNTIF(amazon[[#This Row],[Discount percentage]],$T$12)</f>
        <v>0</v>
      </c>
      <c r="P1151" s="1" t="s">
        <v>3656</v>
      </c>
    </row>
    <row r="1152" spans="1:16" ht="18.75" x14ac:dyDescent="0.3">
      <c r="A1152" s="8" t="s">
        <v>1640</v>
      </c>
      <c r="B1152" s="8" t="s">
        <v>1641</v>
      </c>
      <c r="C1152" s="8" t="s">
        <v>2477</v>
      </c>
      <c r="D1152" s="8" t="s">
        <v>2715</v>
      </c>
      <c r="E115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2" s="12">
        <v>2599</v>
      </c>
      <c r="G1152" s="12">
        <v>4400</v>
      </c>
      <c r="H1152" s="12">
        <f>PRODUCT(amazon[[#This Row],[Actual price]],amazon[[#This Row],[Rating count]])</f>
        <v>65766800</v>
      </c>
      <c r="I1152" s="9">
        <v>0.41</v>
      </c>
      <c r="J1152" s="6">
        <v>4.0999999999999996</v>
      </c>
      <c r="K1152" s="6">
        <v>14947</v>
      </c>
      <c r="L1152" s="6" t="str">
        <f>IF(amazon[[#This Row],[Discounted price]]&lt;200, "Very Low",
 IF(amazon[[#This Row],[Discounted price]]&lt;5000, "Medium",
 IF(amazon[[#This Row],[Discounted price]]&lt;10000, "High",
 "Very High")))</f>
        <v>Medium</v>
      </c>
      <c r="M1152" s="6">
        <f>COUNTIF(amazon[[#This Row],[Discount percentage]],$T$11)</f>
        <v>0</v>
      </c>
      <c r="N1152" s="6">
        <f>COUNTIF(amazon[[#This Row],[Discount percentage]],$T$13)</f>
        <v>1</v>
      </c>
      <c r="O1152" s="6">
        <f>COUNTIF(amazon[[#This Row],[Discount percentage]],$T$12)</f>
        <v>0</v>
      </c>
      <c r="P1152" s="1" t="s">
        <v>3657</v>
      </c>
    </row>
    <row r="1153" spans="1:16" ht="18.75" x14ac:dyDescent="0.3">
      <c r="A1153" s="8" t="s">
        <v>1642</v>
      </c>
      <c r="B1153" s="8" t="s">
        <v>1643</v>
      </c>
      <c r="C1153" s="8" t="s">
        <v>2477</v>
      </c>
      <c r="D1153" s="8" t="s">
        <v>2713</v>
      </c>
      <c r="E115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3" s="12">
        <v>479</v>
      </c>
      <c r="G1153" s="12">
        <v>1000</v>
      </c>
      <c r="H1153" s="12">
        <f>PRODUCT(amazon[[#This Row],[Actual price]],amazon[[#This Row],[Rating count]])</f>
        <v>1559000</v>
      </c>
      <c r="I1153" s="9">
        <v>0.52</v>
      </c>
      <c r="J1153" s="6">
        <v>4.2</v>
      </c>
      <c r="K1153" s="6">
        <v>1559</v>
      </c>
      <c r="L1153" s="6" t="str">
        <f>IF(amazon[[#This Row],[Discounted price]]&lt;200, "Very Low",
 IF(amazon[[#This Row],[Discounted price]]&lt;5000, "Medium",
 IF(amazon[[#This Row],[Discounted price]]&lt;10000, "High",
 "Very High")))</f>
        <v>Medium</v>
      </c>
      <c r="M1153" s="6">
        <f>COUNTIF(amazon[[#This Row],[Discount percentage]],$T$11)</f>
        <v>0</v>
      </c>
      <c r="N1153" s="6">
        <f>COUNTIF(amazon[[#This Row],[Discount percentage]],$T$13)</f>
        <v>0</v>
      </c>
      <c r="O1153" s="6">
        <f>COUNTIF(amazon[[#This Row],[Discount percentage]],$T$12)</f>
        <v>1</v>
      </c>
      <c r="P1153" s="1" t="s">
        <v>2953</v>
      </c>
    </row>
    <row r="1154" spans="1:16" ht="18.75" x14ac:dyDescent="0.3">
      <c r="A1154" s="8" t="s">
        <v>1644</v>
      </c>
      <c r="B1154" s="8" t="s">
        <v>1645</v>
      </c>
      <c r="C1154" s="8" t="s">
        <v>2477</v>
      </c>
      <c r="D1154" s="8" t="s">
        <v>2706</v>
      </c>
      <c r="E11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4" s="12">
        <v>245</v>
      </c>
      <c r="G1154" s="12">
        <v>299</v>
      </c>
      <c r="H1154" s="12">
        <f>PRODUCT(amazon[[#This Row],[Actual price]],amazon[[#This Row],[Rating count]])</f>
        <v>496340</v>
      </c>
      <c r="I1154" s="9">
        <v>0.18</v>
      </c>
      <c r="J1154" s="6">
        <v>4.0999999999999996</v>
      </c>
      <c r="K1154" s="6">
        <v>1660</v>
      </c>
      <c r="L1154" s="6" t="str">
        <f>IF(amazon[[#This Row],[Discounted price]]&lt;200, "Very Low",
 IF(amazon[[#This Row],[Discounted price]]&lt;5000, "Medium",
 IF(amazon[[#This Row],[Discounted price]]&lt;10000, "High",
 "Very High")))</f>
        <v>Medium</v>
      </c>
      <c r="M1154" s="6">
        <f>COUNTIF(amazon[[#This Row],[Discount percentage]],$T$11)</f>
        <v>0</v>
      </c>
      <c r="N1154" s="6">
        <f>COUNTIF(amazon[[#This Row],[Discount percentage]],$T$13)</f>
        <v>1</v>
      </c>
      <c r="O1154" s="6">
        <f>COUNTIF(amazon[[#This Row],[Discount percentage]],$T$12)</f>
        <v>0</v>
      </c>
      <c r="P1154" s="1" t="s">
        <v>3179</v>
      </c>
    </row>
    <row r="1155" spans="1:16" ht="18.75" x14ac:dyDescent="0.3">
      <c r="A1155" s="8" t="s">
        <v>1646</v>
      </c>
      <c r="B1155" s="8" t="s">
        <v>2776</v>
      </c>
      <c r="C1155" s="8" t="s">
        <v>2477</v>
      </c>
      <c r="D1155" s="8" t="s">
        <v>2706</v>
      </c>
      <c r="E115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5" s="12">
        <v>179</v>
      </c>
      <c r="G1155" s="12">
        <v>799</v>
      </c>
      <c r="H1155" s="12">
        <f>PRODUCT(amazon[[#This Row],[Actual price]],amazon[[#This Row],[Rating count]])</f>
        <v>105468</v>
      </c>
      <c r="I1155" s="9">
        <v>0.78</v>
      </c>
      <c r="J1155" s="6">
        <v>3.5</v>
      </c>
      <c r="K1155" s="6">
        <v>132</v>
      </c>
      <c r="L1155" s="6" t="str">
        <f>IF(amazon[[#This Row],[Discounted price]]&lt;200, "Very Low",
 IF(amazon[[#This Row],[Discounted price]]&lt;5000, "Medium",
 IF(amazon[[#This Row],[Discounted price]]&lt;10000, "High",
 "Very High")))</f>
        <v>Very Low</v>
      </c>
      <c r="M1155" s="6">
        <f>COUNTIF(amazon[[#This Row],[Discount percentage]],$T$11)</f>
        <v>0</v>
      </c>
      <c r="N1155" s="6">
        <f>COUNTIF(amazon[[#This Row],[Discount percentage]],$T$13)</f>
        <v>0</v>
      </c>
      <c r="O1155" s="6">
        <f>COUNTIF(amazon[[#This Row],[Discount percentage]],$T$12)</f>
        <v>1</v>
      </c>
      <c r="P1155" s="1" t="s">
        <v>3658</v>
      </c>
    </row>
    <row r="1156" spans="1:16" ht="18.75" x14ac:dyDescent="0.3">
      <c r="A1156" s="8" t="s">
        <v>1647</v>
      </c>
      <c r="B1156" s="8" t="s">
        <v>1648</v>
      </c>
      <c r="C1156" s="8" t="s">
        <v>2477</v>
      </c>
      <c r="D1156" s="8" t="s">
        <v>2744</v>
      </c>
      <c r="E11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6" s="12">
        <v>3569</v>
      </c>
      <c r="G1156" s="12">
        <v>5190</v>
      </c>
      <c r="H1156" s="12">
        <f>PRODUCT(amazon[[#This Row],[Actual price]],amazon[[#This Row],[Rating count]])</f>
        <v>148584510</v>
      </c>
      <c r="I1156" s="9">
        <v>0.31</v>
      </c>
      <c r="J1156" s="6">
        <v>4.3</v>
      </c>
      <c r="K1156" s="6">
        <v>28629</v>
      </c>
      <c r="L1156" s="6" t="str">
        <f>IF(amazon[[#This Row],[Discounted price]]&lt;200, "Very Low",
 IF(amazon[[#This Row],[Discounted price]]&lt;5000, "Medium",
 IF(amazon[[#This Row],[Discounted price]]&lt;10000, "High",
 "Very High")))</f>
        <v>Medium</v>
      </c>
      <c r="M1156" s="6">
        <f>COUNTIF(amazon[[#This Row],[Discount percentage]],$T$11)</f>
        <v>0</v>
      </c>
      <c r="N1156" s="6">
        <f>COUNTIF(amazon[[#This Row],[Discount percentage]],$T$13)</f>
        <v>1</v>
      </c>
      <c r="O1156" s="6">
        <f>COUNTIF(amazon[[#This Row],[Discount percentage]],$T$12)</f>
        <v>0</v>
      </c>
      <c r="P1156" s="1" t="s">
        <v>3659</v>
      </c>
    </row>
    <row r="1157" spans="1:16" ht="18.75" x14ac:dyDescent="0.3">
      <c r="A1157" s="8" t="s">
        <v>1649</v>
      </c>
      <c r="B1157" s="8" t="s">
        <v>2777</v>
      </c>
      <c r="C1157" s="8" t="s">
        <v>2477</v>
      </c>
      <c r="D1157" s="8" t="s">
        <v>2701</v>
      </c>
      <c r="E115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7" s="12">
        <v>699</v>
      </c>
      <c r="G1157" s="12">
        <v>1345</v>
      </c>
      <c r="H1157" s="12">
        <f>PRODUCT(amazon[[#This Row],[Actual price]],amazon[[#This Row],[Rating count]])</f>
        <v>11359870</v>
      </c>
      <c r="I1157" s="9">
        <v>0.48</v>
      </c>
      <c r="J1157" s="6">
        <v>3.9</v>
      </c>
      <c r="K1157" s="6">
        <v>8446</v>
      </c>
      <c r="L1157" s="6" t="str">
        <f>IF(amazon[[#This Row],[Discounted price]]&lt;200, "Very Low",
 IF(amazon[[#This Row],[Discounted price]]&lt;5000, "Medium",
 IF(amazon[[#This Row],[Discounted price]]&lt;10000, "High",
 "Very High")))</f>
        <v>Medium</v>
      </c>
      <c r="M1157" s="6">
        <f>COUNTIF(amazon[[#This Row],[Discount percentage]],$T$11)</f>
        <v>0</v>
      </c>
      <c r="N1157" s="6">
        <f>COUNTIF(amazon[[#This Row],[Discount percentage]],$T$13)</f>
        <v>1</v>
      </c>
      <c r="O1157" s="6">
        <f>COUNTIF(amazon[[#This Row],[Discount percentage]],$T$12)</f>
        <v>0</v>
      </c>
      <c r="P1157" s="1" t="s">
        <v>3660</v>
      </c>
    </row>
    <row r="1158" spans="1:16" ht="18.75" x14ac:dyDescent="0.3">
      <c r="A1158" s="8" t="s">
        <v>1650</v>
      </c>
      <c r="B1158" s="8" t="s">
        <v>1651</v>
      </c>
      <c r="C1158" s="8" t="s">
        <v>2477</v>
      </c>
      <c r="D1158" s="8" t="s">
        <v>2710</v>
      </c>
      <c r="E115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8" s="12">
        <v>2089</v>
      </c>
      <c r="G1158" s="12">
        <v>4000</v>
      </c>
      <c r="H1158" s="12">
        <f>PRODUCT(amazon[[#This Row],[Actual price]],amazon[[#This Row],[Rating count]])</f>
        <v>44796000</v>
      </c>
      <c r="I1158" s="9">
        <v>0.48</v>
      </c>
      <c r="J1158" s="6">
        <v>4.2</v>
      </c>
      <c r="K1158" s="6">
        <v>11199</v>
      </c>
      <c r="L1158" s="6" t="str">
        <f>IF(amazon[[#This Row],[Discounted price]]&lt;200, "Very Low",
 IF(amazon[[#This Row],[Discounted price]]&lt;5000, "Medium",
 IF(amazon[[#This Row],[Discounted price]]&lt;10000, "High",
 "Very High")))</f>
        <v>Medium</v>
      </c>
      <c r="M1158" s="6">
        <f>COUNTIF(amazon[[#This Row],[Discount percentage]],$T$11)</f>
        <v>0</v>
      </c>
      <c r="N1158" s="6">
        <f>COUNTIF(amazon[[#This Row],[Discount percentage]],$T$13)</f>
        <v>1</v>
      </c>
      <c r="O1158" s="6">
        <f>COUNTIF(amazon[[#This Row],[Discount percentage]],$T$12)</f>
        <v>0</v>
      </c>
      <c r="P1158" s="1" t="s">
        <v>3661</v>
      </c>
    </row>
    <row r="1159" spans="1:16" ht="18.75" x14ac:dyDescent="0.3">
      <c r="A1159" s="8" t="s">
        <v>1652</v>
      </c>
      <c r="B1159" s="8" t="s">
        <v>2778</v>
      </c>
      <c r="C1159" s="8" t="s">
        <v>2779</v>
      </c>
      <c r="D1159" s="8" t="s">
        <v>2780</v>
      </c>
      <c r="E1159"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1159" s="12">
        <v>2339</v>
      </c>
      <c r="G1159" s="12">
        <v>4000</v>
      </c>
      <c r="H1159" s="12">
        <f>PRODUCT(amazon[[#This Row],[Actual price]],amazon[[#This Row],[Rating count]])</f>
        <v>4472000</v>
      </c>
      <c r="I1159" s="9">
        <v>0.42</v>
      </c>
      <c r="J1159" s="6">
        <v>3.8</v>
      </c>
      <c r="K1159" s="6">
        <v>1118</v>
      </c>
      <c r="L1159" s="6" t="str">
        <f>IF(amazon[[#This Row],[Discounted price]]&lt;200, "Very Low",
 IF(amazon[[#This Row],[Discounted price]]&lt;5000, "Medium",
 IF(amazon[[#This Row],[Discounted price]]&lt;10000, "High",
 "Very High")))</f>
        <v>Medium</v>
      </c>
      <c r="M1159" s="6">
        <f>COUNTIF(amazon[[#This Row],[Discount percentage]],$T$11)</f>
        <v>0</v>
      </c>
      <c r="N1159" s="6">
        <f>COUNTIF(amazon[[#This Row],[Discount percentage]],$T$13)</f>
        <v>1</v>
      </c>
      <c r="O1159" s="6">
        <f>COUNTIF(amazon[[#This Row],[Discount percentage]],$T$12)</f>
        <v>0</v>
      </c>
      <c r="P1159" s="1" t="s">
        <v>3662</v>
      </c>
    </row>
    <row r="1160" spans="1:16" ht="18.75" x14ac:dyDescent="0.3">
      <c r="A1160" s="8" t="s">
        <v>1653</v>
      </c>
      <c r="B1160" s="8" t="s">
        <v>1654</v>
      </c>
      <c r="C1160" s="8" t="s">
        <v>2477</v>
      </c>
      <c r="D1160" s="8" t="s">
        <v>2704</v>
      </c>
      <c r="E116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0" s="12">
        <v>784</v>
      </c>
      <c r="G1160" s="12">
        <v>1599</v>
      </c>
      <c r="H1160" s="12">
        <f>PRODUCT(amazon[[#This Row],[Actual price]],amazon[[#This Row],[Rating count]])</f>
        <v>17589</v>
      </c>
      <c r="I1160" s="9">
        <v>0.51</v>
      </c>
      <c r="J1160" s="6">
        <v>4.5</v>
      </c>
      <c r="K1160" s="6">
        <v>11</v>
      </c>
      <c r="L1160" s="6" t="str">
        <f>IF(amazon[[#This Row],[Discounted price]]&lt;200, "Very Low",
 IF(amazon[[#This Row],[Discounted price]]&lt;5000, "Medium",
 IF(amazon[[#This Row],[Discounted price]]&lt;10000, "High",
 "Very High")))</f>
        <v>Medium</v>
      </c>
      <c r="M1160" s="6">
        <f>COUNTIF(amazon[[#This Row],[Discount percentage]],$T$11)</f>
        <v>0</v>
      </c>
      <c r="N1160" s="6">
        <f>COUNTIF(amazon[[#This Row],[Discount percentage]],$T$13)</f>
        <v>0</v>
      </c>
      <c r="O1160" s="6">
        <f>COUNTIF(amazon[[#This Row],[Discount percentage]],$T$12)</f>
        <v>1</v>
      </c>
      <c r="P1160" s="1" t="s">
        <v>3663</v>
      </c>
    </row>
    <row r="1161" spans="1:16" ht="18.75" x14ac:dyDescent="0.3">
      <c r="A1161" s="8" t="s">
        <v>1655</v>
      </c>
      <c r="B1161" s="8" t="s">
        <v>1656</v>
      </c>
      <c r="C1161" s="8" t="s">
        <v>2477</v>
      </c>
      <c r="D1161" s="8" t="s">
        <v>2781</v>
      </c>
      <c r="E116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1" s="12">
        <v>5499</v>
      </c>
      <c r="G1161" s="12">
        <v>9999</v>
      </c>
      <c r="H1161" s="12">
        <f>PRODUCT(amazon[[#This Row],[Actual price]],amazon[[#This Row],[Rating count]])</f>
        <v>43525647</v>
      </c>
      <c r="I1161" s="9">
        <v>0.45</v>
      </c>
      <c r="J1161" s="6">
        <v>3.8</v>
      </c>
      <c r="K1161" s="6">
        <v>4353</v>
      </c>
      <c r="L1161" s="6" t="str">
        <f>IF(amazon[[#This Row],[Discounted price]]&lt;200, "Very Low",
 IF(amazon[[#This Row],[Discounted price]]&lt;5000, "Medium",
 IF(amazon[[#This Row],[Discounted price]]&lt;10000, "High",
 "Very High")))</f>
        <v>High</v>
      </c>
      <c r="M1161" s="6">
        <f>COUNTIF(amazon[[#This Row],[Discount percentage]],$T$11)</f>
        <v>0</v>
      </c>
      <c r="N1161" s="6">
        <f>COUNTIF(amazon[[#This Row],[Discount percentage]],$T$13)</f>
        <v>1</v>
      </c>
      <c r="O1161" s="6">
        <f>COUNTIF(amazon[[#This Row],[Discount percentage]],$T$12)</f>
        <v>0</v>
      </c>
      <c r="P1161" s="1" t="s">
        <v>3179</v>
      </c>
    </row>
    <row r="1162" spans="1:16" ht="18.75" x14ac:dyDescent="0.3">
      <c r="A1162" s="8" t="s">
        <v>1657</v>
      </c>
      <c r="B1162" s="8" t="s">
        <v>1658</v>
      </c>
      <c r="C1162" s="8" t="s">
        <v>2477</v>
      </c>
      <c r="D1162" s="8" t="s">
        <v>2704</v>
      </c>
      <c r="E116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2" s="12">
        <v>899</v>
      </c>
      <c r="G1162" s="12">
        <v>1990</v>
      </c>
      <c r="H1162" s="12">
        <f>PRODUCT(amazon[[#This Row],[Actual price]],amazon[[#This Row],[Rating count]])</f>
        <v>368150</v>
      </c>
      <c r="I1162" s="9">
        <v>0.55000000000000004</v>
      </c>
      <c r="J1162" s="6">
        <v>4.0999999999999996</v>
      </c>
      <c r="K1162" s="6">
        <v>185</v>
      </c>
      <c r="L1162" s="6" t="str">
        <f>IF(amazon[[#This Row],[Discounted price]]&lt;200, "Very Low",
 IF(amazon[[#This Row],[Discounted price]]&lt;5000, "Medium",
 IF(amazon[[#This Row],[Discounted price]]&lt;10000, "High",
 "Very High")))</f>
        <v>Medium</v>
      </c>
      <c r="M1162" s="6">
        <f>COUNTIF(amazon[[#This Row],[Discount percentage]],$T$11)</f>
        <v>0</v>
      </c>
      <c r="N1162" s="6">
        <f>COUNTIF(amazon[[#This Row],[Discount percentage]],$T$13)</f>
        <v>0</v>
      </c>
      <c r="O1162" s="6">
        <f>COUNTIF(amazon[[#This Row],[Discount percentage]],$T$12)</f>
        <v>1</v>
      </c>
      <c r="P1162" s="1" t="s">
        <v>3664</v>
      </c>
    </row>
    <row r="1163" spans="1:16" ht="18.75" x14ac:dyDescent="0.3">
      <c r="A1163" s="8" t="s">
        <v>1659</v>
      </c>
      <c r="B1163" s="8" t="s">
        <v>1660</v>
      </c>
      <c r="C1163" s="8" t="s">
        <v>2477</v>
      </c>
      <c r="D1163" s="8" t="s">
        <v>2712</v>
      </c>
      <c r="E116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3" s="12">
        <v>1695</v>
      </c>
      <c r="G1163" s="12">
        <v>1695</v>
      </c>
      <c r="H1163" s="12">
        <f>PRODUCT(amazon[[#This Row],[Actual price]],amazon[[#This Row],[Rating count]])</f>
        <v>24221550</v>
      </c>
      <c r="I1163" s="9">
        <v>0</v>
      </c>
      <c r="J1163" s="6">
        <v>4.2</v>
      </c>
      <c r="K1163" s="6">
        <v>14290</v>
      </c>
      <c r="L1163" s="6" t="str">
        <f>IF(amazon[[#This Row],[Discounted price]]&lt;200, "Very Low",
 IF(amazon[[#This Row],[Discounted price]]&lt;5000, "Medium",
 IF(amazon[[#This Row],[Discounted price]]&lt;10000, "High",
 "Very High")))</f>
        <v>Medium</v>
      </c>
      <c r="M1163" s="6">
        <f>COUNTIF(amazon[[#This Row],[Discount percentage]],$T$11)</f>
        <v>0</v>
      </c>
      <c r="N1163" s="6">
        <f>COUNTIF(amazon[[#This Row],[Discount percentage]],$T$13)</f>
        <v>1</v>
      </c>
      <c r="O1163" s="6">
        <f>COUNTIF(amazon[[#This Row],[Discount percentage]],$T$12)</f>
        <v>0</v>
      </c>
      <c r="P1163" s="1" t="s">
        <v>3665</v>
      </c>
    </row>
    <row r="1164" spans="1:16" ht="18.75" x14ac:dyDescent="0.3">
      <c r="A1164" s="8" t="s">
        <v>1661</v>
      </c>
      <c r="B1164" s="8" t="s">
        <v>1662</v>
      </c>
      <c r="C1164" s="8" t="s">
        <v>2477</v>
      </c>
      <c r="D1164" s="8" t="s">
        <v>2713</v>
      </c>
      <c r="E116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4" s="12">
        <v>499</v>
      </c>
      <c r="G1164" s="12">
        <v>940</v>
      </c>
      <c r="H1164" s="12">
        <f>PRODUCT(amazon[[#This Row],[Actual price]],amazon[[#This Row],[Rating count]])</f>
        <v>2853840</v>
      </c>
      <c r="I1164" s="9">
        <v>0.47</v>
      </c>
      <c r="J1164" s="6">
        <v>4.0999999999999996</v>
      </c>
      <c r="K1164" s="6">
        <v>3036</v>
      </c>
      <c r="L1164" s="6" t="str">
        <f>IF(amazon[[#This Row],[Discounted price]]&lt;200, "Very Low",
 IF(amazon[[#This Row],[Discounted price]]&lt;5000, "Medium",
 IF(amazon[[#This Row],[Discounted price]]&lt;10000, "High",
 "Very High")))</f>
        <v>Medium</v>
      </c>
      <c r="M1164" s="6">
        <f>COUNTIF(amazon[[#This Row],[Discount percentage]],$T$11)</f>
        <v>0</v>
      </c>
      <c r="N1164" s="6">
        <f>COUNTIF(amazon[[#This Row],[Discount percentage]],$T$13)</f>
        <v>1</v>
      </c>
      <c r="O1164" s="6">
        <f>COUNTIF(amazon[[#This Row],[Discount percentage]],$T$12)</f>
        <v>0</v>
      </c>
      <c r="P1164" s="1" t="s">
        <v>3666</v>
      </c>
    </row>
    <row r="1165" spans="1:16" ht="18.75" x14ac:dyDescent="0.3">
      <c r="A1165" s="8" t="s">
        <v>1663</v>
      </c>
      <c r="B1165" s="8" t="s">
        <v>1664</v>
      </c>
      <c r="C1165" s="8" t="s">
        <v>2477</v>
      </c>
      <c r="D1165" s="8" t="s">
        <v>2715</v>
      </c>
      <c r="E116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5" s="12">
        <v>2699</v>
      </c>
      <c r="G1165" s="12">
        <v>4700</v>
      </c>
      <c r="H1165" s="12">
        <f>PRODUCT(amazon[[#This Row],[Actual price]],amazon[[#This Row],[Rating count]])</f>
        <v>6091200</v>
      </c>
      <c r="I1165" s="9">
        <v>0.43</v>
      </c>
      <c r="J1165" s="6">
        <v>4.2</v>
      </c>
      <c r="K1165" s="6">
        <v>1296</v>
      </c>
      <c r="L1165" s="6" t="str">
        <f>IF(amazon[[#This Row],[Discounted price]]&lt;200, "Very Low",
 IF(amazon[[#This Row],[Discounted price]]&lt;5000, "Medium",
 IF(amazon[[#This Row],[Discounted price]]&lt;10000, "High",
 "Very High")))</f>
        <v>Medium</v>
      </c>
      <c r="M1165" s="6">
        <f>COUNTIF(amazon[[#This Row],[Discount percentage]],$T$11)</f>
        <v>0</v>
      </c>
      <c r="N1165" s="6">
        <f>COUNTIF(amazon[[#This Row],[Discount percentage]],$T$13)</f>
        <v>1</v>
      </c>
      <c r="O1165" s="6">
        <f>COUNTIF(amazon[[#This Row],[Discount percentage]],$T$12)</f>
        <v>0</v>
      </c>
      <c r="P1165" s="1" t="s">
        <v>3667</v>
      </c>
    </row>
    <row r="1166" spans="1:16" ht="18.75" x14ac:dyDescent="0.3">
      <c r="A1166" s="8" t="s">
        <v>1665</v>
      </c>
      <c r="B1166" s="8" t="s">
        <v>1666</v>
      </c>
      <c r="C1166" s="8" t="s">
        <v>2477</v>
      </c>
      <c r="D1166" s="8" t="s">
        <v>2715</v>
      </c>
      <c r="E116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6" s="12">
        <v>1448</v>
      </c>
      <c r="G1166" s="12">
        <v>2999</v>
      </c>
      <c r="H1166" s="12">
        <f>PRODUCT(amazon[[#This Row],[Actual price]],amazon[[#This Row],[Rating count]])</f>
        <v>56981</v>
      </c>
      <c r="I1166" s="9">
        <v>0.52</v>
      </c>
      <c r="J1166" s="6">
        <v>4.5</v>
      </c>
      <c r="K1166" s="6">
        <v>19</v>
      </c>
      <c r="L1166" s="6" t="str">
        <f>IF(amazon[[#This Row],[Discounted price]]&lt;200, "Very Low",
 IF(amazon[[#This Row],[Discounted price]]&lt;5000, "Medium",
 IF(amazon[[#This Row],[Discounted price]]&lt;10000, "High",
 "Very High")))</f>
        <v>Medium</v>
      </c>
      <c r="M1166" s="6">
        <f>COUNTIF(amazon[[#This Row],[Discount percentage]],$T$11)</f>
        <v>0</v>
      </c>
      <c r="N1166" s="6">
        <f>COUNTIF(amazon[[#This Row],[Discount percentage]],$T$13)</f>
        <v>0</v>
      </c>
      <c r="O1166" s="6">
        <f>COUNTIF(amazon[[#This Row],[Discount percentage]],$T$12)</f>
        <v>1</v>
      </c>
      <c r="P1166" s="1" t="s">
        <v>2930</v>
      </c>
    </row>
    <row r="1167" spans="1:16" ht="18.75" x14ac:dyDescent="0.3">
      <c r="A1167" s="8" t="s">
        <v>1667</v>
      </c>
      <c r="B1167" s="8" t="s">
        <v>2782</v>
      </c>
      <c r="C1167" s="8" t="s">
        <v>2477</v>
      </c>
      <c r="D1167" s="8" t="s">
        <v>2743</v>
      </c>
      <c r="E116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7" s="12">
        <v>79</v>
      </c>
      <c r="G1167" s="12">
        <v>79</v>
      </c>
      <c r="H1167" s="12">
        <f>PRODUCT(amazon[[#This Row],[Actual price]],amazon[[#This Row],[Rating count]])</f>
        <v>7663</v>
      </c>
      <c r="I1167" s="9">
        <v>0</v>
      </c>
      <c r="J1167" s="6">
        <v>4</v>
      </c>
      <c r="K1167" s="6">
        <v>97</v>
      </c>
      <c r="L1167" s="6" t="str">
        <f>IF(amazon[[#This Row],[Discounted price]]&lt;200, "Very Low",
 IF(amazon[[#This Row],[Discounted price]]&lt;5000, "Medium",
 IF(amazon[[#This Row],[Discounted price]]&lt;10000, "High",
 "Very High")))</f>
        <v>Very Low</v>
      </c>
      <c r="M1167" s="6">
        <f>COUNTIF(amazon[[#This Row],[Discount percentage]],$T$11)</f>
        <v>0</v>
      </c>
      <c r="N1167" s="6">
        <f>COUNTIF(amazon[[#This Row],[Discount percentage]],$T$13)</f>
        <v>1</v>
      </c>
      <c r="O1167" s="6">
        <f>COUNTIF(amazon[[#This Row],[Discount percentage]],$T$12)</f>
        <v>0</v>
      </c>
      <c r="P1167" s="1" t="s">
        <v>3668</v>
      </c>
    </row>
    <row r="1168" spans="1:16" ht="18.75" x14ac:dyDescent="0.3">
      <c r="A1168" s="8" t="s">
        <v>1668</v>
      </c>
      <c r="B1168" s="8" t="s">
        <v>1669</v>
      </c>
      <c r="C1168" s="8" t="s">
        <v>2477</v>
      </c>
      <c r="D1168" s="8" t="s">
        <v>2718</v>
      </c>
      <c r="E116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8" s="12">
        <v>6990</v>
      </c>
      <c r="G1168" s="12">
        <v>14290</v>
      </c>
      <c r="H1168" s="12">
        <f>PRODUCT(amazon[[#This Row],[Actual price]],amazon[[#This Row],[Rating count]])</f>
        <v>25307590</v>
      </c>
      <c r="I1168" s="9">
        <v>0.51</v>
      </c>
      <c r="J1168" s="6">
        <v>4.4000000000000004</v>
      </c>
      <c r="K1168" s="6">
        <v>1771</v>
      </c>
      <c r="L1168" s="6" t="str">
        <f>IF(amazon[[#This Row],[Discounted price]]&lt;200, "Very Low",
 IF(amazon[[#This Row],[Discounted price]]&lt;5000, "Medium",
 IF(amazon[[#This Row],[Discounted price]]&lt;10000, "High",
 "Very High")))</f>
        <v>High</v>
      </c>
      <c r="M1168" s="6">
        <f>COUNTIF(amazon[[#This Row],[Discount percentage]],$T$11)</f>
        <v>0</v>
      </c>
      <c r="N1168" s="6">
        <f>COUNTIF(amazon[[#This Row],[Discount percentage]],$T$13)</f>
        <v>0</v>
      </c>
      <c r="O1168" s="6">
        <f>COUNTIF(amazon[[#This Row],[Discount percentage]],$T$12)</f>
        <v>1</v>
      </c>
      <c r="P1168" s="1" t="s">
        <v>3669</v>
      </c>
    </row>
    <row r="1169" spans="1:16" ht="18.75" x14ac:dyDescent="0.3">
      <c r="A1169" s="8" t="s">
        <v>1670</v>
      </c>
      <c r="B1169" s="8" t="s">
        <v>1671</v>
      </c>
      <c r="C1169" s="8" t="s">
        <v>2477</v>
      </c>
      <c r="D1169" s="8" t="s">
        <v>2710</v>
      </c>
      <c r="E116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9" s="12">
        <v>2698</v>
      </c>
      <c r="G1169" s="12">
        <v>3945</v>
      </c>
      <c r="H1169" s="12">
        <f>PRODUCT(amazon[[#This Row],[Actual price]],amazon[[#This Row],[Rating count]])</f>
        <v>59309130</v>
      </c>
      <c r="I1169" s="9">
        <v>0.32</v>
      </c>
      <c r="J1169" s="6">
        <v>4</v>
      </c>
      <c r="K1169" s="6">
        <v>15034</v>
      </c>
      <c r="L1169" s="6" t="str">
        <f>IF(amazon[[#This Row],[Discounted price]]&lt;200, "Very Low",
 IF(amazon[[#This Row],[Discounted price]]&lt;5000, "Medium",
 IF(amazon[[#This Row],[Discounted price]]&lt;10000, "High",
 "Very High")))</f>
        <v>Medium</v>
      </c>
      <c r="M1169" s="6">
        <f>COUNTIF(amazon[[#This Row],[Discount percentage]],$T$11)</f>
        <v>0</v>
      </c>
      <c r="N1169" s="6">
        <f>COUNTIF(amazon[[#This Row],[Discount percentage]],$T$13)</f>
        <v>1</v>
      </c>
      <c r="O1169" s="6">
        <f>COUNTIF(amazon[[#This Row],[Discount percentage]],$T$12)</f>
        <v>0</v>
      </c>
      <c r="P1169" s="1" t="s">
        <v>3670</v>
      </c>
    </row>
    <row r="1170" spans="1:16" ht="18.75" x14ac:dyDescent="0.3">
      <c r="A1170" s="8" t="s">
        <v>1672</v>
      </c>
      <c r="B1170" s="8" t="s">
        <v>1673</v>
      </c>
      <c r="C1170" s="8" t="s">
        <v>2477</v>
      </c>
      <c r="D1170" s="8" t="s">
        <v>2781</v>
      </c>
      <c r="E117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0" s="12">
        <v>3199</v>
      </c>
      <c r="G1170" s="12">
        <v>5999</v>
      </c>
      <c r="H1170" s="12">
        <f>PRODUCT(amazon[[#This Row],[Actual price]],amazon[[#This Row],[Rating count]])</f>
        <v>19448758</v>
      </c>
      <c r="I1170" s="9">
        <v>0.47</v>
      </c>
      <c r="J1170" s="6">
        <v>4</v>
      </c>
      <c r="K1170" s="6">
        <v>3242</v>
      </c>
      <c r="L1170" s="6" t="str">
        <f>IF(amazon[[#This Row],[Discounted price]]&lt;200, "Very Low",
 IF(amazon[[#This Row],[Discounted price]]&lt;5000, "Medium",
 IF(amazon[[#This Row],[Discounted price]]&lt;10000, "High",
 "Very High")))</f>
        <v>Medium</v>
      </c>
      <c r="M1170" s="6">
        <f>COUNTIF(amazon[[#This Row],[Discount percentage]],$T$11)</f>
        <v>0</v>
      </c>
      <c r="N1170" s="6">
        <f>COUNTIF(amazon[[#This Row],[Discount percentage]],$T$13)</f>
        <v>1</v>
      </c>
      <c r="O1170" s="6">
        <f>COUNTIF(amazon[[#This Row],[Discount percentage]],$T$12)</f>
        <v>0</v>
      </c>
      <c r="P1170" s="1" t="s">
        <v>3179</v>
      </c>
    </row>
    <row r="1171" spans="1:16" ht="18.75" x14ac:dyDescent="0.3">
      <c r="A1171" s="8" t="s">
        <v>1674</v>
      </c>
      <c r="B1171" s="8" t="s">
        <v>1675</v>
      </c>
      <c r="C1171" s="8" t="s">
        <v>2477</v>
      </c>
      <c r="D1171" s="8" t="s">
        <v>2717</v>
      </c>
      <c r="E117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1" s="12">
        <v>1199</v>
      </c>
      <c r="G1171" s="12">
        <v>1950</v>
      </c>
      <c r="H1171" s="12">
        <f>PRODUCT(amazon[[#This Row],[Actual price]],amazon[[#This Row],[Rating count]])</f>
        <v>5522400</v>
      </c>
      <c r="I1171" s="9">
        <v>0.39</v>
      </c>
      <c r="J1171" s="6">
        <v>3.9</v>
      </c>
      <c r="K1171" s="6">
        <v>2832</v>
      </c>
      <c r="L1171" s="6" t="str">
        <f>IF(amazon[[#This Row],[Discounted price]]&lt;200, "Very Low",
 IF(amazon[[#This Row],[Discounted price]]&lt;5000, "Medium",
 IF(amazon[[#This Row],[Discounted price]]&lt;10000, "High",
 "Very High")))</f>
        <v>Medium</v>
      </c>
      <c r="M1171" s="6">
        <f>COUNTIF(amazon[[#This Row],[Discount percentage]],$T$11)</f>
        <v>0</v>
      </c>
      <c r="N1171" s="6">
        <f>COUNTIF(amazon[[#This Row],[Discount percentage]],$T$13)</f>
        <v>1</v>
      </c>
      <c r="O1171" s="6">
        <f>COUNTIF(amazon[[#This Row],[Discount percentage]],$T$12)</f>
        <v>0</v>
      </c>
      <c r="P1171" s="1" t="s">
        <v>3671</v>
      </c>
    </row>
    <row r="1172" spans="1:16" ht="18.75" x14ac:dyDescent="0.3">
      <c r="A1172" s="8" t="s">
        <v>1676</v>
      </c>
      <c r="B1172" s="8" t="s">
        <v>2783</v>
      </c>
      <c r="C1172" s="8" t="s">
        <v>2477</v>
      </c>
      <c r="D1172" s="8" t="s">
        <v>2737</v>
      </c>
      <c r="E117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2" s="12">
        <v>1414</v>
      </c>
      <c r="G1172" s="12">
        <v>2799</v>
      </c>
      <c r="H1172" s="12">
        <f>PRODUCT(amazon[[#This Row],[Actual price]],amazon[[#This Row],[Rating count]])</f>
        <v>4192902</v>
      </c>
      <c r="I1172" s="9">
        <v>0.49</v>
      </c>
      <c r="J1172" s="6">
        <v>4</v>
      </c>
      <c r="K1172" s="6">
        <v>1498</v>
      </c>
      <c r="L1172" s="6" t="str">
        <f>IF(amazon[[#This Row],[Discounted price]]&lt;200, "Very Low",
 IF(amazon[[#This Row],[Discounted price]]&lt;5000, "Medium",
 IF(amazon[[#This Row],[Discounted price]]&lt;10000, "High",
 "Very High")))</f>
        <v>Medium</v>
      </c>
      <c r="M1172" s="6">
        <f>COUNTIF(amazon[[#This Row],[Discount percentage]],$T$11)</f>
        <v>0</v>
      </c>
      <c r="N1172" s="6">
        <f>COUNTIF(amazon[[#This Row],[Discount percentage]],$T$13)</f>
        <v>1</v>
      </c>
      <c r="O1172" s="6">
        <f>COUNTIF(amazon[[#This Row],[Discount percentage]],$T$12)</f>
        <v>0</v>
      </c>
      <c r="P1172" s="1" t="s">
        <v>3672</v>
      </c>
    </row>
    <row r="1173" spans="1:16" ht="18.75" x14ac:dyDescent="0.3">
      <c r="A1173" s="8" t="s">
        <v>1677</v>
      </c>
      <c r="B1173" s="8" t="s">
        <v>1678</v>
      </c>
      <c r="C1173" s="8" t="s">
        <v>2477</v>
      </c>
      <c r="D1173" s="8" t="s">
        <v>2701</v>
      </c>
      <c r="E117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3" s="12">
        <v>999</v>
      </c>
      <c r="G1173" s="12">
        <v>1950</v>
      </c>
      <c r="H1173" s="12">
        <f>PRODUCT(amazon[[#This Row],[Actual price]],amazon[[#This Row],[Rating count]])</f>
        <v>594750</v>
      </c>
      <c r="I1173" s="9">
        <v>0.49</v>
      </c>
      <c r="J1173" s="6">
        <v>3.8</v>
      </c>
      <c r="K1173" s="6">
        <v>305</v>
      </c>
      <c r="L1173" s="6" t="str">
        <f>IF(amazon[[#This Row],[Discounted price]]&lt;200, "Very Low",
 IF(amazon[[#This Row],[Discounted price]]&lt;5000, "Medium",
 IF(amazon[[#This Row],[Discounted price]]&lt;10000, "High",
 "Very High")))</f>
        <v>Medium</v>
      </c>
      <c r="M1173" s="6">
        <f>COUNTIF(amazon[[#This Row],[Discount percentage]],$T$11)</f>
        <v>0</v>
      </c>
      <c r="N1173" s="6">
        <f>COUNTIF(amazon[[#This Row],[Discount percentage]],$T$13)</f>
        <v>1</v>
      </c>
      <c r="O1173" s="6">
        <f>COUNTIF(amazon[[#This Row],[Discount percentage]],$T$12)</f>
        <v>0</v>
      </c>
      <c r="P1173" s="1" t="s">
        <v>3673</v>
      </c>
    </row>
    <row r="1174" spans="1:16" ht="18.75" x14ac:dyDescent="0.3">
      <c r="A1174" s="8" t="s">
        <v>1679</v>
      </c>
      <c r="B1174" s="8" t="s">
        <v>1680</v>
      </c>
      <c r="C1174" s="8" t="s">
        <v>2477</v>
      </c>
      <c r="D1174" s="8" t="s">
        <v>2746</v>
      </c>
      <c r="E117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4" s="12">
        <v>5999</v>
      </c>
      <c r="G1174" s="12">
        <v>9999</v>
      </c>
      <c r="H1174" s="12">
        <f>PRODUCT(amazon[[#This Row],[Actual price]],amazon[[#This Row],[Rating count]])</f>
        <v>11908809</v>
      </c>
      <c r="I1174" s="9">
        <v>0.4</v>
      </c>
      <c r="J1174" s="6">
        <v>4.2</v>
      </c>
      <c r="K1174" s="6">
        <v>1191</v>
      </c>
      <c r="L1174" s="6" t="str">
        <f>IF(amazon[[#This Row],[Discounted price]]&lt;200, "Very Low",
 IF(amazon[[#This Row],[Discounted price]]&lt;5000, "Medium",
 IF(amazon[[#This Row],[Discounted price]]&lt;10000, "High",
 "Very High")))</f>
        <v>High</v>
      </c>
      <c r="M1174" s="6">
        <f>COUNTIF(amazon[[#This Row],[Discount percentage]],$T$11)</f>
        <v>0</v>
      </c>
      <c r="N1174" s="6">
        <f>COUNTIF(amazon[[#This Row],[Discount percentage]],$T$13)</f>
        <v>1</v>
      </c>
      <c r="O1174" s="6">
        <f>COUNTIF(amazon[[#This Row],[Discount percentage]],$T$12)</f>
        <v>0</v>
      </c>
      <c r="P1174" s="1" t="s">
        <v>3674</v>
      </c>
    </row>
    <row r="1175" spans="1:16" ht="18.75" x14ac:dyDescent="0.3">
      <c r="A1175" s="8" t="s">
        <v>1681</v>
      </c>
      <c r="B1175" s="8" t="s">
        <v>1682</v>
      </c>
      <c r="C1175" s="8" t="s">
        <v>2477</v>
      </c>
      <c r="D1175" s="8" t="s">
        <v>2784</v>
      </c>
      <c r="E117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5" s="12">
        <v>9970</v>
      </c>
      <c r="G1175" s="12">
        <v>12999</v>
      </c>
      <c r="H1175" s="12">
        <f>PRODUCT(amazon[[#This Row],[Actual price]],amazon[[#This Row],[Rating count]])</f>
        <v>52632951</v>
      </c>
      <c r="I1175" s="9">
        <v>0.23</v>
      </c>
      <c r="J1175" s="6">
        <v>4.3</v>
      </c>
      <c r="K1175" s="6">
        <v>4049</v>
      </c>
      <c r="L1175" s="6" t="str">
        <f>IF(amazon[[#This Row],[Discounted price]]&lt;200, "Very Low",
 IF(amazon[[#This Row],[Discounted price]]&lt;5000, "Medium",
 IF(amazon[[#This Row],[Discounted price]]&lt;10000, "High",
 "Very High")))</f>
        <v>High</v>
      </c>
      <c r="M1175" s="6">
        <f>COUNTIF(amazon[[#This Row],[Discount percentage]],$T$11)</f>
        <v>0</v>
      </c>
      <c r="N1175" s="6">
        <f>COUNTIF(amazon[[#This Row],[Discount percentage]],$T$13)</f>
        <v>1</v>
      </c>
      <c r="O1175" s="6">
        <f>COUNTIF(amazon[[#This Row],[Discount percentage]],$T$12)</f>
        <v>0</v>
      </c>
      <c r="P1175" s="1" t="s">
        <v>3675</v>
      </c>
    </row>
    <row r="1176" spans="1:16" ht="18.75" x14ac:dyDescent="0.3">
      <c r="A1176" s="8" t="s">
        <v>1683</v>
      </c>
      <c r="B1176" s="8" t="s">
        <v>1684</v>
      </c>
      <c r="C1176" s="8" t="s">
        <v>2477</v>
      </c>
      <c r="D1176" s="8" t="s">
        <v>2785</v>
      </c>
      <c r="E117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6" s="12">
        <v>698</v>
      </c>
      <c r="G1176" s="12">
        <v>699</v>
      </c>
      <c r="H1176" s="12">
        <f>PRODUCT(amazon[[#This Row],[Actual price]],amazon[[#This Row],[Rating count]])</f>
        <v>2208840</v>
      </c>
      <c r="I1176" s="9">
        <v>0</v>
      </c>
      <c r="J1176" s="6">
        <v>4.2</v>
      </c>
      <c r="K1176" s="6">
        <v>3160</v>
      </c>
      <c r="L1176" s="6" t="str">
        <f>IF(amazon[[#This Row],[Discounted price]]&lt;200, "Very Low",
 IF(amazon[[#This Row],[Discounted price]]&lt;5000, "Medium",
 IF(amazon[[#This Row],[Discounted price]]&lt;10000, "High",
 "Very High")))</f>
        <v>Medium</v>
      </c>
      <c r="M1176" s="6">
        <f>COUNTIF(amazon[[#This Row],[Discount percentage]],$T$11)</f>
        <v>0</v>
      </c>
      <c r="N1176" s="6">
        <f>COUNTIF(amazon[[#This Row],[Discount percentage]],$T$13)</f>
        <v>1</v>
      </c>
      <c r="O1176" s="6">
        <f>COUNTIF(amazon[[#This Row],[Discount percentage]],$T$12)</f>
        <v>0</v>
      </c>
      <c r="P1176" s="1" t="s">
        <v>2945</v>
      </c>
    </row>
    <row r="1177" spans="1:16" ht="18.75" x14ac:dyDescent="0.3">
      <c r="A1177" s="8" t="s">
        <v>1685</v>
      </c>
      <c r="B1177" s="8" t="s">
        <v>1686</v>
      </c>
      <c r="C1177" s="8" t="s">
        <v>2477</v>
      </c>
      <c r="D1177" s="8" t="s">
        <v>2744</v>
      </c>
      <c r="E117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7" s="12">
        <v>2199</v>
      </c>
      <c r="G1177" s="12">
        <v>3190</v>
      </c>
      <c r="H1177" s="12">
        <f>PRODUCT(amazon[[#This Row],[Actual price]],amazon[[#This Row],[Rating count]])</f>
        <v>30783500</v>
      </c>
      <c r="I1177" s="9">
        <v>0.31</v>
      </c>
      <c r="J1177" s="6">
        <v>4.3</v>
      </c>
      <c r="K1177" s="6">
        <v>9650</v>
      </c>
      <c r="L1177" s="6" t="str">
        <f>IF(amazon[[#This Row],[Discounted price]]&lt;200, "Very Low",
 IF(amazon[[#This Row],[Discounted price]]&lt;5000, "Medium",
 IF(amazon[[#This Row],[Discounted price]]&lt;10000, "High",
 "Very High")))</f>
        <v>Medium</v>
      </c>
      <c r="M1177" s="6">
        <f>COUNTIF(amazon[[#This Row],[Discount percentage]],$T$11)</f>
        <v>0</v>
      </c>
      <c r="N1177" s="6">
        <f>COUNTIF(amazon[[#This Row],[Discount percentage]],$T$13)</f>
        <v>1</v>
      </c>
      <c r="O1177" s="6">
        <f>COUNTIF(amazon[[#This Row],[Discount percentage]],$T$12)</f>
        <v>0</v>
      </c>
      <c r="P1177" s="1" t="s">
        <v>3676</v>
      </c>
    </row>
    <row r="1178" spans="1:16" ht="18.75" x14ac:dyDescent="0.3">
      <c r="A1178" s="8" t="s">
        <v>1687</v>
      </c>
      <c r="B1178" s="8" t="s">
        <v>2786</v>
      </c>
      <c r="C1178" s="8" t="s">
        <v>2477</v>
      </c>
      <c r="D1178" s="8" t="s">
        <v>2787</v>
      </c>
      <c r="E117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8" s="12">
        <v>320</v>
      </c>
      <c r="G1178" s="12">
        <v>799</v>
      </c>
      <c r="H1178" s="12">
        <f>PRODUCT(amazon[[#This Row],[Actual price]],amazon[[#This Row],[Rating count]])</f>
        <v>3072954</v>
      </c>
      <c r="I1178" s="9">
        <v>0.6</v>
      </c>
      <c r="J1178" s="6">
        <v>4.2</v>
      </c>
      <c r="K1178" s="6">
        <v>3846</v>
      </c>
      <c r="L1178" s="6" t="str">
        <f>IF(amazon[[#This Row],[Discounted price]]&lt;200, "Very Low",
 IF(amazon[[#This Row],[Discounted price]]&lt;5000, "Medium",
 IF(amazon[[#This Row],[Discounted price]]&lt;10000, "High",
 "Very High")))</f>
        <v>Medium</v>
      </c>
      <c r="M1178" s="6">
        <f>COUNTIF(amazon[[#This Row],[Discount percentage]],$T$11)</f>
        <v>0</v>
      </c>
      <c r="N1178" s="6">
        <f>COUNTIF(amazon[[#This Row],[Discount percentage]],$T$13)</f>
        <v>0</v>
      </c>
      <c r="O1178" s="6">
        <f>COUNTIF(amazon[[#This Row],[Discount percentage]],$T$12)</f>
        <v>1</v>
      </c>
      <c r="P1178" s="1" t="s">
        <v>3677</v>
      </c>
    </row>
    <row r="1179" spans="1:16" ht="18.75" x14ac:dyDescent="0.3">
      <c r="A1179" s="8" t="s">
        <v>1688</v>
      </c>
      <c r="B1179" s="8" t="s">
        <v>2788</v>
      </c>
      <c r="C1179" s="8" t="s">
        <v>2477</v>
      </c>
      <c r="D1179" s="8" t="s">
        <v>2706</v>
      </c>
      <c r="E117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9" s="12">
        <v>298</v>
      </c>
      <c r="G1179" s="12">
        <v>499</v>
      </c>
      <c r="H1179" s="12">
        <f>PRODUCT(amazon[[#This Row],[Actual price]],amazon[[#This Row],[Rating count]])</f>
        <v>144710</v>
      </c>
      <c r="I1179" s="9">
        <v>0.4</v>
      </c>
      <c r="J1179" s="6">
        <v>4.4000000000000004</v>
      </c>
      <c r="K1179" s="6">
        <v>290</v>
      </c>
      <c r="L1179" s="6" t="str">
        <f>IF(amazon[[#This Row],[Discounted price]]&lt;200, "Very Low",
 IF(amazon[[#This Row],[Discounted price]]&lt;5000, "Medium",
 IF(amazon[[#This Row],[Discounted price]]&lt;10000, "High",
 "Very High")))</f>
        <v>Medium</v>
      </c>
      <c r="M1179" s="6">
        <f>COUNTIF(amazon[[#This Row],[Discount percentage]],$T$11)</f>
        <v>0</v>
      </c>
      <c r="N1179" s="6">
        <f>COUNTIF(amazon[[#This Row],[Discount percentage]],$T$13)</f>
        <v>1</v>
      </c>
      <c r="O1179" s="6">
        <f>COUNTIF(amazon[[#This Row],[Discount percentage]],$T$12)</f>
        <v>0</v>
      </c>
      <c r="P1179" s="1" t="s">
        <v>3179</v>
      </c>
    </row>
    <row r="1180" spans="1:16" ht="18.75" x14ac:dyDescent="0.3">
      <c r="A1180" s="8" t="s">
        <v>1689</v>
      </c>
      <c r="B1180" s="8" t="s">
        <v>1690</v>
      </c>
      <c r="C1180" s="8" t="s">
        <v>2477</v>
      </c>
      <c r="D1180" s="8" t="s">
        <v>2728</v>
      </c>
      <c r="E118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0" s="12">
        <v>1199</v>
      </c>
      <c r="G1180" s="12">
        <v>1499</v>
      </c>
      <c r="H1180" s="12">
        <f>PRODUCT(amazon[[#This Row],[Actual price]],amazon[[#This Row],[Rating count]])</f>
        <v>3306794</v>
      </c>
      <c r="I1180" s="9">
        <v>0.2</v>
      </c>
      <c r="J1180" s="6">
        <v>3.8</v>
      </c>
      <c r="K1180" s="6">
        <v>2206</v>
      </c>
      <c r="L1180" s="6" t="str">
        <f>IF(amazon[[#This Row],[Discounted price]]&lt;200, "Very Low",
 IF(amazon[[#This Row],[Discounted price]]&lt;5000, "Medium",
 IF(amazon[[#This Row],[Discounted price]]&lt;10000, "High",
 "Very High")))</f>
        <v>Medium</v>
      </c>
      <c r="M1180" s="6">
        <f>COUNTIF(amazon[[#This Row],[Discount percentage]],$T$11)</f>
        <v>0</v>
      </c>
      <c r="N1180" s="6">
        <f>COUNTIF(amazon[[#This Row],[Discount percentage]],$T$13)</f>
        <v>1</v>
      </c>
      <c r="O1180" s="6">
        <f>COUNTIF(amazon[[#This Row],[Discount percentage]],$T$12)</f>
        <v>0</v>
      </c>
      <c r="P1180" s="1" t="s">
        <v>3678</v>
      </c>
    </row>
    <row r="1181" spans="1:16" ht="18.75" x14ac:dyDescent="0.3">
      <c r="A1181" s="8" t="s">
        <v>1691</v>
      </c>
      <c r="B1181" s="8" t="s">
        <v>1692</v>
      </c>
      <c r="C1181" s="8" t="s">
        <v>2477</v>
      </c>
      <c r="D1181" s="8" t="s">
        <v>2744</v>
      </c>
      <c r="E118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1" s="12">
        <v>1399</v>
      </c>
      <c r="G1181" s="12">
        <v>2660</v>
      </c>
      <c r="H1181" s="12">
        <f>PRODUCT(amazon[[#This Row],[Actual price]],amazon[[#This Row],[Rating count]])</f>
        <v>24868340</v>
      </c>
      <c r="I1181" s="9">
        <v>0.47</v>
      </c>
      <c r="J1181" s="6">
        <v>4.0999999999999996</v>
      </c>
      <c r="K1181" s="6">
        <v>9349</v>
      </c>
      <c r="L1181" s="6" t="str">
        <f>IF(amazon[[#This Row],[Discounted price]]&lt;200, "Very Low",
 IF(amazon[[#This Row],[Discounted price]]&lt;5000, "Medium",
 IF(amazon[[#This Row],[Discounted price]]&lt;10000, "High",
 "Very High")))</f>
        <v>Medium</v>
      </c>
      <c r="M1181" s="6">
        <f>COUNTIF(amazon[[#This Row],[Discount percentage]],$T$11)</f>
        <v>0</v>
      </c>
      <c r="N1181" s="6">
        <f>COUNTIF(amazon[[#This Row],[Discount percentage]],$T$13)</f>
        <v>1</v>
      </c>
      <c r="O1181" s="6">
        <f>COUNTIF(amazon[[#This Row],[Discount percentage]],$T$12)</f>
        <v>0</v>
      </c>
      <c r="P1181" s="1" t="s">
        <v>3679</v>
      </c>
    </row>
    <row r="1182" spans="1:16" ht="18.75" x14ac:dyDescent="0.3">
      <c r="A1182" s="8" t="s">
        <v>1693</v>
      </c>
      <c r="B1182" s="8" t="s">
        <v>2789</v>
      </c>
      <c r="C1182" s="8" t="s">
        <v>2477</v>
      </c>
      <c r="D1182" s="8" t="s">
        <v>2707</v>
      </c>
      <c r="E118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2" s="12">
        <v>599</v>
      </c>
      <c r="G1182" s="12">
        <v>2799</v>
      </c>
      <c r="H1182" s="12">
        <f>PRODUCT(amazon[[#This Row],[Actual price]],amazon[[#This Row],[Rating count]])</f>
        <v>1617822</v>
      </c>
      <c r="I1182" s="9">
        <v>0.79</v>
      </c>
      <c r="J1182" s="6">
        <v>3.9</v>
      </c>
      <c r="K1182" s="6">
        <v>578</v>
      </c>
      <c r="L1182" s="6" t="str">
        <f>IF(amazon[[#This Row],[Discounted price]]&lt;200, "Very Low",
 IF(amazon[[#This Row],[Discounted price]]&lt;5000, "Medium",
 IF(amazon[[#This Row],[Discounted price]]&lt;10000, "High",
 "Very High")))</f>
        <v>Medium</v>
      </c>
      <c r="M1182" s="6">
        <f>COUNTIF(amazon[[#This Row],[Discount percentage]],$T$11)</f>
        <v>0</v>
      </c>
      <c r="N1182" s="6">
        <f>COUNTIF(amazon[[#This Row],[Discount percentage]],$T$13)</f>
        <v>0</v>
      </c>
      <c r="O1182" s="6">
        <f>COUNTIF(amazon[[#This Row],[Discount percentage]],$T$12)</f>
        <v>1</v>
      </c>
      <c r="P1182" s="1" t="s">
        <v>3680</v>
      </c>
    </row>
    <row r="1183" spans="1:16" ht="18.75" x14ac:dyDescent="0.3">
      <c r="A1183" s="8" t="s">
        <v>1694</v>
      </c>
      <c r="B1183" s="8" t="s">
        <v>1695</v>
      </c>
      <c r="C1183" s="8" t="s">
        <v>2477</v>
      </c>
      <c r="D1183" s="8" t="s">
        <v>2754</v>
      </c>
      <c r="E118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3" s="12">
        <v>1499</v>
      </c>
      <c r="G1183" s="12">
        <v>1499</v>
      </c>
      <c r="H1183" s="12">
        <f>PRODUCT(amazon[[#This Row],[Actual price]],amazon[[#This Row],[Rating count]])</f>
        <v>13987169</v>
      </c>
      <c r="I1183" s="9">
        <v>0</v>
      </c>
      <c r="J1183" s="6">
        <v>4.3</v>
      </c>
      <c r="K1183" s="6">
        <v>9331</v>
      </c>
      <c r="L1183" s="6" t="str">
        <f>IF(amazon[[#This Row],[Discounted price]]&lt;200, "Very Low",
 IF(amazon[[#This Row],[Discounted price]]&lt;5000, "Medium",
 IF(amazon[[#This Row],[Discounted price]]&lt;10000, "High",
 "Very High")))</f>
        <v>Medium</v>
      </c>
      <c r="M1183" s="6">
        <f>COUNTIF(amazon[[#This Row],[Discount percentage]],$T$11)</f>
        <v>0</v>
      </c>
      <c r="N1183" s="6">
        <f>COUNTIF(amazon[[#This Row],[Discount percentage]],$T$13)</f>
        <v>1</v>
      </c>
      <c r="O1183" s="6">
        <f>COUNTIF(amazon[[#This Row],[Discount percentage]],$T$12)</f>
        <v>0</v>
      </c>
      <c r="P1183" s="1" t="s">
        <v>3681</v>
      </c>
    </row>
    <row r="1184" spans="1:16" ht="18.75" x14ac:dyDescent="0.3">
      <c r="A1184" s="8" t="s">
        <v>1696</v>
      </c>
      <c r="B1184" s="8" t="s">
        <v>2790</v>
      </c>
      <c r="C1184" s="8" t="s">
        <v>2477</v>
      </c>
      <c r="D1184" s="8" t="s">
        <v>2784</v>
      </c>
      <c r="E118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4" s="12">
        <v>14400</v>
      </c>
      <c r="G1184" s="12">
        <v>59900</v>
      </c>
      <c r="H1184" s="12">
        <f>PRODUCT(amazon[[#This Row],[Actual price]],amazon[[#This Row],[Rating count]])</f>
        <v>229836300</v>
      </c>
      <c r="I1184" s="9">
        <v>0.76</v>
      </c>
      <c r="J1184" s="6">
        <v>4.4000000000000004</v>
      </c>
      <c r="K1184" s="6">
        <v>3837</v>
      </c>
      <c r="L1184" s="6" t="str">
        <f>IF(amazon[[#This Row],[Discounted price]]&lt;200, "Very Low",
 IF(amazon[[#This Row],[Discounted price]]&lt;5000, "Medium",
 IF(amazon[[#This Row],[Discounted price]]&lt;10000, "High",
 "Very High")))</f>
        <v>Very High</v>
      </c>
      <c r="M1184" s="6">
        <f>COUNTIF(amazon[[#This Row],[Discount percentage]],$T$11)</f>
        <v>0</v>
      </c>
      <c r="N1184" s="6">
        <f>COUNTIF(amazon[[#This Row],[Discount percentage]],$T$13)</f>
        <v>0</v>
      </c>
      <c r="O1184" s="6">
        <f>COUNTIF(amazon[[#This Row],[Discount percentage]],$T$12)</f>
        <v>1</v>
      </c>
      <c r="P1184" s="1" t="s">
        <v>3682</v>
      </c>
    </row>
    <row r="1185" spans="1:16" ht="18.75" x14ac:dyDescent="0.3">
      <c r="A1185" s="8" t="s">
        <v>1697</v>
      </c>
      <c r="B1185" s="8" t="s">
        <v>1698</v>
      </c>
      <c r="C1185" s="8" t="s">
        <v>2477</v>
      </c>
      <c r="D1185" s="8" t="s">
        <v>2785</v>
      </c>
      <c r="E118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5" s="12">
        <v>1699</v>
      </c>
      <c r="G1185" s="12">
        <v>1900</v>
      </c>
      <c r="H1185" s="12">
        <f>PRODUCT(amazon[[#This Row],[Actual price]],amazon[[#This Row],[Rating count]])</f>
        <v>21766400</v>
      </c>
      <c r="I1185" s="9">
        <v>0.11</v>
      </c>
      <c r="J1185" s="6">
        <v>3.6</v>
      </c>
      <c r="K1185" s="6">
        <v>11456</v>
      </c>
      <c r="L1185" s="6" t="str">
        <f>IF(amazon[[#This Row],[Discounted price]]&lt;200, "Very Low",
 IF(amazon[[#This Row],[Discounted price]]&lt;5000, "Medium",
 IF(amazon[[#This Row],[Discounted price]]&lt;10000, "High",
 "Very High")))</f>
        <v>Medium</v>
      </c>
      <c r="M1185" s="6">
        <f>COUNTIF(amazon[[#This Row],[Discount percentage]],$T$11)</f>
        <v>0</v>
      </c>
      <c r="N1185" s="6">
        <f>COUNTIF(amazon[[#This Row],[Discount percentage]],$T$13)</f>
        <v>1</v>
      </c>
      <c r="O1185" s="6">
        <f>COUNTIF(amazon[[#This Row],[Discount percentage]],$T$12)</f>
        <v>0</v>
      </c>
      <c r="P1185" s="1" t="s">
        <v>2953</v>
      </c>
    </row>
    <row r="1186" spans="1:16" ht="18.75" x14ac:dyDescent="0.3">
      <c r="A1186" s="8" t="s">
        <v>1699</v>
      </c>
      <c r="B1186" s="8" t="s">
        <v>1700</v>
      </c>
      <c r="C1186" s="8" t="s">
        <v>2477</v>
      </c>
      <c r="D1186" s="8" t="s">
        <v>2702</v>
      </c>
      <c r="E118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6" s="12">
        <v>649</v>
      </c>
      <c r="G1186" s="12">
        <v>999</v>
      </c>
      <c r="H1186" s="12">
        <f>PRODUCT(amazon[[#This Row],[Actual price]],amazon[[#This Row],[Rating count]])</f>
        <v>48951</v>
      </c>
      <c r="I1186" s="9">
        <v>0.35</v>
      </c>
      <c r="J1186" s="6">
        <v>3.8</v>
      </c>
      <c r="K1186" s="6">
        <v>49</v>
      </c>
      <c r="L1186" s="6" t="str">
        <f>IF(amazon[[#This Row],[Discounted price]]&lt;200, "Very Low",
 IF(amazon[[#This Row],[Discounted price]]&lt;5000, "Medium",
 IF(amazon[[#This Row],[Discounted price]]&lt;10000, "High",
 "Very High")))</f>
        <v>Medium</v>
      </c>
      <c r="M1186" s="6">
        <f>COUNTIF(amazon[[#This Row],[Discount percentage]],$T$11)</f>
        <v>0</v>
      </c>
      <c r="N1186" s="6">
        <f>COUNTIF(amazon[[#This Row],[Discount percentage]],$T$13)</f>
        <v>1</v>
      </c>
      <c r="O1186" s="6">
        <f>COUNTIF(amazon[[#This Row],[Discount percentage]],$T$12)</f>
        <v>0</v>
      </c>
      <c r="P1186" s="1" t="s">
        <v>3683</v>
      </c>
    </row>
    <row r="1187" spans="1:16" ht="18.75" x14ac:dyDescent="0.3">
      <c r="A1187" s="8" t="s">
        <v>1701</v>
      </c>
      <c r="B1187" s="8" t="s">
        <v>1702</v>
      </c>
      <c r="C1187" s="8" t="s">
        <v>2477</v>
      </c>
      <c r="D1187" s="8" t="s">
        <v>2714</v>
      </c>
      <c r="E118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7" s="12">
        <v>3249</v>
      </c>
      <c r="G1187" s="12">
        <v>6375</v>
      </c>
      <c r="H1187" s="12">
        <f>PRODUCT(amazon[[#This Row],[Actual price]],amazon[[#This Row],[Rating count]])</f>
        <v>31734750</v>
      </c>
      <c r="I1187" s="9">
        <v>0.49</v>
      </c>
      <c r="J1187" s="6">
        <v>4</v>
      </c>
      <c r="K1187" s="6">
        <v>4978</v>
      </c>
      <c r="L1187" s="6" t="str">
        <f>IF(amazon[[#This Row],[Discounted price]]&lt;200, "Very Low",
 IF(amazon[[#This Row],[Discounted price]]&lt;5000, "Medium",
 IF(amazon[[#This Row],[Discounted price]]&lt;10000, "High",
 "Very High")))</f>
        <v>Medium</v>
      </c>
      <c r="M1187" s="6">
        <f>COUNTIF(amazon[[#This Row],[Discount percentage]],$T$11)</f>
        <v>0</v>
      </c>
      <c r="N1187" s="6">
        <f>COUNTIF(amazon[[#This Row],[Discount percentage]],$T$13)</f>
        <v>1</v>
      </c>
      <c r="O1187" s="6">
        <f>COUNTIF(amazon[[#This Row],[Discount percentage]],$T$12)</f>
        <v>0</v>
      </c>
      <c r="P1187" s="1" t="s">
        <v>2986</v>
      </c>
    </row>
    <row r="1188" spans="1:16" ht="18.75" x14ac:dyDescent="0.3">
      <c r="A1188" s="8" t="s">
        <v>1703</v>
      </c>
      <c r="B1188" s="8" t="s">
        <v>1704</v>
      </c>
      <c r="C1188" s="8" t="s">
        <v>2477</v>
      </c>
      <c r="D1188" s="8" t="s">
        <v>2724</v>
      </c>
      <c r="E118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8" s="12">
        <v>199</v>
      </c>
      <c r="G1188" s="12">
        <v>499</v>
      </c>
      <c r="H1188" s="12">
        <f>PRODUCT(amazon[[#This Row],[Actual price]],amazon[[#This Row],[Rating count]])</f>
        <v>996004</v>
      </c>
      <c r="I1188" s="9">
        <v>0.6</v>
      </c>
      <c r="J1188" s="6">
        <v>4.0999999999999996</v>
      </c>
      <c r="K1188" s="6">
        <v>1996</v>
      </c>
      <c r="L1188" s="6" t="str">
        <f>IF(amazon[[#This Row],[Discounted price]]&lt;200, "Very Low",
 IF(amazon[[#This Row],[Discounted price]]&lt;5000, "Medium",
 IF(amazon[[#This Row],[Discounted price]]&lt;10000, "High",
 "Very High")))</f>
        <v>Very Low</v>
      </c>
      <c r="M1188" s="6">
        <f>COUNTIF(amazon[[#This Row],[Discount percentage]],$T$11)</f>
        <v>0</v>
      </c>
      <c r="N1188" s="6">
        <f>COUNTIF(amazon[[#This Row],[Discount percentage]],$T$13)</f>
        <v>0</v>
      </c>
      <c r="O1188" s="6">
        <f>COUNTIF(amazon[[#This Row],[Discount percentage]],$T$12)</f>
        <v>1</v>
      </c>
      <c r="P1188" s="1" t="s">
        <v>2985</v>
      </c>
    </row>
    <row r="1189" spans="1:16" ht="18.75" x14ac:dyDescent="0.3">
      <c r="A1189" s="8" t="s">
        <v>1705</v>
      </c>
      <c r="B1189" s="8" t="s">
        <v>1706</v>
      </c>
      <c r="C1189" s="8" t="s">
        <v>2477</v>
      </c>
      <c r="D1189" s="8" t="s">
        <v>2732</v>
      </c>
      <c r="E118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9" s="12">
        <v>1099</v>
      </c>
      <c r="G1189" s="12">
        <v>1899</v>
      </c>
      <c r="H1189" s="12">
        <f>PRODUCT(amazon[[#This Row],[Actual price]],amazon[[#This Row],[Rating count]])</f>
        <v>3439089</v>
      </c>
      <c r="I1189" s="9">
        <v>0.42</v>
      </c>
      <c r="J1189" s="6">
        <v>4.3</v>
      </c>
      <c r="K1189" s="6">
        <v>1811</v>
      </c>
      <c r="L1189" s="6" t="str">
        <f>IF(amazon[[#This Row],[Discounted price]]&lt;200, "Very Low",
 IF(amazon[[#This Row],[Discounted price]]&lt;5000, "Medium",
 IF(amazon[[#This Row],[Discounted price]]&lt;10000, "High",
 "Very High")))</f>
        <v>Medium</v>
      </c>
      <c r="M1189" s="6">
        <f>COUNTIF(amazon[[#This Row],[Discount percentage]],$T$11)</f>
        <v>0</v>
      </c>
      <c r="N1189" s="6">
        <f>COUNTIF(amazon[[#This Row],[Discount percentage]],$T$13)</f>
        <v>1</v>
      </c>
      <c r="O1189" s="6">
        <f>COUNTIF(amazon[[#This Row],[Discount percentage]],$T$12)</f>
        <v>0</v>
      </c>
      <c r="P1189" s="1" t="s">
        <v>3684</v>
      </c>
    </row>
    <row r="1190" spans="1:16" ht="18.75" x14ac:dyDescent="0.3">
      <c r="A1190" s="8" t="s">
        <v>1707</v>
      </c>
      <c r="B1190" s="8" t="s">
        <v>1708</v>
      </c>
      <c r="C1190" s="8" t="s">
        <v>2477</v>
      </c>
      <c r="D1190" s="8" t="s">
        <v>2701</v>
      </c>
      <c r="E119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0" s="12">
        <v>664</v>
      </c>
      <c r="G1190" s="12">
        <v>1490</v>
      </c>
      <c r="H1190" s="12">
        <f>PRODUCT(amazon[[#This Row],[Actual price]],amazon[[#This Row],[Rating count]])</f>
        <v>3275020</v>
      </c>
      <c r="I1190" s="9">
        <v>0.55000000000000004</v>
      </c>
      <c r="J1190" s="6">
        <v>4</v>
      </c>
      <c r="K1190" s="6">
        <v>2198</v>
      </c>
      <c r="L1190" s="6" t="str">
        <f>IF(amazon[[#This Row],[Discounted price]]&lt;200, "Very Low",
 IF(amazon[[#This Row],[Discounted price]]&lt;5000, "Medium",
 IF(amazon[[#This Row],[Discounted price]]&lt;10000, "High",
 "Very High")))</f>
        <v>Medium</v>
      </c>
      <c r="M1190" s="6">
        <f>COUNTIF(amazon[[#This Row],[Discount percentage]],$T$11)</f>
        <v>0</v>
      </c>
      <c r="N1190" s="6">
        <f>COUNTIF(amazon[[#This Row],[Discount percentage]],$T$13)</f>
        <v>0</v>
      </c>
      <c r="O1190" s="6">
        <f>COUNTIF(amazon[[#This Row],[Discount percentage]],$T$12)</f>
        <v>1</v>
      </c>
      <c r="P1190" s="1" t="s">
        <v>3685</v>
      </c>
    </row>
    <row r="1191" spans="1:16" ht="18.75" x14ac:dyDescent="0.3">
      <c r="A1191" s="8" t="s">
        <v>1709</v>
      </c>
      <c r="B1191" s="8" t="s">
        <v>1710</v>
      </c>
      <c r="C1191" s="8" t="s">
        <v>2477</v>
      </c>
      <c r="D1191" s="8" t="s">
        <v>2733</v>
      </c>
      <c r="E119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1" s="12">
        <v>260</v>
      </c>
      <c r="G1191" s="12">
        <v>350</v>
      </c>
      <c r="H1191" s="12">
        <f>PRODUCT(amazon[[#This Row],[Actual price]],amazon[[#This Row],[Rating count]])</f>
        <v>4594450</v>
      </c>
      <c r="I1191" s="9">
        <v>0.26</v>
      </c>
      <c r="J1191" s="6">
        <v>3.9</v>
      </c>
      <c r="K1191" s="6">
        <v>13127</v>
      </c>
      <c r="L1191" s="6" t="str">
        <f>IF(amazon[[#This Row],[Discounted price]]&lt;200, "Very Low",
 IF(amazon[[#This Row],[Discounted price]]&lt;5000, "Medium",
 IF(amazon[[#This Row],[Discounted price]]&lt;10000, "High",
 "Very High")))</f>
        <v>Medium</v>
      </c>
      <c r="M1191" s="6">
        <f>COUNTIF(amazon[[#This Row],[Discount percentage]],$T$11)</f>
        <v>0</v>
      </c>
      <c r="N1191" s="6">
        <f>COUNTIF(amazon[[#This Row],[Discount percentage]],$T$13)</f>
        <v>1</v>
      </c>
      <c r="O1191" s="6">
        <f>COUNTIF(amazon[[#This Row],[Discount percentage]],$T$12)</f>
        <v>0</v>
      </c>
      <c r="P1191" s="1" t="s">
        <v>2985</v>
      </c>
    </row>
    <row r="1192" spans="1:16" ht="18.75" x14ac:dyDescent="0.3">
      <c r="A1192" s="8" t="s">
        <v>1711</v>
      </c>
      <c r="B1192" s="8" t="s">
        <v>1712</v>
      </c>
      <c r="C1192" s="8" t="s">
        <v>2477</v>
      </c>
      <c r="D1192" s="8" t="s">
        <v>2718</v>
      </c>
      <c r="E119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2" s="12">
        <v>6499</v>
      </c>
      <c r="G1192" s="12">
        <v>8500</v>
      </c>
      <c r="H1192" s="12">
        <f>PRODUCT(amazon[[#This Row],[Actual price]],amazon[[#This Row],[Rating count]])</f>
        <v>49852500</v>
      </c>
      <c r="I1192" s="9">
        <v>0.24</v>
      </c>
      <c r="J1192" s="6">
        <v>4.4000000000000004</v>
      </c>
      <c r="K1192" s="6">
        <v>5865</v>
      </c>
      <c r="L1192" s="6" t="str">
        <f>IF(amazon[[#This Row],[Discounted price]]&lt;200, "Very Low",
 IF(amazon[[#This Row],[Discounted price]]&lt;5000, "Medium",
 IF(amazon[[#This Row],[Discounted price]]&lt;10000, "High",
 "Very High")))</f>
        <v>High</v>
      </c>
      <c r="M1192" s="6">
        <f>COUNTIF(amazon[[#This Row],[Discount percentage]],$T$11)</f>
        <v>0</v>
      </c>
      <c r="N1192" s="6">
        <f>COUNTIF(amazon[[#This Row],[Discount percentage]],$T$13)</f>
        <v>1</v>
      </c>
      <c r="O1192" s="6">
        <f>COUNTIF(amazon[[#This Row],[Discount percentage]],$T$12)</f>
        <v>0</v>
      </c>
      <c r="P1192" s="1" t="s">
        <v>3686</v>
      </c>
    </row>
    <row r="1193" spans="1:16" ht="18.75" x14ac:dyDescent="0.3">
      <c r="A1193" s="8" t="s">
        <v>1713</v>
      </c>
      <c r="B1193" s="8" t="s">
        <v>1714</v>
      </c>
      <c r="C1193" s="8" t="s">
        <v>2477</v>
      </c>
      <c r="D1193" s="8" t="s">
        <v>2791</v>
      </c>
      <c r="E119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3" s="12">
        <v>1484</v>
      </c>
      <c r="G1193" s="12">
        <v>2499</v>
      </c>
      <c r="H1193" s="12">
        <f>PRODUCT(amazon[[#This Row],[Actual price]],amazon[[#This Row],[Rating count]])</f>
        <v>2666433</v>
      </c>
      <c r="I1193" s="9">
        <v>0.41</v>
      </c>
      <c r="J1193" s="6">
        <v>3.7</v>
      </c>
      <c r="K1193" s="6">
        <v>1067</v>
      </c>
      <c r="L1193" s="6" t="str">
        <f>IF(amazon[[#This Row],[Discounted price]]&lt;200, "Very Low",
 IF(amazon[[#This Row],[Discounted price]]&lt;5000, "Medium",
 IF(amazon[[#This Row],[Discounted price]]&lt;10000, "High",
 "Very High")))</f>
        <v>Medium</v>
      </c>
      <c r="M1193" s="6">
        <f>COUNTIF(amazon[[#This Row],[Discount percentage]],$T$11)</f>
        <v>0</v>
      </c>
      <c r="N1193" s="6">
        <f>COUNTIF(amazon[[#This Row],[Discount percentage]],$T$13)</f>
        <v>1</v>
      </c>
      <c r="O1193" s="6">
        <f>COUNTIF(amazon[[#This Row],[Discount percentage]],$T$12)</f>
        <v>0</v>
      </c>
      <c r="P1193" s="1" t="s">
        <v>3687</v>
      </c>
    </row>
    <row r="1194" spans="1:16" ht="18.75" x14ac:dyDescent="0.3">
      <c r="A1194" s="8" t="s">
        <v>1715</v>
      </c>
      <c r="B1194" s="8" t="s">
        <v>1716</v>
      </c>
      <c r="C1194" s="8" t="s">
        <v>2477</v>
      </c>
      <c r="D1194" s="8" t="s">
        <v>2725</v>
      </c>
      <c r="E119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4" s="12">
        <v>999</v>
      </c>
      <c r="G1194" s="12">
        <v>1560</v>
      </c>
      <c r="H1194" s="12">
        <f>PRODUCT(amazon[[#This Row],[Actual price]],amazon[[#This Row],[Rating count]])</f>
        <v>7614360</v>
      </c>
      <c r="I1194" s="9">
        <v>0.36</v>
      </c>
      <c r="J1194" s="6">
        <v>3.6</v>
      </c>
      <c r="K1194" s="6">
        <v>4881</v>
      </c>
      <c r="L1194" s="6" t="str">
        <f>IF(amazon[[#This Row],[Discounted price]]&lt;200, "Very Low",
 IF(amazon[[#This Row],[Discounted price]]&lt;5000, "Medium",
 IF(amazon[[#This Row],[Discounted price]]&lt;10000, "High",
 "Very High")))</f>
        <v>Medium</v>
      </c>
      <c r="M1194" s="6">
        <f>COUNTIF(amazon[[#This Row],[Discount percentage]],$T$11)</f>
        <v>0</v>
      </c>
      <c r="N1194" s="6">
        <f>COUNTIF(amazon[[#This Row],[Discount percentage]],$T$13)</f>
        <v>1</v>
      </c>
      <c r="O1194" s="6">
        <f>COUNTIF(amazon[[#This Row],[Discount percentage]],$T$12)</f>
        <v>0</v>
      </c>
      <c r="P1194" s="1" t="s">
        <v>2953</v>
      </c>
    </row>
    <row r="1195" spans="1:16" ht="18.75" x14ac:dyDescent="0.3">
      <c r="A1195" s="8" t="s">
        <v>1717</v>
      </c>
      <c r="B1195" s="8" t="s">
        <v>1718</v>
      </c>
      <c r="C1195" s="8" t="s">
        <v>2477</v>
      </c>
      <c r="D1195" s="8" t="s">
        <v>2728</v>
      </c>
      <c r="E119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5" s="12">
        <v>3299</v>
      </c>
      <c r="G1195" s="12">
        <v>6500</v>
      </c>
      <c r="H1195" s="12">
        <f>PRODUCT(amazon[[#This Row],[Actual price]],amazon[[#This Row],[Rating count]])</f>
        <v>72910500</v>
      </c>
      <c r="I1195" s="9">
        <v>0.49</v>
      </c>
      <c r="J1195" s="6">
        <v>3.7</v>
      </c>
      <c r="K1195" s="6">
        <v>11217</v>
      </c>
      <c r="L1195" s="6" t="str">
        <f>IF(amazon[[#This Row],[Discounted price]]&lt;200, "Very Low",
 IF(amazon[[#This Row],[Discounted price]]&lt;5000, "Medium",
 IF(amazon[[#This Row],[Discounted price]]&lt;10000, "High",
 "Very High")))</f>
        <v>Medium</v>
      </c>
      <c r="M1195" s="6">
        <f>COUNTIF(amazon[[#This Row],[Discount percentage]],$T$11)</f>
        <v>0</v>
      </c>
      <c r="N1195" s="6">
        <f>COUNTIF(amazon[[#This Row],[Discount percentage]],$T$13)</f>
        <v>1</v>
      </c>
      <c r="O1195" s="6">
        <f>COUNTIF(amazon[[#This Row],[Discount percentage]],$T$12)</f>
        <v>0</v>
      </c>
      <c r="P1195" s="1" t="s">
        <v>3688</v>
      </c>
    </row>
    <row r="1196" spans="1:16" ht="18.75" x14ac:dyDescent="0.3">
      <c r="A1196" s="8" t="s">
        <v>1719</v>
      </c>
      <c r="B1196" s="8" t="s">
        <v>2792</v>
      </c>
      <c r="C1196" s="8" t="s">
        <v>2477</v>
      </c>
      <c r="D1196" s="8" t="s">
        <v>2712</v>
      </c>
      <c r="E119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6" s="12">
        <v>259</v>
      </c>
      <c r="G1196" s="12">
        <v>999</v>
      </c>
      <c r="H1196" s="12">
        <f>PRODUCT(amazon[[#This Row],[Actual price]],amazon[[#This Row],[Rating count]])</f>
        <v>42957</v>
      </c>
      <c r="I1196" s="9">
        <v>0.74</v>
      </c>
      <c r="J1196" s="6">
        <v>4</v>
      </c>
      <c r="K1196" s="6">
        <v>43</v>
      </c>
      <c r="L1196" s="6" t="str">
        <f>IF(amazon[[#This Row],[Discounted price]]&lt;200, "Very Low",
 IF(amazon[[#This Row],[Discounted price]]&lt;5000, "Medium",
 IF(amazon[[#This Row],[Discounted price]]&lt;10000, "High",
 "Very High")))</f>
        <v>Medium</v>
      </c>
      <c r="M1196" s="6">
        <f>COUNTIF(amazon[[#This Row],[Discount percentage]],$T$11)</f>
        <v>0</v>
      </c>
      <c r="N1196" s="6">
        <f>COUNTIF(amazon[[#This Row],[Discount percentage]],$T$13)</f>
        <v>0</v>
      </c>
      <c r="O1196" s="6">
        <f>COUNTIF(amazon[[#This Row],[Discount percentage]],$T$12)</f>
        <v>1</v>
      </c>
      <c r="P1196" s="1" t="s">
        <v>3689</v>
      </c>
    </row>
    <row r="1197" spans="1:16" ht="18.75" x14ac:dyDescent="0.3">
      <c r="A1197" s="8" t="s">
        <v>1720</v>
      </c>
      <c r="B1197" s="8" t="s">
        <v>1721</v>
      </c>
      <c r="C1197" s="8" t="s">
        <v>2477</v>
      </c>
      <c r="D1197" s="8" t="s">
        <v>2714</v>
      </c>
      <c r="E119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7" s="12">
        <v>3249</v>
      </c>
      <c r="G1197" s="12">
        <v>7795</v>
      </c>
      <c r="H1197" s="12">
        <f>PRODUCT(amazon[[#This Row],[Actual price]],amazon[[#This Row],[Rating count]])</f>
        <v>36355880</v>
      </c>
      <c r="I1197" s="9">
        <v>0.57999999999999996</v>
      </c>
      <c r="J1197" s="6">
        <v>4.2</v>
      </c>
      <c r="K1197" s="6">
        <v>4664</v>
      </c>
      <c r="L1197" s="6" t="str">
        <f>IF(amazon[[#This Row],[Discounted price]]&lt;200, "Very Low",
 IF(amazon[[#This Row],[Discounted price]]&lt;5000, "Medium",
 IF(amazon[[#This Row],[Discounted price]]&lt;10000, "High",
 "Very High")))</f>
        <v>Medium</v>
      </c>
      <c r="M1197" s="6">
        <f>COUNTIF(amazon[[#This Row],[Discount percentage]],$T$11)</f>
        <v>0</v>
      </c>
      <c r="N1197" s="6">
        <f>COUNTIF(amazon[[#This Row],[Discount percentage]],$T$13)</f>
        <v>0</v>
      </c>
      <c r="O1197" s="6">
        <f>COUNTIF(amazon[[#This Row],[Discount percentage]],$T$12)</f>
        <v>1</v>
      </c>
      <c r="P1197" s="1" t="s">
        <v>3025</v>
      </c>
    </row>
    <row r="1198" spans="1:16" ht="18.75" x14ac:dyDescent="0.3">
      <c r="A1198" s="8" t="s">
        <v>1722</v>
      </c>
      <c r="B1198" s="8" t="s">
        <v>1723</v>
      </c>
      <c r="C1198" s="8" t="s">
        <v>2477</v>
      </c>
      <c r="D1198" s="8" t="s">
        <v>2725</v>
      </c>
      <c r="E119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8" s="12">
        <v>4280</v>
      </c>
      <c r="G1198" s="12">
        <v>5995</v>
      </c>
      <c r="H1198" s="12">
        <f>PRODUCT(amazon[[#This Row],[Actual price]],amazon[[#This Row],[Rating count]])</f>
        <v>12661440</v>
      </c>
      <c r="I1198" s="9">
        <v>0.28999999999999998</v>
      </c>
      <c r="J1198" s="6">
        <v>3.8</v>
      </c>
      <c r="K1198" s="6">
        <v>2112</v>
      </c>
      <c r="L1198" s="6" t="str">
        <f>IF(amazon[[#This Row],[Discounted price]]&lt;200, "Very Low",
 IF(amazon[[#This Row],[Discounted price]]&lt;5000, "Medium",
 IF(amazon[[#This Row],[Discounted price]]&lt;10000, "High",
 "Very High")))</f>
        <v>Medium</v>
      </c>
      <c r="M1198" s="6">
        <f>COUNTIF(amazon[[#This Row],[Discount percentage]],$T$11)</f>
        <v>0</v>
      </c>
      <c r="N1198" s="6">
        <f>COUNTIF(amazon[[#This Row],[Discount percentage]],$T$13)</f>
        <v>1</v>
      </c>
      <c r="O1198" s="6">
        <f>COUNTIF(amazon[[#This Row],[Discount percentage]],$T$12)</f>
        <v>0</v>
      </c>
      <c r="P1198" s="1" t="s">
        <v>3690</v>
      </c>
    </row>
    <row r="1199" spans="1:16" ht="18.75" x14ac:dyDescent="0.3">
      <c r="A1199" s="8" t="s">
        <v>1724</v>
      </c>
      <c r="B1199" s="8" t="s">
        <v>2793</v>
      </c>
      <c r="C1199" s="8" t="s">
        <v>2477</v>
      </c>
      <c r="D1199" s="8" t="s">
        <v>2794</v>
      </c>
      <c r="E119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9" s="12">
        <v>189</v>
      </c>
      <c r="G1199" s="12">
        <v>299</v>
      </c>
      <c r="H1199" s="12">
        <f>PRODUCT(amazon[[#This Row],[Actual price]],amazon[[#This Row],[Rating count]])</f>
        <v>818363</v>
      </c>
      <c r="I1199" s="9">
        <v>0.37</v>
      </c>
      <c r="J1199" s="6">
        <v>4.2</v>
      </c>
      <c r="K1199" s="6">
        <v>2737</v>
      </c>
      <c r="L1199" s="6" t="str">
        <f>IF(amazon[[#This Row],[Discounted price]]&lt;200, "Very Low",
 IF(amazon[[#This Row],[Discounted price]]&lt;5000, "Medium",
 IF(amazon[[#This Row],[Discounted price]]&lt;10000, "High",
 "Very High")))</f>
        <v>Very Low</v>
      </c>
      <c r="M1199" s="6">
        <f>COUNTIF(amazon[[#This Row],[Discount percentage]],$T$11)</f>
        <v>0</v>
      </c>
      <c r="N1199" s="6">
        <f>COUNTIF(amazon[[#This Row],[Discount percentage]],$T$13)</f>
        <v>1</v>
      </c>
      <c r="O1199" s="6">
        <f>COUNTIF(amazon[[#This Row],[Discount percentage]],$T$12)</f>
        <v>0</v>
      </c>
      <c r="P1199" s="1" t="s">
        <v>3691</v>
      </c>
    </row>
    <row r="1200" spans="1:16" ht="18.75" x14ac:dyDescent="0.3">
      <c r="A1200" s="8" t="s">
        <v>1725</v>
      </c>
      <c r="B1200" s="8" t="s">
        <v>1726</v>
      </c>
      <c r="C1200" s="8" t="s">
        <v>2477</v>
      </c>
      <c r="D1200" s="8" t="s">
        <v>2744</v>
      </c>
      <c r="E120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0" s="12">
        <v>1449</v>
      </c>
      <c r="G1200" s="12">
        <v>2349</v>
      </c>
      <c r="H1200" s="12">
        <f>PRODUCT(amazon[[#This Row],[Actual price]],amazon[[#This Row],[Rating count]])</f>
        <v>21185631</v>
      </c>
      <c r="I1200" s="9">
        <v>0.38</v>
      </c>
      <c r="J1200" s="6">
        <v>3.9</v>
      </c>
      <c r="K1200" s="6">
        <v>9019</v>
      </c>
      <c r="L1200" s="6" t="str">
        <f>IF(amazon[[#This Row],[Discounted price]]&lt;200, "Very Low",
 IF(amazon[[#This Row],[Discounted price]]&lt;5000, "Medium",
 IF(amazon[[#This Row],[Discounted price]]&lt;10000, "High",
 "Very High")))</f>
        <v>Medium</v>
      </c>
      <c r="M1200" s="6">
        <f>COUNTIF(amazon[[#This Row],[Discount percentage]],$T$11)</f>
        <v>0</v>
      </c>
      <c r="N1200" s="6">
        <f>COUNTIF(amazon[[#This Row],[Discount percentage]],$T$13)</f>
        <v>1</v>
      </c>
      <c r="O1200" s="6">
        <f>COUNTIF(amazon[[#This Row],[Discount percentage]],$T$12)</f>
        <v>0</v>
      </c>
      <c r="P1200" s="1" t="s">
        <v>3692</v>
      </c>
    </row>
    <row r="1201" spans="1:16" ht="18.75" x14ac:dyDescent="0.3">
      <c r="A1201" s="8" t="s">
        <v>1727</v>
      </c>
      <c r="B1201" s="8" t="s">
        <v>1728</v>
      </c>
      <c r="C1201" s="8" t="s">
        <v>2477</v>
      </c>
      <c r="D1201" s="8" t="s">
        <v>2724</v>
      </c>
      <c r="E120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1" s="12">
        <v>199</v>
      </c>
      <c r="G1201" s="12">
        <v>499</v>
      </c>
      <c r="H1201" s="12">
        <f>PRODUCT(amazon[[#This Row],[Actual price]],amazon[[#This Row],[Rating count]])</f>
        <v>5106766</v>
      </c>
      <c r="I1201" s="9">
        <v>0.6</v>
      </c>
      <c r="J1201" s="6">
        <v>4</v>
      </c>
      <c r="K1201" s="6">
        <v>10234</v>
      </c>
      <c r="L1201" s="6" t="str">
        <f>IF(amazon[[#This Row],[Discounted price]]&lt;200, "Very Low",
 IF(amazon[[#This Row],[Discounted price]]&lt;5000, "Medium",
 IF(amazon[[#This Row],[Discounted price]]&lt;10000, "High",
 "Very High")))</f>
        <v>Very Low</v>
      </c>
      <c r="M1201" s="6">
        <f>COUNTIF(amazon[[#This Row],[Discount percentage]],$T$11)</f>
        <v>0</v>
      </c>
      <c r="N1201" s="6">
        <f>COUNTIF(amazon[[#This Row],[Discount percentage]],$T$13)</f>
        <v>0</v>
      </c>
      <c r="O1201" s="6">
        <f>COUNTIF(amazon[[#This Row],[Discount percentage]],$T$12)</f>
        <v>1</v>
      </c>
      <c r="P1201" s="1" t="s">
        <v>2945</v>
      </c>
    </row>
    <row r="1202" spans="1:16" ht="18.75" x14ac:dyDescent="0.3">
      <c r="A1202" s="8" t="s">
        <v>1729</v>
      </c>
      <c r="B1202" s="8" t="s">
        <v>2795</v>
      </c>
      <c r="C1202" s="8" t="s">
        <v>2477</v>
      </c>
      <c r="D1202" s="8" t="s">
        <v>2796</v>
      </c>
      <c r="E120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2" s="12">
        <v>474</v>
      </c>
      <c r="G1202" s="12">
        <v>1299</v>
      </c>
      <c r="H1202" s="12">
        <f>PRODUCT(amazon[[#This Row],[Actual price]],amazon[[#This Row],[Rating count]])</f>
        <v>714450</v>
      </c>
      <c r="I1202" s="9">
        <v>0.64</v>
      </c>
      <c r="J1202" s="6">
        <v>4.0999999999999996</v>
      </c>
      <c r="K1202" s="6">
        <v>550</v>
      </c>
      <c r="L1202" s="6" t="str">
        <f>IF(amazon[[#This Row],[Discounted price]]&lt;200, "Very Low",
 IF(amazon[[#This Row],[Discounted price]]&lt;5000, "Medium",
 IF(amazon[[#This Row],[Discounted price]]&lt;10000, "High",
 "Very High")))</f>
        <v>Medium</v>
      </c>
      <c r="M1202" s="6">
        <f>COUNTIF(amazon[[#This Row],[Discount percentage]],$T$11)</f>
        <v>0</v>
      </c>
      <c r="N1202" s="6">
        <f>COUNTIF(amazon[[#This Row],[Discount percentage]],$T$13)</f>
        <v>0</v>
      </c>
      <c r="O1202" s="6">
        <f>COUNTIF(amazon[[#This Row],[Discount percentage]],$T$12)</f>
        <v>1</v>
      </c>
      <c r="P1202" s="1" t="s">
        <v>3693</v>
      </c>
    </row>
    <row r="1203" spans="1:16" ht="18.75" x14ac:dyDescent="0.3">
      <c r="A1203" s="8" t="s">
        <v>1730</v>
      </c>
      <c r="B1203" s="8" t="s">
        <v>1731</v>
      </c>
      <c r="C1203" s="8" t="s">
        <v>2477</v>
      </c>
      <c r="D1203" s="8" t="s">
        <v>2712</v>
      </c>
      <c r="E120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3" s="12">
        <v>279</v>
      </c>
      <c r="G1203" s="12">
        <v>499</v>
      </c>
      <c r="H1203" s="12">
        <f>PRODUCT(amazon[[#This Row],[Actual price]],amazon[[#This Row],[Rating count]])</f>
        <v>13972</v>
      </c>
      <c r="I1203" s="9">
        <v>0.44</v>
      </c>
      <c r="J1203" s="6">
        <v>4.8</v>
      </c>
      <c r="K1203" s="6">
        <v>28</v>
      </c>
      <c r="L1203" s="6" t="str">
        <f>IF(amazon[[#This Row],[Discounted price]]&lt;200, "Very Low",
 IF(amazon[[#This Row],[Discounted price]]&lt;5000, "Medium",
 IF(amazon[[#This Row],[Discounted price]]&lt;10000, "High",
 "Very High")))</f>
        <v>Medium</v>
      </c>
      <c r="M1203" s="6">
        <f>COUNTIF(amazon[[#This Row],[Discount percentage]],$T$11)</f>
        <v>0</v>
      </c>
      <c r="N1203" s="6">
        <f>COUNTIF(amazon[[#This Row],[Discount percentage]],$T$13)</f>
        <v>1</v>
      </c>
      <c r="O1203" s="6">
        <f>COUNTIF(amazon[[#This Row],[Discount percentage]],$T$12)</f>
        <v>0</v>
      </c>
      <c r="P1203" s="1" t="s">
        <v>3694</v>
      </c>
    </row>
    <row r="1204" spans="1:16" ht="18.75" x14ac:dyDescent="0.3">
      <c r="A1204" s="8" t="s">
        <v>1732</v>
      </c>
      <c r="B1204" s="8" t="s">
        <v>1733</v>
      </c>
      <c r="C1204" s="8" t="s">
        <v>2477</v>
      </c>
      <c r="D1204" s="8" t="s">
        <v>2744</v>
      </c>
      <c r="E120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4" s="12">
        <v>1999</v>
      </c>
      <c r="G1204" s="12">
        <v>4775</v>
      </c>
      <c r="H1204" s="12">
        <f>PRODUCT(amazon[[#This Row],[Actual price]],amazon[[#This Row],[Rating count]])</f>
        <v>6460575</v>
      </c>
      <c r="I1204" s="9">
        <v>0.57999999999999996</v>
      </c>
      <c r="J1204" s="6">
        <v>4.2</v>
      </c>
      <c r="K1204" s="6">
        <v>1353</v>
      </c>
      <c r="L1204" s="6" t="str">
        <f>IF(amazon[[#This Row],[Discounted price]]&lt;200, "Very Low",
 IF(amazon[[#This Row],[Discounted price]]&lt;5000, "Medium",
 IF(amazon[[#This Row],[Discounted price]]&lt;10000, "High",
 "Very High")))</f>
        <v>Medium</v>
      </c>
      <c r="M1204" s="6">
        <f>COUNTIF(amazon[[#This Row],[Discount percentage]],$T$11)</f>
        <v>0</v>
      </c>
      <c r="N1204" s="6">
        <f>COUNTIF(amazon[[#This Row],[Discount percentage]],$T$13)</f>
        <v>0</v>
      </c>
      <c r="O1204" s="6">
        <f>COUNTIF(amazon[[#This Row],[Discount percentage]],$T$12)</f>
        <v>1</v>
      </c>
      <c r="P1204" s="1" t="s">
        <v>3695</v>
      </c>
    </row>
    <row r="1205" spans="1:16" ht="18.75" x14ac:dyDescent="0.3">
      <c r="A1205" s="8" t="s">
        <v>1734</v>
      </c>
      <c r="B1205" s="8" t="s">
        <v>2797</v>
      </c>
      <c r="C1205" s="8" t="s">
        <v>2477</v>
      </c>
      <c r="D1205" s="8" t="s">
        <v>2706</v>
      </c>
      <c r="E120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5" s="12">
        <v>799</v>
      </c>
      <c r="G1205" s="12">
        <v>1230</v>
      </c>
      <c r="H1205" s="12">
        <f>PRODUCT(amazon[[#This Row],[Actual price]],amazon[[#This Row],[Rating count]])</f>
        <v>2629740</v>
      </c>
      <c r="I1205" s="9">
        <v>0.35</v>
      </c>
      <c r="J1205" s="6">
        <v>4.0999999999999996</v>
      </c>
      <c r="K1205" s="6">
        <v>2138</v>
      </c>
      <c r="L1205" s="6" t="str">
        <f>IF(amazon[[#This Row],[Discounted price]]&lt;200, "Very Low",
 IF(amazon[[#This Row],[Discounted price]]&lt;5000, "Medium",
 IF(amazon[[#This Row],[Discounted price]]&lt;10000, "High",
 "Very High")))</f>
        <v>Medium</v>
      </c>
      <c r="M1205" s="6">
        <f>COUNTIF(amazon[[#This Row],[Discount percentage]],$T$11)</f>
        <v>0</v>
      </c>
      <c r="N1205" s="6">
        <f>COUNTIF(amazon[[#This Row],[Discount percentage]],$T$13)</f>
        <v>1</v>
      </c>
      <c r="O1205" s="6">
        <f>COUNTIF(amazon[[#This Row],[Discount percentage]],$T$12)</f>
        <v>0</v>
      </c>
      <c r="P1205" s="1" t="s">
        <v>3136</v>
      </c>
    </row>
    <row r="1206" spans="1:16" ht="18.75" x14ac:dyDescent="0.3">
      <c r="A1206" s="8" t="s">
        <v>1735</v>
      </c>
      <c r="B1206" s="8" t="s">
        <v>1736</v>
      </c>
      <c r="C1206" s="8" t="s">
        <v>2477</v>
      </c>
      <c r="D1206" s="8" t="s">
        <v>2737</v>
      </c>
      <c r="E120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6" s="12">
        <v>949</v>
      </c>
      <c r="G1206" s="12">
        <v>1999</v>
      </c>
      <c r="H1206" s="12">
        <f>PRODUCT(amazon[[#This Row],[Actual price]],amazon[[#This Row],[Rating count]])</f>
        <v>3356321</v>
      </c>
      <c r="I1206" s="9">
        <v>0.53</v>
      </c>
      <c r="J1206" s="6">
        <v>4</v>
      </c>
      <c r="K1206" s="6">
        <v>1679</v>
      </c>
      <c r="L1206" s="6" t="str">
        <f>IF(amazon[[#This Row],[Discounted price]]&lt;200, "Very Low",
 IF(amazon[[#This Row],[Discounted price]]&lt;5000, "Medium",
 IF(amazon[[#This Row],[Discounted price]]&lt;10000, "High",
 "Very High")))</f>
        <v>Medium</v>
      </c>
      <c r="M1206" s="6">
        <f>COUNTIF(amazon[[#This Row],[Discount percentage]],$T$11)</f>
        <v>0</v>
      </c>
      <c r="N1206" s="6">
        <f>COUNTIF(amazon[[#This Row],[Discount percentage]],$T$13)</f>
        <v>0</v>
      </c>
      <c r="O1206" s="6">
        <f>COUNTIF(amazon[[#This Row],[Discount percentage]],$T$12)</f>
        <v>1</v>
      </c>
      <c r="P1206" s="1" t="s">
        <v>2953</v>
      </c>
    </row>
    <row r="1207" spans="1:16" ht="18.75" x14ac:dyDescent="0.3">
      <c r="A1207" s="8" t="s">
        <v>1737</v>
      </c>
      <c r="B1207" s="8" t="s">
        <v>1738</v>
      </c>
      <c r="C1207" s="8" t="s">
        <v>2477</v>
      </c>
      <c r="D1207" s="8" t="s">
        <v>2798</v>
      </c>
      <c r="E120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7" s="12">
        <v>3658</v>
      </c>
      <c r="G1207" s="12">
        <v>5156</v>
      </c>
      <c r="H1207" s="12">
        <f>PRODUCT(amazon[[#This Row],[Actual price]],amazon[[#This Row],[Rating count]])</f>
        <v>66187572</v>
      </c>
      <c r="I1207" s="9">
        <v>0.28999999999999998</v>
      </c>
      <c r="J1207" s="6">
        <v>3.9</v>
      </c>
      <c r="K1207" s="6">
        <v>12837</v>
      </c>
      <c r="L1207" s="6" t="str">
        <f>IF(amazon[[#This Row],[Discounted price]]&lt;200, "Very Low",
 IF(amazon[[#This Row],[Discounted price]]&lt;5000, "Medium",
 IF(amazon[[#This Row],[Discounted price]]&lt;10000, "High",
 "Very High")))</f>
        <v>Medium</v>
      </c>
      <c r="M1207" s="6">
        <f>COUNTIF(amazon[[#This Row],[Discount percentage]],$T$11)</f>
        <v>0</v>
      </c>
      <c r="N1207" s="6">
        <f>COUNTIF(amazon[[#This Row],[Discount percentage]],$T$13)</f>
        <v>1</v>
      </c>
      <c r="O1207" s="6">
        <f>COUNTIF(amazon[[#This Row],[Discount percentage]],$T$12)</f>
        <v>0</v>
      </c>
      <c r="P1207" s="1" t="s">
        <v>2945</v>
      </c>
    </row>
    <row r="1208" spans="1:16" ht="18.75" x14ac:dyDescent="0.3">
      <c r="A1208" s="8" t="s">
        <v>1739</v>
      </c>
      <c r="B1208" s="8" t="s">
        <v>1740</v>
      </c>
      <c r="C1208" s="8" t="s">
        <v>2477</v>
      </c>
      <c r="D1208" s="8" t="s">
        <v>2799</v>
      </c>
      <c r="E120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8" s="12">
        <v>1699</v>
      </c>
      <c r="G1208" s="12">
        <v>1999</v>
      </c>
      <c r="H1208" s="12">
        <f>PRODUCT(amazon[[#This Row],[Actual price]],amazon[[#This Row],[Rating count]])</f>
        <v>17737127</v>
      </c>
      <c r="I1208" s="9">
        <v>0.15</v>
      </c>
      <c r="J1208" s="6">
        <v>4.0999999999999996</v>
      </c>
      <c r="K1208" s="6">
        <v>8873</v>
      </c>
      <c r="L1208" s="6" t="str">
        <f>IF(amazon[[#This Row],[Discounted price]]&lt;200, "Very Low",
 IF(amazon[[#This Row],[Discounted price]]&lt;5000, "Medium",
 IF(amazon[[#This Row],[Discounted price]]&lt;10000, "High",
 "Very High")))</f>
        <v>Medium</v>
      </c>
      <c r="M1208" s="6">
        <f>COUNTIF(amazon[[#This Row],[Discount percentage]],$T$11)</f>
        <v>0</v>
      </c>
      <c r="N1208" s="6">
        <f>COUNTIF(amazon[[#This Row],[Discount percentage]],$T$13)</f>
        <v>1</v>
      </c>
      <c r="O1208" s="6">
        <f>COUNTIF(amazon[[#This Row],[Discount percentage]],$T$12)</f>
        <v>0</v>
      </c>
      <c r="P1208" s="1" t="s">
        <v>3696</v>
      </c>
    </row>
    <row r="1209" spans="1:16" ht="18.75" x14ac:dyDescent="0.3">
      <c r="A1209" s="8" t="s">
        <v>1741</v>
      </c>
      <c r="B1209" s="8" t="s">
        <v>1742</v>
      </c>
      <c r="C1209" s="8" t="s">
        <v>2477</v>
      </c>
      <c r="D1209" s="8" t="s">
        <v>2725</v>
      </c>
      <c r="E120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9" s="12">
        <v>1849</v>
      </c>
      <c r="G1209" s="12">
        <v>2095</v>
      </c>
      <c r="H1209" s="12">
        <f>PRODUCT(amazon[[#This Row],[Actual price]],amazon[[#This Row],[Rating count]])</f>
        <v>16091695</v>
      </c>
      <c r="I1209" s="9">
        <v>0.12</v>
      </c>
      <c r="J1209" s="6">
        <v>4.3</v>
      </c>
      <c r="K1209" s="6">
        <v>7681</v>
      </c>
      <c r="L1209" s="6" t="str">
        <f>IF(amazon[[#This Row],[Discounted price]]&lt;200, "Very Low",
 IF(amazon[[#This Row],[Discounted price]]&lt;5000, "Medium",
 IF(amazon[[#This Row],[Discounted price]]&lt;10000, "High",
 "Very High")))</f>
        <v>Medium</v>
      </c>
      <c r="M1209" s="6">
        <f>COUNTIF(amazon[[#This Row],[Discount percentage]],$T$11)</f>
        <v>0</v>
      </c>
      <c r="N1209" s="6">
        <f>COUNTIF(amazon[[#This Row],[Discount percentage]],$T$13)</f>
        <v>1</v>
      </c>
      <c r="O1209" s="6">
        <f>COUNTIF(amazon[[#This Row],[Discount percentage]],$T$12)</f>
        <v>0</v>
      </c>
      <c r="P1209" s="1" t="s">
        <v>3697</v>
      </c>
    </row>
    <row r="1210" spans="1:16" ht="18.75" x14ac:dyDescent="0.3">
      <c r="A1210" s="8" t="s">
        <v>1743</v>
      </c>
      <c r="B1210" s="8" t="s">
        <v>1744</v>
      </c>
      <c r="C1210" s="8" t="s">
        <v>2477</v>
      </c>
      <c r="D1210" s="8" t="s">
        <v>2704</v>
      </c>
      <c r="E121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0" s="12">
        <v>12499</v>
      </c>
      <c r="G1210" s="12">
        <v>19825</v>
      </c>
      <c r="H1210" s="12">
        <f>PRODUCT(amazon[[#This Row],[Actual price]],amazon[[#This Row],[Rating count]])</f>
        <v>6383650</v>
      </c>
      <c r="I1210" s="9">
        <v>0.37</v>
      </c>
      <c r="J1210" s="6">
        <v>4.0999999999999996</v>
      </c>
      <c r="K1210" s="6">
        <v>322</v>
      </c>
      <c r="L1210" s="6" t="str">
        <f>IF(amazon[[#This Row],[Discounted price]]&lt;200, "Very Low",
 IF(amazon[[#This Row],[Discounted price]]&lt;5000, "Medium",
 IF(amazon[[#This Row],[Discounted price]]&lt;10000, "High",
 "Very High")))</f>
        <v>Very High</v>
      </c>
      <c r="M1210" s="6">
        <f>COUNTIF(amazon[[#This Row],[Discount percentage]],$T$11)</f>
        <v>0</v>
      </c>
      <c r="N1210" s="6">
        <f>COUNTIF(amazon[[#This Row],[Discount percentage]],$T$13)</f>
        <v>1</v>
      </c>
      <c r="O1210" s="6">
        <f>COUNTIF(amazon[[#This Row],[Discount percentage]],$T$12)</f>
        <v>0</v>
      </c>
      <c r="P1210" s="1" t="s">
        <v>3698</v>
      </c>
    </row>
    <row r="1211" spans="1:16" ht="18.75" x14ac:dyDescent="0.3">
      <c r="A1211" s="8" t="s">
        <v>1745</v>
      </c>
      <c r="B1211" s="8" t="s">
        <v>1746</v>
      </c>
      <c r="C1211" s="8" t="s">
        <v>2477</v>
      </c>
      <c r="D1211" s="8" t="s">
        <v>2713</v>
      </c>
      <c r="E121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1" s="12">
        <v>1099</v>
      </c>
      <c r="G1211" s="12">
        <v>1920</v>
      </c>
      <c r="H1211" s="12">
        <f>PRODUCT(amazon[[#This Row],[Actual price]],amazon[[#This Row],[Rating count]])</f>
        <v>18762240</v>
      </c>
      <c r="I1211" s="9">
        <v>0.43</v>
      </c>
      <c r="J1211" s="6">
        <v>4.2</v>
      </c>
      <c r="K1211" s="6">
        <v>9772</v>
      </c>
      <c r="L1211" s="6" t="str">
        <f>IF(amazon[[#This Row],[Discounted price]]&lt;200, "Very Low",
 IF(amazon[[#This Row],[Discounted price]]&lt;5000, "Medium",
 IF(amazon[[#This Row],[Discounted price]]&lt;10000, "High",
 "Very High")))</f>
        <v>Medium</v>
      </c>
      <c r="M1211" s="6">
        <f>COUNTIF(amazon[[#This Row],[Discount percentage]],$T$11)</f>
        <v>0</v>
      </c>
      <c r="N1211" s="6">
        <f>COUNTIF(amazon[[#This Row],[Discount percentage]],$T$13)</f>
        <v>1</v>
      </c>
      <c r="O1211" s="6">
        <f>COUNTIF(amazon[[#This Row],[Discount percentage]],$T$12)</f>
        <v>0</v>
      </c>
      <c r="P1211" s="1" t="s">
        <v>3188</v>
      </c>
    </row>
    <row r="1212" spans="1:16" ht="18.75" x14ac:dyDescent="0.3">
      <c r="A1212" s="8" t="s">
        <v>1747</v>
      </c>
      <c r="B1212" s="8" t="s">
        <v>2800</v>
      </c>
      <c r="C1212" s="8" t="s">
        <v>2477</v>
      </c>
      <c r="D1212" s="8" t="s">
        <v>2785</v>
      </c>
      <c r="E121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2" s="12">
        <v>8199</v>
      </c>
      <c r="G1212" s="12">
        <v>16000</v>
      </c>
      <c r="H1212" s="12">
        <f>PRODUCT(amazon[[#This Row],[Actual price]],amazon[[#This Row],[Rating count]])</f>
        <v>295952000</v>
      </c>
      <c r="I1212" s="9">
        <v>0.49</v>
      </c>
      <c r="J1212" s="6">
        <v>3.9</v>
      </c>
      <c r="K1212" s="6">
        <v>18497</v>
      </c>
      <c r="L1212" s="6" t="str">
        <f>IF(amazon[[#This Row],[Discounted price]]&lt;200, "Very Low",
 IF(amazon[[#This Row],[Discounted price]]&lt;5000, "Medium",
 IF(amazon[[#This Row],[Discounted price]]&lt;10000, "High",
 "Very High")))</f>
        <v>High</v>
      </c>
      <c r="M1212" s="6">
        <f>COUNTIF(amazon[[#This Row],[Discount percentage]],$T$11)</f>
        <v>0</v>
      </c>
      <c r="N1212" s="6">
        <f>COUNTIF(amazon[[#This Row],[Discount percentage]],$T$13)</f>
        <v>1</v>
      </c>
      <c r="O1212" s="6">
        <f>COUNTIF(amazon[[#This Row],[Discount percentage]],$T$12)</f>
        <v>0</v>
      </c>
      <c r="P1212" s="1" t="s">
        <v>3521</v>
      </c>
    </row>
    <row r="1213" spans="1:16" ht="18.75" x14ac:dyDescent="0.3">
      <c r="A1213" s="8" t="s">
        <v>1748</v>
      </c>
      <c r="B1213" s="8" t="s">
        <v>1749</v>
      </c>
      <c r="C1213" s="8" t="s">
        <v>2477</v>
      </c>
      <c r="D1213" s="8" t="s">
        <v>2728</v>
      </c>
      <c r="E121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3" s="12">
        <v>499</v>
      </c>
      <c r="G1213" s="12">
        <v>2199</v>
      </c>
      <c r="H1213" s="12">
        <f>PRODUCT(amazon[[#This Row],[Actual price]],amazon[[#This Row],[Rating count]])</f>
        <v>116547</v>
      </c>
      <c r="I1213" s="9">
        <v>0.77</v>
      </c>
      <c r="J1213" s="6">
        <v>3.7</v>
      </c>
      <c r="K1213" s="6">
        <v>53</v>
      </c>
      <c r="L1213" s="6" t="str">
        <f>IF(amazon[[#This Row],[Discounted price]]&lt;200, "Very Low",
 IF(amazon[[#This Row],[Discounted price]]&lt;5000, "Medium",
 IF(amazon[[#This Row],[Discounted price]]&lt;10000, "High",
 "Very High")))</f>
        <v>Medium</v>
      </c>
      <c r="M1213" s="6">
        <f>COUNTIF(amazon[[#This Row],[Discount percentage]],$T$11)</f>
        <v>0</v>
      </c>
      <c r="N1213" s="6">
        <f>COUNTIF(amazon[[#This Row],[Discount percentage]],$T$13)</f>
        <v>0</v>
      </c>
      <c r="O1213" s="6">
        <f>COUNTIF(amazon[[#This Row],[Discount percentage]],$T$12)</f>
        <v>1</v>
      </c>
      <c r="P1213" s="1" t="s">
        <v>3699</v>
      </c>
    </row>
    <row r="1214" spans="1:16" ht="18.75" x14ac:dyDescent="0.3">
      <c r="A1214" s="8" t="s">
        <v>1750</v>
      </c>
      <c r="B1214" s="8" t="s">
        <v>2801</v>
      </c>
      <c r="C1214" s="8" t="s">
        <v>2477</v>
      </c>
      <c r="D1214" s="8" t="s">
        <v>2730</v>
      </c>
      <c r="E121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4" s="12">
        <v>6999</v>
      </c>
      <c r="G1214" s="12">
        <v>14999</v>
      </c>
      <c r="H1214" s="12">
        <f>PRODUCT(amazon[[#This Row],[Actual price]],amazon[[#This Row],[Rating count]])</f>
        <v>25918272</v>
      </c>
      <c r="I1214" s="9">
        <v>0.53</v>
      </c>
      <c r="J1214" s="6">
        <v>4.0999999999999996</v>
      </c>
      <c r="K1214" s="6">
        <v>1728</v>
      </c>
      <c r="L1214" s="6" t="str">
        <f>IF(amazon[[#This Row],[Discounted price]]&lt;200, "Very Low",
 IF(amazon[[#This Row],[Discounted price]]&lt;5000, "Medium",
 IF(amazon[[#This Row],[Discounted price]]&lt;10000, "High",
 "Very High")))</f>
        <v>High</v>
      </c>
      <c r="M1214" s="6">
        <f>COUNTIF(amazon[[#This Row],[Discount percentage]],$T$11)</f>
        <v>0</v>
      </c>
      <c r="N1214" s="6">
        <f>COUNTIF(amazon[[#This Row],[Discount percentage]],$T$13)</f>
        <v>0</v>
      </c>
      <c r="O1214" s="6">
        <f>COUNTIF(amazon[[#This Row],[Discount percentage]],$T$12)</f>
        <v>1</v>
      </c>
      <c r="P1214" s="1" t="s">
        <v>2945</v>
      </c>
    </row>
    <row r="1215" spans="1:16" ht="18.75" x14ac:dyDescent="0.3">
      <c r="A1215" s="8" t="s">
        <v>1751</v>
      </c>
      <c r="B1215" s="8" t="s">
        <v>1752</v>
      </c>
      <c r="C1215" s="8" t="s">
        <v>2477</v>
      </c>
      <c r="D1215" s="8" t="s">
        <v>2743</v>
      </c>
      <c r="E121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5" s="12">
        <v>1595</v>
      </c>
      <c r="G1215" s="12">
        <v>1799</v>
      </c>
      <c r="H1215" s="12">
        <f>PRODUCT(amazon[[#This Row],[Actual price]],amazon[[#This Row],[Rating count]])</f>
        <v>5175723</v>
      </c>
      <c r="I1215" s="9">
        <v>0.11</v>
      </c>
      <c r="J1215" s="6">
        <v>4</v>
      </c>
      <c r="K1215" s="6">
        <v>2877</v>
      </c>
      <c r="L1215" s="6" t="str">
        <f>IF(amazon[[#This Row],[Discounted price]]&lt;200, "Very Low",
 IF(amazon[[#This Row],[Discounted price]]&lt;5000, "Medium",
 IF(amazon[[#This Row],[Discounted price]]&lt;10000, "High",
 "Very High")))</f>
        <v>Medium</v>
      </c>
      <c r="M1215" s="6">
        <f>COUNTIF(amazon[[#This Row],[Discount percentage]],$T$11)</f>
        <v>0</v>
      </c>
      <c r="N1215" s="6">
        <f>COUNTIF(amazon[[#This Row],[Discount percentage]],$T$13)</f>
        <v>1</v>
      </c>
      <c r="O1215" s="6">
        <f>COUNTIF(amazon[[#This Row],[Discount percentage]],$T$12)</f>
        <v>0</v>
      </c>
      <c r="P1215" s="1" t="s">
        <v>3700</v>
      </c>
    </row>
    <row r="1216" spans="1:16" ht="18.75" x14ac:dyDescent="0.3">
      <c r="A1216" s="8" t="s">
        <v>1753</v>
      </c>
      <c r="B1216" s="8" t="s">
        <v>1754</v>
      </c>
      <c r="C1216" s="8" t="s">
        <v>2477</v>
      </c>
      <c r="D1216" s="8" t="s">
        <v>2713</v>
      </c>
      <c r="E121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6" s="12">
        <v>1049</v>
      </c>
      <c r="G1216" s="12">
        <v>1950</v>
      </c>
      <c r="H1216" s="12">
        <f>PRODUCT(amazon[[#This Row],[Actual price]],amazon[[#This Row],[Rating count]])</f>
        <v>487500</v>
      </c>
      <c r="I1216" s="9">
        <v>0.46</v>
      </c>
      <c r="J1216" s="6">
        <v>3.8</v>
      </c>
      <c r="K1216" s="6">
        <v>250</v>
      </c>
      <c r="L1216" s="6" t="str">
        <f>IF(amazon[[#This Row],[Discounted price]]&lt;200, "Very Low",
 IF(amazon[[#This Row],[Discounted price]]&lt;5000, "Medium",
 IF(amazon[[#This Row],[Discounted price]]&lt;10000, "High",
 "Very High")))</f>
        <v>Medium</v>
      </c>
      <c r="M1216" s="6">
        <f>COUNTIF(amazon[[#This Row],[Discount percentage]],$T$11)</f>
        <v>0</v>
      </c>
      <c r="N1216" s="6">
        <f>COUNTIF(amazon[[#This Row],[Discount percentage]],$T$13)</f>
        <v>1</v>
      </c>
      <c r="O1216" s="6">
        <f>COUNTIF(amazon[[#This Row],[Discount percentage]],$T$12)</f>
        <v>0</v>
      </c>
      <c r="P1216" s="1" t="s">
        <v>2945</v>
      </c>
    </row>
    <row r="1217" spans="1:16" ht="18.75" x14ac:dyDescent="0.3">
      <c r="A1217" s="8" t="s">
        <v>1755</v>
      </c>
      <c r="B1217" s="8" t="s">
        <v>1756</v>
      </c>
      <c r="C1217" s="8" t="s">
        <v>2477</v>
      </c>
      <c r="D1217" s="8" t="s">
        <v>2717</v>
      </c>
      <c r="E121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7" s="12">
        <v>1182</v>
      </c>
      <c r="G1217" s="12">
        <v>2995</v>
      </c>
      <c r="H1217" s="12">
        <f>PRODUCT(amazon[[#This Row],[Actual price]],amazon[[#This Row],[Rating count]])</f>
        <v>15508110</v>
      </c>
      <c r="I1217" s="9">
        <v>0.61</v>
      </c>
      <c r="J1217" s="6">
        <v>4.2</v>
      </c>
      <c r="K1217" s="6">
        <v>5178</v>
      </c>
      <c r="L1217" s="6" t="str">
        <f>IF(amazon[[#This Row],[Discounted price]]&lt;200, "Very Low",
 IF(amazon[[#This Row],[Discounted price]]&lt;5000, "Medium",
 IF(amazon[[#This Row],[Discounted price]]&lt;10000, "High",
 "Very High")))</f>
        <v>Medium</v>
      </c>
      <c r="M1217" s="6">
        <f>COUNTIF(amazon[[#This Row],[Discount percentage]],$T$11)</f>
        <v>0</v>
      </c>
      <c r="N1217" s="6">
        <f>COUNTIF(amazon[[#This Row],[Discount percentage]],$T$13)</f>
        <v>0</v>
      </c>
      <c r="O1217" s="6">
        <f>COUNTIF(amazon[[#This Row],[Discount percentage]],$T$12)</f>
        <v>1</v>
      </c>
      <c r="P1217" s="1" t="s">
        <v>3701</v>
      </c>
    </row>
    <row r="1218" spans="1:16" ht="18.75" x14ac:dyDescent="0.3">
      <c r="A1218" s="8" t="s">
        <v>1757</v>
      </c>
      <c r="B1218" s="8" t="s">
        <v>2802</v>
      </c>
      <c r="C1218" s="8" t="s">
        <v>2477</v>
      </c>
      <c r="D1218" s="8" t="s">
        <v>2706</v>
      </c>
      <c r="E121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8" s="12">
        <v>499</v>
      </c>
      <c r="G1218" s="12">
        <v>999</v>
      </c>
      <c r="H1218" s="12">
        <f>PRODUCT(amazon[[#This Row],[Actual price]],amazon[[#This Row],[Rating count]])</f>
        <v>78921</v>
      </c>
      <c r="I1218" s="9">
        <v>0.5</v>
      </c>
      <c r="J1218" s="6">
        <v>4.5999999999999996</v>
      </c>
      <c r="K1218" s="6">
        <v>79</v>
      </c>
      <c r="L1218" s="6" t="str">
        <f>IF(amazon[[#This Row],[Discounted price]]&lt;200, "Very Low",
 IF(amazon[[#This Row],[Discounted price]]&lt;5000, "Medium",
 IF(amazon[[#This Row],[Discounted price]]&lt;10000, "High",
 "Very High")))</f>
        <v>Medium</v>
      </c>
      <c r="M1218" s="6">
        <f>COUNTIF(amazon[[#This Row],[Discount percentage]],$T$11)</f>
        <v>1</v>
      </c>
      <c r="N1218" s="6">
        <f>COUNTIF(amazon[[#This Row],[Discount percentage]],$T$13)</f>
        <v>0</v>
      </c>
      <c r="O1218" s="6">
        <f>COUNTIF(amazon[[#This Row],[Discount percentage]],$T$12)</f>
        <v>0</v>
      </c>
      <c r="P1218" s="1" t="s">
        <v>3025</v>
      </c>
    </row>
    <row r="1219" spans="1:16" ht="18.75" x14ac:dyDescent="0.3">
      <c r="A1219" s="8" t="s">
        <v>1758</v>
      </c>
      <c r="B1219" s="8" t="s">
        <v>1759</v>
      </c>
      <c r="C1219" s="8" t="s">
        <v>2477</v>
      </c>
      <c r="D1219" s="8" t="s">
        <v>2784</v>
      </c>
      <c r="E121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9" s="12">
        <v>8799</v>
      </c>
      <c r="G1219" s="12">
        <v>11995</v>
      </c>
      <c r="H1219" s="12">
        <f>PRODUCT(amazon[[#This Row],[Actual price]],amazon[[#This Row],[Rating count]])</f>
        <v>49863215</v>
      </c>
      <c r="I1219" s="9">
        <v>0.27</v>
      </c>
      <c r="J1219" s="6">
        <v>4.0999999999999996</v>
      </c>
      <c r="K1219" s="6">
        <v>4157</v>
      </c>
      <c r="L1219" s="6" t="str">
        <f>IF(amazon[[#This Row],[Discounted price]]&lt;200, "Very Low",
 IF(amazon[[#This Row],[Discounted price]]&lt;5000, "Medium",
 IF(amazon[[#This Row],[Discounted price]]&lt;10000, "High",
 "Very High")))</f>
        <v>High</v>
      </c>
      <c r="M1219" s="6">
        <f>COUNTIF(amazon[[#This Row],[Discount percentage]],$T$11)</f>
        <v>0</v>
      </c>
      <c r="N1219" s="6">
        <f>COUNTIF(amazon[[#This Row],[Discount percentage]],$T$13)</f>
        <v>1</v>
      </c>
      <c r="O1219" s="6">
        <f>COUNTIF(amazon[[#This Row],[Discount percentage]],$T$12)</f>
        <v>0</v>
      </c>
      <c r="P1219" s="1" t="s">
        <v>3702</v>
      </c>
    </row>
    <row r="1220" spans="1:16" ht="18.75" x14ac:dyDescent="0.3">
      <c r="A1220" s="8" t="s">
        <v>1760</v>
      </c>
      <c r="B1220" s="8" t="s">
        <v>2803</v>
      </c>
      <c r="C1220" s="8" t="s">
        <v>2477</v>
      </c>
      <c r="D1220" s="8" t="s">
        <v>2702</v>
      </c>
      <c r="E122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0" s="12">
        <v>1529</v>
      </c>
      <c r="G1220" s="12">
        <v>2999</v>
      </c>
      <c r="H1220" s="12">
        <f>PRODUCT(amazon[[#This Row],[Actual price]],amazon[[#This Row],[Rating count]])</f>
        <v>86971</v>
      </c>
      <c r="I1220" s="9">
        <v>0.49</v>
      </c>
      <c r="J1220" s="6">
        <v>3.3</v>
      </c>
      <c r="K1220" s="6">
        <v>29</v>
      </c>
      <c r="L1220" s="6" t="str">
        <f>IF(amazon[[#This Row],[Discounted price]]&lt;200, "Very Low",
 IF(amazon[[#This Row],[Discounted price]]&lt;5000, "Medium",
 IF(amazon[[#This Row],[Discounted price]]&lt;10000, "High",
 "Very High")))</f>
        <v>Medium</v>
      </c>
      <c r="M1220" s="6">
        <f>COUNTIF(amazon[[#This Row],[Discount percentage]],$T$11)</f>
        <v>0</v>
      </c>
      <c r="N1220" s="6">
        <f>COUNTIF(amazon[[#This Row],[Discount percentage]],$T$13)</f>
        <v>1</v>
      </c>
      <c r="O1220" s="6">
        <f>COUNTIF(amazon[[#This Row],[Discount percentage]],$T$12)</f>
        <v>0</v>
      </c>
      <c r="P1220" s="1" t="s">
        <v>3703</v>
      </c>
    </row>
    <row r="1221" spans="1:16" ht="18.75" x14ac:dyDescent="0.3">
      <c r="A1221" s="8" t="s">
        <v>1761</v>
      </c>
      <c r="B1221" s="8" t="s">
        <v>1762</v>
      </c>
      <c r="C1221" s="8" t="s">
        <v>2477</v>
      </c>
      <c r="D1221" s="8" t="s">
        <v>2713</v>
      </c>
      <c r="E122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1" s="12">
        <v>1199</v>
      </c>
      <c r="G1221" s="12">
        <v>1690</v>
      </c>
      <c r="H1221" s="12">
        <f>PRODUCT(amazon[[#This Row],[Actual price]],amazon[[#This Row],[Rating count]])</f>
        <v>7740200</v>
      </c>
      <c r="I1221" s="9">
        <v>0.28999999999999998</v>
      </c>
      <c r="J1221" s="6">
        <v>4.2</v>
      </c>
      <c r="K1221" s="6">
        <v>4580</v>
      </c>
      <c r="L1221" s="6" t="str">
        <f>IF(amazon[[#This Row],[Discounted price]]&lt;200, "Very Low",
 IF(amazon[[#This Row],[Discounted price]]&lt;5000, "Medium",
 IF(amazon[[#This Row],[Discounted price]]&lt;10000, "High",
 "Very High")))</f>
        <v>Medium</v>
      </c>
      <c r="M1221" s="6">
        <f>COUNTIF(amazon[[#This Row],[Discount percentage]],$T$11)</f>
        <v>0</v>
      </c>
      <c r="N1221" s="6">
        <f>COUNTIF(amazon[[#This Row],[Discount percentage]],$T$13)</f>
        <v>1</v>
      </c>
      <c r="O1221" s="6">
        <f>COUNTIF(amazon[[#This Row],[Discount percentage]],$T$12)</f>
        <v>0</v>
      </c>
      <c r="P1221" s="1" t="s">
        <v>2953</v>
      </c>
    </row>
    <row r="1222" spans="1:16" ht="18.75" x14ac:dyDescent="0.3">
      <c r="A1222" s="8" t="s">
        <v>1763</v>
      </c>
      <c r="B1222" s="8" t="s">
        <v>1764</v>
      </c>
      <c r="C1222" s="8" t="s">
        <v>2477</v>
      </c>
      <c r="D1222" s="8" t="s">
        <v>2732</v>
      </c>
      <c r="E122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2" s="12">
        <v>1052</v>
      </c>
      <c r="G1222" s="12">
        <v>1790</v>
      </c>
      <c r="H1222" s="12">
        <f>PRODUCT(amazon[[#This Row],[Actual price]],amazon[[#This Row],[Rating count]])</f>
        <v>2513160</v>
      </c>
      <c r="I1222" s="9">
        <v>0.41</v>
      </c>
      <c r="J1222" s="6">
        <v>4.3</v>
      </c>
      <c r="K1222" s="6">
        <v>1404</v>
      </c>
      <c r="L1222" s="6" t="str">
        <f>IF(amazon[[#This Row],[Discounted price]]&lt;200, "Very Low",
 IF(amazon[[#This Row],[Discounted price]]&lt;5000, "Medium",
 IF(amazon[[#This Row],[Discounted price]]&lt;10000, "High",
 "Very High")))</f>
        <v>Medium</v>
      </c>
      <c r="M1222" s="6">
        <f>COUNTIF(amazon[[#This Row],[Discount percentage]],$T$11)</f>
        <v>0</v>
      </c>
      <c r="N1222" s="6">
        <f>COUNTIF(amazon[[#This Row],[Discount percentage]],$T$13)</f>
        <v>1</v>
      </c>
      <c r="O1222" s="6">
        <f>COUNTIF(amazon[[#This Row],[Discount percentage]],$T$12)</f>
        <v>0</v>
      </c>
      <c r="P1222" s="1" t="s">
        <v>3704</v>
      </c>
    </row>
    <row r="1223" spans="1:16" ht="18.75" x14ac:dyDescent="0.3">
      <c r="A1223" s="8" t="s">
        <v>1765</v>
      </c>
      <c r="B1223" s="8" t="s">
        <v>1766</v>
      </c>
      <c r="C1223" s="8" t="s">
        <v>2477</v>
      </c>
      <c r="D1223" s="8" t="s">
        <v>2804</v>
      </c>
      <c r="E122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3" s="12">
        <v>6499</v>
      </c>
      <c r="G1223" s="12">
        <v>8995</v>
      </c>
      <c r="H1223" s="12">
        <f>PRODUCT(amazon[[#This Row],[Actual price]],amazon[[#This Row],[Rating count]])</f>
        <v>25275950</v>
      </c>
      <c r="I1223" s="9">
        <v>0.28000000000000003</v>
      </c>
      <c r="J1223" s="6">
        <v>4.3</v>
      </c>
      <c r="K1223" s="6">
        <v>2810</v>
      </c>
      <c r="L1223" s="6" t="str">
        <f>IF(amazon[[#This Row],[Discounted price]]&lt;200, "Very Low",
 IF(amazon[[#This Row],[Discounted price]]&lt;5000, "Medium",
 IF(amazon[[#This Row],[Discounted price]]&lt;10000, "High",
 "Very High")))</f>
        <v>High</v>
      </c>
      <c r="M1223" s="6">
        <f>COUNTIF(amazon[[#This Row],[Discount percentage]],$T$11)</f>
        <v>0</v>
      </c>
      <c r="N1223" s="6">
        <f>COUNTIF(amazon[[#This Row],[Discount percentage]],$T$13)</f>
        <v>1</v>
      </c>
      <c r="O1223" s="6">
        <f>COUNTIF(amazon[[#This Row],[Discount percentage]],$T$12)</f>
        <v>0</v>
      </c>
      <c r="P1223" s="1" t="s">
        <v>3705</v>
      </c>
    </row>
    <row r="1224" spans="1:16" ht="18.75" x14ac:dyDescent="0.3">
      <c r="A1224" s="8" t="s">
        <v>1767</v>
      </c>
      <c r="B1224" s="8" t="s">
        <v>1768</v>
      </c>
      <c r="C1224" s="8" t="s">
        <v>2477</v>
      </c>
      <c r="D1224" s="8" t="s">
        <v>2741</v>
      </c>
      <c r="E122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4" s="12">
        <v>239</v>
      </c>
      <c r="G1224" s="12">
        <v>239</v>
      </c>
      <c r="H1224" s="12">
        <f>PRODUCT(amazon[[#This Row],[Actual price]],amazon[[#This Row],[Rating count]])</f>
        <v>1673</v>
      </c>
      <c r="I1224" s="9">
        <v>0</v>
      </c>
      <c r="J1224" s="6">
        <v>4.3</v>
      </c>
      <c r="K1224" s="6">
        <v>7</v>
      </c>
      <c r="L1224" s="6" t="str">
        <f>IF(amazon[[#This Row],[Discounted price]]&lt;200, "Very Low",
 IF(amazon[[#This Row],[Discounted price]]&lt;5000, "Medium",
 IF(amazon[[#This Row],[Discounted price]]&lt;10000, "High",
 "Very High")))</f>
        <v>Medium</v>
      </c>
      <c r="M1224" s="6">
        <f>COUNTIF(amazon[[#This Row],[Discount percentage]],$T$11)</f>
        <v>0</v>
      </c>
      <c r="N1224" s="6">
        <f>COUNTIF(amazon[[#This Row],[Discount percentage]],$T$13)</f>
        <v>1</v>
      </c>
      <c r="O1224" s="6">
        <f>COUNTIF(amazon[[#This Row],[Discount percentage]],$T$12)</f>
        <v>0</v>
      </c>
      <c r="P1224" s="1" t="s">
        <v>3706</v>
      </c>
    </row>
    <row r="1225" spans="1:16" ht="18.75" x14ac:dyDescent="0.3">
      <c r="A1225" s="8" t="s">
        <v>1769</v>
      </c>
      <c r="B1225" s="8" t="s">
        <v>2805</v>
      </c>
      <c r="C1225" s="8" t="s">
        <v>2477</v>
      </c>
      <c r="D1225" s="8" t="s">
        <v>2712</v>
      </c>
      <c r="E122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5" s="12">
        <v>699</v>
      </c>
      <c r="G1225" s="12">
        <v>1599</v>
      </c>
      <c r="H1225" s="12">
        <f>PRODUCT(amazon[[#This Row],[Actual price]],amazon[[#This Row],[Rating count]])</f>
        <v>2764671</v>
      </c>
      <c r="I1225" s="9">
        <v>0.56000000000000005</v>
      </c>
      <c r="J1225" s="6">
        <v>4.7</v>
      </c>
      <c r="K1225" s="6">
        <v>1729</v>
      </c>
      <c r="L1225" s="6" t="str">
        <f>IF(amazon[[#This Row],[Discounted price]]&lt;200, "Very Low",
 IF(amazon[[#This Row],[Discounted price]]&lt;5000, "Medium",
 IF(amazon[[#This Row],[Discounted price]]&lt;10000, "High",
 "Very High")))</f>
        <v>Medium</v>
      </c>
      <c r="M1225" s="6">
        <f>COUNTIF(amazon[[#This Row],[Discount percentage]],$T$11)</f>
        <v>0</v>
      </c>
      <c r="N1225" s="6">
        <f>COUNTIF(amazon[[#This Row],[Discount percentage]],$T$13)</f>
        <v>0</v>
      </c>
      <c r="O1225" s="6">
        <f>COUNTIF(amazon[[#This Row],[Discount percentage]],$T$12)</f>
        <v>1</v>
      </c>
      <c r="P1225" s="1" t="s">
        <v>3179</v>
      </c>
    </row>
    <row r="1226" spans="1:16" ht="18.75" x14ac:dyDescent="0.3">
      <c r="A1226" s="8" t="s">
        <v>1770</v>
      </c>
      <c r="B1226" s="8" t="s">
        <v>1771</v>
      </c>
      <c r="C1226" s="8" t="s">
        <v>2477</v>
      </c>
      <c r="D1226" s="8" t="s">
        <v>2806</v>
      </c>
      <c r="E122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6" s="12">
        <v>2599</v>
      </c>
      <c r="G1226" s="12">
        <v>4290</v>
      </c>
      <c r="H1226" s="12">
        <f>PRODUCT(amazon[[#This Row],[Actual price]],amazon[[#This Row],[Rating count]])</f>
        <v>9077640</v>
      </c>
      <c r="I1226" s="9">
        <v>0.39</v>
      </c>
      <c r="J1226" s="6">
        <v>4.4000000000000004</v>
      </c>
      <c r="K1226" s="6">
        <v>2116</v>
      </c>
      <c r="L1226" s="6" t="str">
        <f>IF(amazon[[#This Row],[Discounted price]]&lt;200, "Very Low",
 IF(amazon[[#This Row],[Discounted price]]&lt;5000, "Medium",
 IF(amazon[[#This Row],[Discounted price]]&lt;10000, "High",
 "Very High")))</f>
        <v>Medium</v>
      </c>
      <c r="M1226" s="6">
        <f>COUNTIF(amazon[[#This Row],[Discount percentage]],$T$11)</f>
        <v>0</v>
      </c>
      <c r="N1226" s="6">
        <f>COUNTIF(amazon[[#This Row],[Discount percentage]],$T$13)</f>
        <v>1</v>
      </c>
      <c r="O1226" s="6">
        <f>COUNTIF(amazon[[#This Row],[Discount percentage]],$T$12)</f>
        <v>0</v>
      </c>
      <c r="P1226" s="1" t="s">
        <v>3707</v>
      </c>
    </row>
    <row r="1227" spans="1:16" ht="18.75" x14ac:dyDescent="0.3">
      <c r="A1227" s="8" t="s">
        <v>1772</v>
      </c>
      <c r="B1227" s="8" t="s">
        <v>2807</v>
      </c>
      <c r="C1227" s="8" t="s">
        <v>2477</v>
      </c>
      <c r="D1227" s="8" t="s">
        <v>2730</v>
      </c>
      <c r="E122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7" s="12">
        <v>1547</v>
      </c>
      <c r="G1227" s="12">
        <v>2890</v>
      </c>
      <c r="H1227" s="12">
        <f>PRODUCT(amazon[[#This Row],[Actual price]],amazon[[#This Row],[Rating count]])</f>
        <v>1338070</v>
      </c>
      <c r="I1227" s="9">
        <v>0.46</v>
      </c>
      <c r="J1227" s="6">
        <v>3.9</v>
      </c>
      <c r="K1227" s="6">
        <v>463</v>
      </c>
      <c r="L1227" s="6" t="str">
        <f>IF(amazon[[#This Row],[Discounted price]]&lt;200, "Very Low",
 IF(amazon[[#This Row],[Discounted price]]&lt;5000, "Medium",
 IF(amazon[[#This Row],[Discounted price]]&lt;10000, "High",
 "Very High")))</f>
        <v>Medium</v>
      </c>
      <c r="M1227" s="6">
        <f>COUNTIF(amazon[[#This Row],[Discount percentage]],$T$11)</f>
        <v>0</v>
      </c>
      <c r="N1227" s="6">
        <f>COUNTIF(amazon[[#This Row],[Discount percentage]],$T$13)</f>
        <v>1</v>
      </c>
      <c r="O1227" s="6">
        <f>COUNTIF(amazon[[#This Row],[Discount percentage]],$T$12)</f>
        <v>0</v>
      </c>
      <c r="P1227" s="1" t="s">
        <v>3708</v>
      </c>
    </row>
    <row r="1228" spans="1:16" ht="18.75" x14ac:dyDescent="0.3">
      <c r="A1228" s="8" t="s">
        <v>1773</v>
      </c>
      <c r="B1228" s="8" t="s">
        <v>2808</v>
      </c>
      <c r="C1228" s="8" t="s">
        <v>2477</v>
      </c>
      <c r="D1228" s="8" t="s">
        <v>2712</v>
      </c>
      <c r="E122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8" s="12">
        <v>499</v>
      </c>
      <c r="G1228" s="12">
        <v>1299</v>
      </c>
      <c r="H1228" s="12">
        <f>PRODUCT(amazon[[#This Row],[Actual price]],amazon[[#This Row],[Rating count]])</f>
        <v>70146</v>
      </c>
      <c r="I1228" s="9">
        <v>0.62</v>
      </c>
      <c r="J1228" s="6">
        <v>4.7</v>
      </c>
      <c r="K1228" s="6">
        <v>54</v>
      </c>
      <c r="L1228" s="6" t="str">
        <f>IF(amazon[[#This Row],[Discounted price]]&lt;200, "Very Low",
 IF(amazon[[#This Row],[Discounted price]]&lt;5000, "Medium",
 IF(amazon[[#This Row],[Discounted price]]&lt;10000, "High",
 "Very High")))</f>
        <v>Medium</v>
      </c>
      <c r="M1228" s="6">
        <f>COUNTIF(amazon[[#This Row],[Discount percentage]],$T$11)</f>
        <v>0</v>
      </c>
      <c r="N1228" s="6">
        <f>COUNTIF(amazon[[#This Row],[Discount percentage]],$T$13)</f>
        <v>0</v>
      </c>
      <c r="O1228" s="6">
        <f>COUNTIF(amazon[[#This Row],[Discount percentage]],$T$12)</f>
        <v>1</v>
      </c>
      <c r="P1228" s="1" t="s">
        <v>3709</v>
      </c>
    </row>
    <row r="1229" spans="1:16" ht="18.75" x14ac:dyDescent="0.3">
      <c r="A1229" s="8" t="s">
        <v>1774</v>
      </c>
      <c r="B1229" s="8" t="s">
        <v>1775</v>
      </c>
      <c r="C1229" s="8" t="s">
        <v>2477</v>
      </c>
      <c r="D1229" s="8" t="s">
        <v>2721</v>
      </c>
      <c r="E122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9" s="12">
        <v>510</v>
      </c>
      <c r="G1229" s="12">
        <v>640</v>
      </c>
      <c r="H1229" s="12">
        <f>PRODUCT(amazon[[#This Row],[Actual price]],amazon[[#This Row],[Rating count]])</f>
        <v>4626560</v>
      </c>
      <c r="I1229" s="9">
        <v>0.2</v>
      </c>
      <c r="J1229" s="6">
        <v>4.0999999999999996</v>
      </c>
      <c r="K1229" s="6">
        <v>7229</v>
      </c>
      <c r="L1229" s="6" t="str">
        <f>IF(amazon[[#This Row],[Discounted price]]&lt;200, "Very Low",
 IF(amazon[[#This Row],[Discounted price]]&lt;5000, "Medium",
 IF(amazon[[#This Row],[Discounted price]]&lt;10000, "High",
 "Very High")))</f>
        <v>Medium</v>
      </c>
      <c r="M1229" s="6">
        <f>COUNTIF(amazon[[#This Row],[Discount percentage]],$T$11)</f>
        <v>0</v>
      </c>
      <c r="N1229" s="6">
        <f>COUNTIF(amazon[[#This Row],[Discount percentage]],$T$13)</f>
        <v>1</v>
      </c>
      <c r="O1229" s="6">
        <f>COUNTIF(amazon[[#This Row],[Discount percentage]],$T$12)</f>
        <v>0</v>
      </c>
      <c r="P1229" s="1" t="s">
        <v>3710</v>
      </c>
    </row>
    <row r="1230" spans="1:16" ht="18.75" x14ac:dyDescent="0.3">
      <c r="A1230" s="8" t="s">
        <v>1776</v>
      </c>
      <c r="B1230" s="8" t="s">
        <v>1777</v>
      </c>
      <c r="C1230" s="8" t="s">
        <v>2477</v>
      </c>
      <c r="D1230" s="8" t="s">
        <v>2715</v>
      </c>
      <c r="E123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0" s="12">
        <v>1899</v>
      </c>
      <c r="G1230" s="12">
        <v>3790</v>
      </c>
      <c r="H1230" s="12">
        <f>PRODUCT(amazon[[#This Row],[Actual price]],amazon[[#This Row],[Rating count]])</f>
        <v>14561180</v>
      </c>
      <c r="I1230" s="9">
        <v>0.5</v>
      </c>
      <c r="J1230" s="6">
        <v>3.8</v>
      </c>
      <c r="K1230" s="6">
        <v>3842</v>
      </c>
      <c r="L1230" s="6" t="str">
        <f>IF(amazon[[#This Row],[Discounted price]]&lt;200, "Very Low",
 IF(amazon[[#This Row],[Discounted price]]&lt;5000, "Medium",
 IF(amazon[[#This Row],[Discounted price]]&lt;10000, "High",
 "Very High")))</f>
        <v>Medium</v>
      </c>
      <c r="M1230" s="6">
        <f>COUNTIF(amazon[[#This Row],[Discount percentage]],$T$11)</f>
        <v>1</v>
      </c>
      <c r="N1230" s="6">
        <f>COUNTIF(amazon[[#This Row],[Discount percentage]],$T$13)</f>
        <v>0</v>
      </c>
      <c r="O1230" s="6">
        <f>COUNTIF(amazon[[#This Row],[Discount percentage]],$T$12)</f>
        <v>0</v>
      </c>
      <c r="P1230" s="1" t="s">
        <v>2985</v>
      </c>
    </row>
    <row r="1231" spans="1:16" ht="18.75" x14ac:dyDescent="0.3">
      <c r="A1231" s="8" t="s">
        <v>1778</v>
      </c>
      <c r="B1231" s="8" t="s">
        <v>1779</v>
      </c>
      <c r="C1231" s="8" t="s">
        <v>2477</v>
      </c>
      <c r="D1231" s="8" t="s">
        <v>2715</v>
      </c>
      <c r="E123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1" s="12">
        <v>2599</v>
      </c>
      <c r="G1231" s="12">
        <v>4560</v>
      </c>
      <c r="H1231" s="12">
        <f>PRODUCT(amazon[[#This Row],[Actual price]],amazon[[#This Row],[Rating count]])</f>
        <v>2945760</v>
      </c>
      <c r="I1231" s="9">
        <v>0.43</v>
      </c>
      <c r="J1231" s="6">
        <v>4.4000000000000004</v>
      </c>
      <c r="K1231" s="6">
        <v>646</v>
      </c>
      <c r="L1231" s="6" t="str">
        <f>IF(amazon[[#This Row],[Discounted price]]&lt;200, "Very Low",
 IF(amazon[[#This Row],[Discounted price]]&lt;5000, "Medium",
 IF(amazon[[#This Row],[Discounted price]]&lt;10000, "High",
 "Very High")))</f>
        <v>Medium</v>
      </c>
      <c r="M1231" s="6">
        <f>COUNTIF(amazon[[#This Row],[Discount percentage]],$T$11)</f>
        <v>0</v>
      </c>
      <c r="N1231" s="6">
        <f>COUNTIF(amazon[[#This Row],[Discount percentage]],$T$13)</f>
        <v>1</v>
      </c>
      <c r="O1231" s="6">
        <f>COUNTIF(amazon[[#This Row],[Discount percentage]],$T$12)</f>
        <v>0</v>
      </c>
      <c r="P1231" s="1" t="s">
        <v>2930</v>
      </c>
    </row>
    <row r="1232" spans="1:16" ht="18.75" x14ac:dyDescent="0.3">
      <c r="A1232" s="8" t="s">
        <v>1780</v>
      </c>
      <c r="B1232" s="8" t="s">
        <v>1781</v>
      </c>
      <c r="C1232" s="8" t="s">
        <v>2477</v>
      </c>
      <c r="D1232" s="8" t="s">
        <v>2732</v>
      </c>
      <c r="E123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2" s="12">
        <v>1199</v>
      </c>
      <c r="G1232" s="12">
        <v>3500</v>
      </c>
      <c r="H1232" s="12">
        <f>PRODUCT(amazon[[#This Row],[Actual price]],amazon[[#This Row],[Rating count]])</f>
        <v>6307000</v>
      </c>
      <c r="I1232" s="9">
        <v>0.66</v>
      </c>
      <c r="J1232" s="6">
        <v>4.3</v>
      </c>
      <c r="K1232" s="6">
        <v>1802</v>
      </c>
      <c r="L1232" s="6" t="str">
        <f>IF(amazon[[#This Row],[Discounted price]]&lt;200, "Very Low",
 IF(amazon[[#This Row],[Discounted price]]&lt;5000, "Medium",
 IF(amazon[[#This Row],[Discounted price]]&lt;10000, "High",
 "Very High")))</f>
        <v>Medium</v>
      </c>
      <c r="M1232" s="6">
        <f>COUNTIF(amazon[[#This Row],[Discount percentage]],$T$11)</f>
        <v>0</v>
      </c>
      <c r="N1232" s="6">
        <f>COUNTIF(amazon[[#This Row],[Discount percentage]],$T$13)</f>
        <v>0</v>
      </c>
      <c r="O1232" s="6">
        <f>COUNTIF(amazon[[#This Row],[Discount percentage]],$T$12)</f>
        <v>1</v>
      </c>
      <c r="P1232" s="1" t="s">
        <v>2996</v>
      </c>
    </row>
    <row r="1233" spans="1:16" ht="18.75" x14ac:dyDescent="0.3">
      <c r="A1233" s="8" t="s">
        <v>1782</v>
      </c>
      <c r="B1233" s="8" t="s">
        <v>1783</v>
      </c>
      <c r="C1233" s="8" t="s">
        <v>2477</v>
      </c>
      <c r="D1233" s="8" t="s">
        <v>2715</v>
      </c>
      <c r="E123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3" s="12">
        <v>999</v>
      </c>
      <c r="G1233" s="12">
        <v>2600</v>
      </c>
      <c r="H1233" s="12">
        <f>PRODUCT(amazon[[#This Row],[Actual price]],amazon[[#This Row],[Rating count]])</f>
        <v>655200</v>
      </c>
      <c r="I1233" s="9">
        <v>0.62</v>
      </c>
      <c r="J1233" s="6">
        <v>3.4</v>
      </c>
      <c r="K1233" s="6">
        <v>252</v>
      </c>
      <c r="L1233" s="6" t="str">
        <f>IF(amazon[[#This Row],[Discounted price]]&lt;200, "Very Low",
 IF(amazon[[#This Row],[Discounted price]]&lt;5000, "Medium",
 IF(amazon[[#This Row],[Discounted price]]&lt;10000, "High",
 "Very High")))</f>
        <v>Medium</v>
      </c>
      <c r="M1233" s="6">
        <f>COUNTIF(amazon[[#This Row],[Discount percentage]],$T$11)</f>
        <v>0</v>
      </c>
      <c r="N1233" s="6">
        <f>COUNTIF(amazon[[#This Row],[Discount percentage]],$T$13)</f>
        <v>0</v>
      </c>
      <c r="O1233" s="6">
        <f>COUNTIF(amazon[[#This Row],[Discount percentage]],$T$12)</f>
        <v>1</v>
      </c>
      <c r="P1233" s="1" t="s">
        <v>3711</v>
      </c>
    </row>
    <row r="1234" spans="1:16" ht="18.75" x14ac:dyDescent="0.3">
      <c r="A1234" s="8" t="s">
        <v>1784</v>
      </c>
      <c r="B1234" s="8" t="s">
        <v>1785</v>
      </c>
      <c r="C1234" s="8" t="s">
        <v>2477</v>
      </c>
      <c r="D1234" s="8" t="s">
        <v>2710</v>
      </c>
      <c r="E123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4" s="12">
        <v>1999</v>
      </c>
      <c r="G1234" s="12">
        <v>3300</v>
      </c>
      <c r="H1234" s="12">
        <f>PRODUCT(amazon[[#This Row],[Actual price]],amazon[[#This Row],[Rating count]])</f>
        <v>2574000</v>
      </c>
      <c r="I1234" s="9">
        <v>0.39</v>
      </c>
      <c r="J1234" s="6">
        <v>4.2</v>
      </c>
      <c r="K1234" s="6">
        <v>780</v>
      </c>
      <c r="L1234" s="6" t="str">
        <f>IF(amazon[[#This Row],[Discounted price]]&lt;200, "Very Low",
 IF(amazon[[#This Row],[Discounted price]]&lt;5000, "Medium",
 IF(amazon[[#This Row],[Discounted price]]&lt;10000, "High",
 "Very High")))</f>
        <v>Medium</v>
      </c>
      <c r="M1234" s="6">
        <f>COUNTIF(amazon[[#This Row],[Discount percentage]],$T$11)</f>
        <v>0</v>
      </c>
      <c r="N1234" s="6">
        <f>COUNTIF(amazon[[#This Row],[Discount percentage]],$T$13)</f>
        <v>1</v>
      </c>
      <c r="O1234" s="6">
        <f>COUNTIF(amazon[[#This Row],[Discount percentage]],$T$12)</f>
        <v>0</v>
      </c>
      <c r="P1234" s="1" t="s">
        <v>3458</v>
      </c>
    </row>
    <row r="1235" spans="1:16" ht="18.75" x14ac:dyDescent="0.3">
      <c r="A1235" s="8" t="s">
        <v>1786</v>
      </c>
      <c r="B1235" s="8" t="s">
        <v>2809</v>
      </c>
      <c r="C1235" s="8" t="s">
        <v>2477</v>
      </c>
      <c r="D1235" s="8" t="s">
        <v>2712</v>
      </c>
      <c r="E123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5" s="12">
        <v>210</v>
      </c>
      <c r="G1235" s="12">
        <v>699</v>
      </c>
      <c r="H1235" s="12">
        <f>PRODUCT(amazon[[#This Row],[Actual price]],amazon[[#This Row],[Rating count]])</f>
        <v>51726</v>
      </c>
      <c r="I1235" s="9">
        <v>0.7</v>
      </c>
      <c r="J1235" s="6">
        <v>3.7</v>
      </c>
      <c r="K1235" s="6">
        <v>74</v>
      </c>
      <c r="L1235" s="6" t="str">
        <f>IF(amazon[[#This Row],[Discounted price]]&lt;200, "Very Low",
 IF(amazon[[#This Row],[Discounted price]]&lt;5000, "Medium",
 IF(amazon[[#This Row],[Discounted price]]&lt;10000, "High",
 "Very High")))</f>
        <v>Medium</v>
      </c>
      <c r="M1235" s="6">
        <f>COUNTIF(amazon[[#This Row],[Discount percentage]],$T$11)</f>
        <v>0</v>
      </c>
      <c r="N1235" s="6">
        <f>COUNTIF(amazon[[#This Row],[Discount percentage]],$T$13)</f>
        <v>0</v>
      </c>
      <c r="O1235" s="6">
        <f>COUNTIF(amazon[[#This Row],[Discount percentage]],$T$12)</f>
        <v>1</v>
      </c>
      <c r="P1235" s="1" t="s">
        <v>3712</v>
      </c>
    </row>
    <row r="1236" spans="1:16" ht="18.75" x14ac:dyDescent="0.3">
      <c r="A1236" s="8" t="s">
        <v>1787</v>
      </c>
      <c r="B1236" s="8" t="s">
        <v>1788</v>
      </c>
      <c r="C1236" s="8" t="s">
        <v>2477</v>
      </c>
      <c r="D1236" s="8" t="s">
        <v>2784</v>
      </c>
      <c r="E123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6" s="12">
        <v>14499</v>
      </c>
      <c r="G1236" s="12">
        <v>23559</v>
      </c>
      <c r="H1236" s="12">
        <f>PRODUCT(amazon[[#This Row],[Actual price]],amazon[[#This Row],[Rating count]])</f>
        <v>47730534</v>
      </c>
      <c r="I1236" s="9">
        <v>0.38</v>
      </c>
      <c r="J1236" s="6">
        <v>4.3</v>
      </c>
      <c r="K1236" s="6">
        <v>2026</v>
      </c>
      <c r="L1236" s="6" t="str">
        <f>IF(amazon[[#This Row],[Discounted price]]&lt;200, "Very Low",
 IF(amazon[[#This Row],[Discounted price]]&lt;5000, "Medium",
 IF(amazon[[#This Row],[Discounted price]]&lt;10000, "High",
 "Very High")))</f>
        <v>Very High</v>
      </c>
      <c r="M1236" s="6">
        <f>COUNTIF(amazon[[#This Row],[Discount percentage]],$T$11)</f>
        <v>0</v>
      </c>
      <c r="N1236" s="6">
        <f>COUNTIF(amazon[[#This Row],[Discount percentage]],$T$13)</f>
        <v>1</v>
      </c>
      <c r="O1236" s="6">
        <f>COUNTIF(amazon[[#This Row],[Discount percentage]],$T$12)</f>
        <v>0</v>
      </c>
      <c r="P1236" s="1" t="s">
        <v>3713</v>
      </c>
    </row>
    <row r="1237" spans="1:16" ht="18.75" x14ac:dyDescent="0.3">
      <c r="A1237" s="8" t="s">
        <v>1789</v>
      </c>
      <c r="B1237" s="8" t="s">
        <v>1790</v>
      </c>
      <c r="C1237" s="8" t="s">
        <v>2477</v>
      </c>
      <c r="D1237" s="8" t="s">
        <v>2724</v>
      </c>
      <c r="E123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7" s="12">
        <v>950</v>
      </c>
      <c r="G1237" s="12">
        <v>1599</v>
      </c>
      <c r="H1237" s="12">
        <f>PRODUCT(amazon[[#This Row],[Actual price]],amazon[[#This Row],[Rating count]])</f>
        <v>9451689</v>
      </c>
      <c r="I1237" s="9">
        <v>0.41</v>
      </c>
      <c r="J1237" s="6">
        <v>4.3</v>
      </c>
      <c r="K1237" s="6">
        <v>5911</v>
      </c>
      <c r="L1237" s="6" t="str">
        <f>IF(amazon[[#This Row],[Discounted price]]&lt;200, "Very Low",
 IF(amazon[[#This Row],[Discounted price]]&lt;5000, "Medium",
 IF(amazon[[#This Row],[Discounted price]]&lt;10000, "High",
 "Very High")))</f>
        <v>Medium</v>
      </c>
      <c r="M1237" s="6">
        <f>COUNTIF(amazon[[#This Row],[Discount percentage]],$T$11)</f>
        <v>0</v>
      </c>
      <c r="N1237" s="6">
        <f>COUNTIF(amazon[[#This Row],[Discount percentage]],$T$13)</f>
        <v>1</v>
      </c>
      <c r="O1237" s="6">
        <f>COUNTIF(amazon[[#This Row],[Discount percentage]],$T$12)</f>
        <v>0</v>
      </c>
      <c r="P1237" s="1" t="s">
        <v>3714</v>
      </c>
    </row>
    <row r="1238" spans="1:16" ht="18.75" x14ac:dyDescent="0.3">
      <c r="A1238" s="8" t="s">
        <v>1791</v>
      </c>
      <c r="B1238" s="8" t="s">
        <v>1792</v>
      </c>
      <c r="C1238" s="8" t="s">
        <v>2477</v>
      </c>
      <c r="D1238" s="8" t="s">
        <v>2722</v>
      </c>
      <c r="E123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8" s="12">
        <v>7199</v>
      </c>
      <c r="G1238" s="12">
        <v>9995</v>
      </c>
      <c r="H1238" s="12">
        <f>PRODUCT(amazon[[#This Row],[Actual price]],amazon[[#This Row],[Rating count]])</f>
        <v>19630180</v>
      </c>
      <c r="I1238" s="9">
        <v>0.28000000000000003</v>
      </c>
      <c r="J1238" s="6">
        <v>4.4000000000000004</v>
      </c>
      <c r="K1238" s="6">
        <v>1964</v>
      </c>
      <c r="L1238" s="6" t="str">
        <f>IF(amazon[[#This Row],[Discounted price]]&lt;200, "Very Low",
 IF(amazon[[#This Row],[Discounted price]]&lt;5000, "Medium",
 IF(amazon[[#This Row],[Discounted price]]&lt;10000, "High",
 "Very High")))</f>
        <v>High</v>
      </c>
      <c r="M1238" s="6">
        <f>COUNTIF(amazon[[#This Row],[Discount percentage]],$T$11)</f>
        <v>0</v>
      </c>
      <c r="N1238" s="6">
        <f>COUNTIF(amazon[[#This Row],[Discount percentage]],$T$13)</f>
        <v>1</v>
      </c>
      <c r="O1238" s="6">
        <f>COUNTIF(amazon[[#This Row],[Discount percentage]],$T$12)</f>
        <v>0</v>
      </c>
      <c r="P1238" s="1" t="s">
        <v>3715</v>
      </c>
    </row>
    <row r="1239" spans="1:16" ht="18.75" x14ac:dyDescent="0.3">
      <c r="A1239" s="8" t="s">
        <v>1793</v>
      </c>
      <c r="B1239" s="8" t="s">
        <v>1794</v>
      </c>
      <c r="C1239" s="8" t="s">
        <v>2477</v>
      </c>
      <c r="D1239" s="8" t="s">
        <v>2702</v>
      </c>
      <c r="E123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9" s="12">
        <v>2439</v>
      </c>
      <c r="G1239" s="12">
        <v>2545</v>
      </c>
      <c r="H1239" s="12">
        <f>PRODUCT(amazon[[#This Row],[Actual price]],amazon[[#This Row],[Rating count]])</f>
        <v>63625</v>
      </c>
      <c r="I1239" s="9">
        <v>0.04</v>
      </c>
      <c r="J1239" s="6">
        <v>4.0999999999999996</v>
      </c>
      <c r="K1239" s="6">
        <v>25</v>
      </c>
      <c r="L1239" s="6" t="str">
        <f>IF(amazon[[#This Row],[Discounted price]]&lt;200, "Very Low",
 IF(amazon[[#This Row],[Discounted price]]&lt;5000, "Medium",
 IF(amazon[[#This Row],[Discounted price]]&lt;10000, "High",
 "Very High")))</f>
        <v>Medium</v>
      </c>
      <c r="M1239" s="6">
        <f>COUNTIF(amazon[[#This Row],[Discount percentage]],$T$11)</f>
        <v>0</v>
      </c>
      <c r="N1239" s="6">
        <f>COUNTIF(amazon[[#This Row],[Discount percentage]],$T$13)</f>
        <v>1</v>
      </c>
      <c r="O1239" s="6">
        <f>COUNTIF(amazon[[#This Row],[Discount percentage]],$T$12)</f>
        <v>0</v>
      </c>
      <c r="P1239" s="1" t="s">
        <v>3716</v>
      </c>
    </row>
    <row r="1240" spans="1:16" ht="18.75" x14ac:dyDescent="0.3">
      <c r="A1240" s="8" t="s">
        <v>1795</v>
      </c>
      <c r="B1240" s="8" t="s">
        <v>1796</v>
      </c>
      <c r="C1240" s="8" t="s">
        <v>2477</v>
      </c>
      <c r="D1240" s="8" t="s">
        <v>2725</v>
      </c>
      <c r="E124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0" s="12">
        <v>7799</v>
      </c>
      <c r="G1240" s="12">
        <v>8995</v>
      </c>
      <c r="H1240" s="12">
        <f>PRODUCT(amazon[[#This Row],[Actual price]],amazon[[#This Row],[Rating count]])</f>
        <v>28424200</v>
      </c>
      <c r="I1240" s="9">
        <v>0.13</v>
      </c>
      <c r="J1240" s="6">
        <v>4</v>
      </c>
      <c r="K1240" s="6">
        <v>3160</v>
      </c>
      <c r="L1240" s="6" t="str">
        <f>IF(amazon[[#This Row],[Discounted price]]&lt;200, "Very Low",
 IF(amazon[[#This Row],[Discounted price]]&lt;5000, "Medium",
 IF(amazon[[#This Row],[Discounted price]]&lt;10000, "High",
 "Very High")))</f>
        <v>High</v>
      </c>
      <c r="M1240" s="6">
        <f>COUNTIF(amazon[[#This Row],[Discount percentage]],$T$11)</f>
        <v>0</v>
      </c>
      <c r="N1240" s="6">
        <f>COUNTIF(amazon[[#This Row],[Discount percentage]],$T$13)</f>
        <v>1</v>
      </c>
      <c r="O1240" s="6">
        <f>COUNTIF(amazon[[#This Row],[Discount percentage]],$T$12)</f>
        <v>0</v>
      </c>
      <c r="P1240" s="1" t="s">
        <v>3717</v>
      </c>
    </row>
    <row r="1241" spans="1:16" ht="18.75" x14ac:dyDescent="0.3">
      <c r="A1241" s="8" t="s">
        <v>1797</v>
      </c>
      <c r="B1241" s="8" t="s">
        <v>2810</v>
      </c>
      <c r="C1241" s="8" t="s">
        <v>2477</v>
      </c>
      <c r="D1241" s="8" t="s">
        <v>2737</v>
      </c>
      <c r="E124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1" s="12">
        <v>1599</v>
      </c>
      <c r="G1241" s="12">
        <v>1999</v>
      </c>
      <c r="H1241" s="12">
        <f>PRODUCT(amazon[[#This Row],[Actual price]],amazon[[#This Row],[Rating count]])</f>
        <v>3114442</v>
      </c>
      <c r="I1241" s="9">
        <v>0.2</v>
      </c>
      <c r="J1241" s="6">
        <v>4.4000000000000004</v>
      </c>
      <c r="K1241" s="6">
        <v>1558</v>
      </c>
      <c r="L1241" s="6" t="str">
        <f>IF(amazon[[#This Row],[Discounted price]]&lt;200, "Very Low",
 IF(amazon[[#This Row],[Discounted price]]&lt;5000, "Medium",
 IF(amazon[[#This Row],[Discounted price]]&lt;10000, "High",
 "Very High")))</f>
        <v>Medium</v>
      </c>
      <c r="M1241" s="6">
        <f>COUNTIF(amazon[[#This Row],[Discount percentage]],$T$11)</f>
        <v>0</v>
      </c>
      <c r="N1241" s="6">
        <f>COUNTIF(amazon[[#This Row],[Discount percentage]],$T$13)</f>
        <v>1</v>
      </c>
      <c r="O1241" s="6">
        <f>COUNTIF(amazon[[#This Row],[Discount percentage]],$T$12)</f>
        <v>0</v>
      </c>
      <c r="P1241" s="1" t="s">
        <v>3718</v>
      </c>
    </row>
    <row r="1242" spans="1:16" ht="18.75" x14ac:dyDescent="0.3">
      <c r="A1242" s="8" t="s">
        <v>1798</v>
      </c>
      <c r="B1242" s="8" t="s">
        <v>1799</v>
      </c>
      <c r="C1242" s="8" t="s">
        <v>2477</v>
      </c>
      <c r="D1242" s="8" t="s">
        <v>2714</v>
      </c>
      <c r="E124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2" s="12">
        <v>2899</v>
      </c>
      <c r="G1242" s="12">
        <v>5500</v>
      </c>
      <c r="H1242" s="12">
        <f>PRODUCT(amazon[[#This Row],[Actual price]],amazon[[#This Row],[Rating count]])</f>
        <v>49269000</v>
      </c>
      <c r="I1242" s="9">
        <v>0.47</v>
      </c>
      <c r="J1242" s="6">
        <v>3.8</v>
      </c>
      <c r="K1242" s="6">
        <v>8958</v>
      </c>
      <c r="L1242" s="6" t="str">
        <f>IF(amazon[[#This Row],[Discounted price]]&lt;200, "Very Low",
 IF(amazon[[#This Row],[Discounted price]]&lt;5000, "Medium",
 IF(amazon[[#This Row],[Discounted price]]&lt;10000, "High",
 "Very High")))</f>
        <v>Medium</v>
      </c>
      <c r="M1242" s="6">
        <f>COUNTIF(amazon[[#This Row],[Discount percentage]],$T$11)</f>
        <v>0</v>
      </c>
      <c r="N1242" s="6">
        <f>COUNTIF(amazon[[#This Row],[Discount percentage]],$T$13)</f>
        <v>1</v>
      </c>
      <c r="O1242" s="6">
        <f>COUNTIF(amazon[[#This Row],[Discount percentage]],$T$12)</f>
        <v>0</v>
      </c>
      <c r="P1242" s="1" t="s">
        <v>3719</v>
      </c>
    </row>
    <row r="1243" spans="1:16" ht="18.75" x14ac:dyDescent="0.3">
      <c r="A1243" s="8" t="s">
        <v>1800</v>
      </c>
      <c r="B1243" s="8" t="s">
        <v>1801</v>
      </c>
      <c r="C1243" s="8" t="s">
        <v>2477</v>
      </c>
      <c r="D1243" s="8" t="s">
        <v>2791</v>
      </c>
      <c r="E124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3" s="12">
        <v>9799</v>
      </c>
      <c r="G1243" s="12">
        <v>12150</v>
      </c>
      <c r="H1243" s="12">
        <f>PRODUCT(amazon[[#This Row],[Actual price]],amazon[[#This Row],[Rating count]])</f>
        <v>160999650</v>
      </c>
      <c r="I1243" s="9">
        <v>0.19</v>
      </c>
      <c r="J1243" s="6">
        <v>4.3</v>
      </c>
      <c r="K1243" s="6">
        <v>13251</v>
      </c>
      <c r="L1243" s="6" t="str">
        <f>IF(amazon[[#This Row],[Discounted price]]&lt;200, "Very Low",
 IF(amazon[[#This Row],[Discounted price]]&lt;5000, "Medium",
 IF(amazon[[#This Row],[Discounted price]]&lt;10000, "High",
 "Very High")))</f>
        <v>High</v>
      </c>
      <c r="M1243" s="6">
        <f>COUNTIF(amazon[[#This Row],[Discount percentage]],$T$11)</f>
        <v>0</v>
      </c>
      <c r="N1243" s="6">
        <f>COUNTIF(amazon[[#This Row],[Discount percentage]],$T$13)</f>
        <v>1</v>
      </c>
      <c r="O1243" s="6">
        <f>COUNTIF(amazon[[#This Row],[Discount percentage]],$T$12)</f>
        <v>0</v>
      </c>
      <c r="P1243" s="1" t="s">
        <v>3720</v>
      </c>
    </row>
    <row r="1244" spans="1:16" ht="18.75" x14ac:dyDescent="0.3">
      <c r="A1244" s="8" t="s">
        <v>1802</v>
      </c>
      <c r="B1244" s="8" t="s">
        <v>1803</v>
      </c>
      <c r="C1244" s="8" t="s">
        <v>2477</v>
      </c>
      <c r="D1244" s="8" t="s">
        <v>2725</v>
      </c>
      <c r="E124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4" s="12">
        <v>3299</v>
      </c>
      <c r="G1244" s="12">
        <v>4995</v>
      </c>
      <c r="H1244" s="12">
        <f>PRODUCT(amazon[[#This Row],[Actual price]],amazon[[#This Row],[Rating count]])</f>
        <v>6958035</v>
      </c>
      <c r="I1244" s="9">
        <v>0.34</v>
      </c>
      <c r="J1244" s="6">
        <v>3.8</v>
      </c>
      <c r="K1244" s="6">
        <v>1393</v>
      </c>
      <c r="L1244" s="6" t="str">
        <f>IF(amazon[[#This Row],[Discounted price]]&lt;200, "Very Low",
 IF(amazon[[#This Row],[Discounted price]]&lt;5000, "Medium",
 IF(amazon[[#This Row],[Discounted price]]&lt;10000, "High",
 "Very High")))</f>
        <v>Medium</v>
      </c>
      <c r="M1244" s="6">
        <f>COUNTIF(amazon[[#This Row],[Discount percentage]],$T$11)</f>
        <v>0</v>
      </c>
      <c r="N1244" s="6">
        <f>COUNTIF(amazon[[#This Row],[Discount percentage]],$T$13)</f>
        <v>1</v>
      </c>
      <c r="O1244" s="6">
        <f>COUNTIF(amazon[[#This Row],[Discount percentage]],$T$12)</f>
        <v>0</v>
      </c>
      <c r="P1244" s="1" t="s">
        <v>3721</v>
      </c>
    </row>
    <row r="1245" spans="1:16" ht="18.75" x14ac:dyDescent="0.3">
      <c r="A1245" s="8" t="s">
        <v>1804</v>
      </c>
      <c r="B1245" s="8" t="s">
        <v>2811</v>
      </c>
      <c r="C1245" s="8" t="s">
        <v>2477</v>
      </c>
      <c r="D1245" s="8" t="s">
        <v>2712</v>
      </c>
      <c r="E124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5" s="12">
        <v>669</v>
      </c>
      <c r="G1245" s="12">
        <v>1499</v>
      </c>
      <c r="H1245" s="12">
        <f>PRODUCT(amazon[[#This Row],[Actual price]],amazon[[#This Row],[Rating count]])</f>
        <v>19487</v>
      </c>
      <c r="I1245" s="9">
        <v>0.55000000000000004</v>
      </c>
      <c r="J1245" s="6">
        <v>2.2999999999999998</v>
      </c>
      <c r="K1245" s="6">
        <v>13</v>
      </c>
      <c r="L1245" s="6" t="str">
        <f>IF(amazon[[#This Row],[Discounted price]]&lt;200, "Very Low",
 IF(amazon[[#This Row],[Discounted price]]&lt;5000, "Medium",
 IF(amazon[[#This Row],[Discounted price]]&lt;10000, "High",
 "Very High")))</f>
        <v>Medium</v>
      </c>
      <c r="M1245" s="6">
        <f>COUNTIF(amazon[[#This Row],[Discount percentage]],$T$11)</f>
        <v>0</v>
      </c>
      <c r="N1245" s="6">
        <f>COUNTIF(amazon[[#This Row],[Discount percentage]],$T$13)</f>
        <v>0</v>
      </c>
      <c r="O1245" s="6">
        <f>COUNTIF(amazon[[#This Row],[Discount percentage]],$T$12)</f>
        <v>1</v>
      </c>
      <c r="P1245" s="1" t="s">
        <v>3722</v>
      </c>
    </row>
    <row r="1246" spans="1:16" ht="18.75" x14ac:dyDescent="0.3">
      <c r="A1246" s="8" t="s">
        <v>1805</v>
      </c>
      <c r="B1246" s="8" t="s">
        <v>1806</v>
      </c>
      <c r="C1246" s="8" t="s">
        <v>2477</v>
      </c>
      <c r="D1246" s="8" t="s">
        <v>2728</v>
      </c>
      <c r="E124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6" s="12">
        <v>5890</v>
      </c>
      <c r="G1246" s="12">
        <v>7506</v>
      </c>
      <c r="H1246" s="12">
        <f>PRODUCT(amazon[[#This Row],[Actual price]],amazon[[#This Row],[Rating count]])</f>
        <v>54350946</v>
      </c>
      <c r="I1246" s="9">
        <v>0.22</v>
      </c>
      <c r="J1246" s="6">
        <v>4.5</v>
      </c>
      <c r="K1246" s="6">
        <v>7241</v>
      </c>
      <c r="L1246" s="6" t="str">
        <f>IF(amazon[[#This Row],[Discounted price]]&lt;200, "Very Low",
 IF(amazon[[#This Row],[Discounted price]]&lt;5000, "Medium",
 IF(amazon[[#This Row],[Discounted price]]&lt;10000, "High",
 "Very High")))</f>
        <v>High</v>
      </c>
      <c r="M1246" s="6">
        <f>COUNTIF(amazon[[#This Row],[Discount percentage]],$T$11)</f>
        <v>0</v>
      </c>
      <c r="N1246" s="6">
        <f>COUNTIF(amazon[[#This Row],[Discount percentage]],$T$13)</f>
        <v>1</v>
      </c>
      <c r="O1246" s="6">
        <f>COUNTIF(amazon[[#This Row],[Discount percentage]],$T$12)</f>
        <v>0</v>
      </c>
      <c r="P1246" s="1" t="s">
        <v>3723</v>
      </c>
    </row>
    <row r="1247" spans="1:16" ht="18.75" x14ac:dyDescent="0.3">
      <c r="A1247" s="8" t="s">
        <v>1807</v>
      </c>
      <c r="B1247" s="8" t="s">
        <v>2812</v>
      </c>
      <c r="C1247" s="8" t="s">
        <v>2477</v>
      </c>
      <c r="D1247" s="8" t="s">
        <v>2785</v>
      </c>
      <c r="E124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7" s="12">
        <v>9199</v>
      </c>
      <c r="G1247" s="12">
        <v>18000</v>
      </c>
      <c r="H1247" s="12">
        <f>PRODUCT(amazon[[#This Row],[Actual price]],amazon[[#This Row],[Rating count]])</f>
        <v>288360000</v>
      </c>
      <c r="I1247" s="9">
        <v>0.49</v>
      </c>
      <c r="J1247" s="6">
        <v>4</v>
      </c>
      <c r="K1247" s="6">
        <v>16020</v>
      </c>
      <c r="L1247" s="6" t="str">
        <f>IF(amazon[[#This Row],[Discounted price]]&lt;200, "Very Low",
 IF(amazon[[#This Row],[Discounted price]]&lt;5000, "Medium",
 IF(amazon[[#This Row],[Discounted price]]&lt;10000, "High",
 "Very High")))</f>
        <v>High</v>
      </c>
      <c r="M1247" s="6">
        <f>COUNTIF(amazon[[#This Row],[Discount percentage]],$T$11)</f>
        <v>0</v>
      </c>
      <c r="N1247" s="6">
        <f>COUNTIF(amazon[[#This Row],[Discount percentage]],$T$13)</f>
        <v>1</v>
      </c>
      <c r="O1247" s="6">
        <f>COUNTIF(amazon[[#This Row],[Discount percentage]],$T$12)</f>
        <v>0</v>
      </c>
      <c r="P1247" s="1" t="s">
        <v>3724</v>
      </c>
    </row>
    <row r="1248" spans="1:16" ht="18.75" x14ac:dyDescent="0.3">
      <c r="A1248" s="8" t="s">
        <v>1808</v>
      </c>
      <c r="B1248" s="8" t="s">
        <v>2723</v>
      </c>
      <c r="C1248" s="8" t="s">
        <v>2477</v>
      </c>
      <c r="D1248" s="8" t="s">
        <v>2724</v>
      </c>
      <c r="E124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8" s="12">
        <v>351</v>
      </c>
      <c r="G1248" s="12">
        <v>1099</v>
      </c>
      <c r="H1248" s="12">
        <f>PRODUCT(amazon[[#This Row],[Actual price]],amazon[[#This Row],[Rating count]])</f>
        <v>1615530</v>
      </c>
      <c r="I1248" s="9">
        <v>0.68</v>
      </c>
      <c r="J1248" s="6">
        <v>3.7</v>
      </c>
      <c r="K1248" s="6">
        <v>1470</v>
      </c>
      <c r="L1248" s="6" t="str">
        <f>IF(amazon[[#This Row],[Discounted price]]&lt;200, "Very Low",
 IF(amazon[[#This Row],[Discounted price]]&lt;5000, "Medium",
 IF(amazon[[#This Row],[Discounted price]]&lt;10000, "High",
 "Very High")))</f>
        <v>Medium</v>
      </c>
      <c r="M1248" s="6">
        <f>COUNTIF(amazon[[#This Row],[Discount percentage]],$T$11)</f>
        <v>0</v>
      </c>
      <c r="N1248" s="6">
        <f>COUNTIF(amazon[[#This Row],[Discount percentage]],$T$13)</f>
        <v>0</v>
      </c>
      <c r="O1248" s="6">
        <f>COUNTIF(amazon[[#This Row],[Discount percentage]],$T$12)</f>
        <v>1</v>
      </c>
      <c r="P1248" s="1" t="s">
        <v>3725</v>
      </c>
    </row>
    <row r="1249" spans="1:16" ht="18.75" x14ac:dyDescent="0.3">
      <c r="A1249" s="8" t="s">
        <v>1809</v>
      </c>
      <c r="B1249" s="8" t="s">
        <v>1810</v>
      </c>
      <c r="C1249" s="8" t="s">
        <v>2813</v>
      </c>
      <c r="D1249" s="8" t="s">
        <v>2814</v>
      </c>
      <c r="E1249"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1249" s="12">
        <v>899</v>
      </c>
      <c r="G1249" s="12">
        <v>1900</v>
      </c>
      <c r="H1249" s="12">
        <f>PRODUCT(amazon[[#This Row],[Actual price]],amazon[[#This Row],[Rating count]])</f>
        <v>6959700</v>
      </c>
      <c r="I1249" s="9">
        <v>0.53</v>
      </c>
      <c r="J1249" s="6">
        <v>4</v>
      </c>
      <c r="K1249" s="6">
        <v>3663</v>
      </c>
      <c r="L1249" s="6" t="str">
        <f>IF(amazon[[#This Row],[Discounted price]]&lt;200, "Very Low",
 IF(amazon[[#This Row],[Discounted price]]&lt;5000, "Medium",
 IF(amazon[[#This Row],[Discounted price]]&lt;10000, "High",
 "Very High")))</f>
        <v>Medium</v>
      </c>
      <c r="M1249" s="6">
        <f>COUNTIF(amazon[[#This Row],[Discount percentage]],$T$11)</f>
        <v>0</v>
      </c>
      <c r="N1249" s="6">
        <f>COUNTIF(amazon[[#This Row],[Discount percentage]],$T$13)</f>
        <v>0</v>
      </c>
      <c r="O1249" s="6">
        <f>COUNTIF(amazon[[#This Row],[Discount percentage]],$T$12)</f>
        <v>1</v>
      </c>
      <c r="P1249" s="1" t="s">
        <v>3726</v>
      </c>
    </row>
    <row r="1250" spans="1:16" ht="18.75" x14ac:dyDescent="0.3">
      <c r="A1250" s="8" t="s">
        <v>1811</v>
      </c>
      <c r="B1250" s="8" t="s">
        <v>1812</v>
      </c>
      <c r="C1250" s="8" t="s">
        <v>2477</v>
      </c>
      <c r="D1250" s="8" t="s">
        <v>2717</v>
      </c>
      <c r="E125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0" s="12">
        <v>1349</v>
      </c>
      <c r="G1250" s="12">
        <v>1850</v>
      </c>
      <c r="H1250" s="12">
        <f>PRODUCT(amazon[[#This Row],[Actual price]],amazon[[#This Row],[Rating count]])</f>
        <v>1180300</v>
      </c>
      <c r="I1250" s="9">
        <v>0.27</v>
      </c>
      <c r="J1250" s="6">
        <v>4.4000000000000004</v>
      </c>
      <c r="K1250" s="6">
        <v>638</v>
      </c>
      <c r="L1250" s="6" t="str">
        <f>IF(amazon[[#This Row],[Discounted price]]&lt;200, "Very Low",
 IF(amazon[[#This Row],[Discounted price]]&lt;5000, "Medium",
 IF(amazon[[#This Row],[Discounted price]]&lt;10000, "High",
 "Very High")))</f>
        <v>Medium</v>
      </c>
      <c r="M1250" s="6">
        <f>COUNTIF(amazon[[#This Row],[Discount percentage]],$T$11)</f>
        <v>0</v>
      </c>
      <c r="N1250" s="6">
        <f>COUNTIF(amazon[[#This Row],[Discount percentage]],$T$13)</f>
        <v>1</v>
      </c>
      <c r="O1250" s="6">
        <f>COUNTIF(amazon[[#This Row],[Discount percentage]],$T$12)</f>
        <v>0</v>
      </c>
      <c r="P1250" s="1" t="s">
        <v>2945</v>
      </c>
    </row>
    <row r="1251" spans="1:16" ht="18.75" x14ac:dyDescent="0.3">
      <c r="A1251" s="8" t="s">
        <v>1813</v>
      </c>
      <c r="B1251" s="8" t="s">
        <v>1814</v>
      </c>
      <c r="C1251" s="8" t="s">
        <v>2477</v>
      </c>
      <c r="D1251" s="8" t="s">
        <v>2781</v>
      </c>
      <c r="E125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1" s="12">
        <v>6236</v>
      </c>
      <c r="G1251" s="12">
        <v>9999</v>
      </c>
      <c r="H1251" s="12">
        <f>PRODUCT(amazon[[#This Row],[Actual price]],amazon[[#This Row],[Rating count]])</f>
        <v>35516448</v>
      </c>
      <c r="I1251" s="9">
        <v>0.38</v>
      </c>
      <c r="J1251" s="6">
        <v>4.0999999999999996</v>
      </c>
      <c r="K1251" s="6">
        <v>3552</v>
      </c>
      <c r="L1251" s="6" t="str">
        <f>IF(amazon[[#This Row],[Discounted price]]&lt;200, "Very Low",
 IF(amazon[[#This Row],[Discounted price]]&lt;5000, "Medium",
 IF(amazon[[#This Row],[Discounted price]]&lt;10000, "High",
 "Very High")))</f>
        <v>High</v>
      </c>
      <c r="M1251" s="6">
        <f>COUNTIF(amazon[[#This Row],[Discount percentage]],$T$11)</f>
        <v>0</v>
      </c>
      <c r="N1251" s="6">
        <f>COUNTIF(amazon[[#This Row],[Discount percentage]],$T$13)</f>
        <v>1</v>
      </c>
      <c r="O1251" s="6">
        <f>COUNTIF(amazon[[#This Row],[Discount percentage]],$T$12)</f>
        <v>0</v>
      </c>
      <c r="P1251" s="1" t="s">
        <v>2985</v>
      </c>
    </row>
    <row r="1252" spans="1:16" ht="18.75" x14ac:dyDescent="0.3">
      <c r="A1252" s="8" t="s">
        <v>1815</v>
      </c>
      <c r="B1252" s="8" t="s">
        <v>1816</v>
      </c>
      <c r="C1252" s="8" t="s">
        <v>2477</v>
      </c>
      <c r="D1252" s="8" t="s">
        <v>2712</v>
      </c>
      <c r="E125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2" s="12">
        <v>2742</v>
      </c>
      <c r="G1252" s="12">
        <v>3995</v>
      </c>
      <c r="H1252" s="12">
        <f>PRODUCT(amazon[[#This Row],[Actual price]],amazon[[#This Row],[Rating count]])</f>
        <v>44536260</v>
      </c>
      <c r="I1252" s="9">
        <v>0.31</v>
      </c>
      <c r="J1252" s="6">
        <v>4.4000000000000004</v>
      </c>
      <c r="K1252" s="6">
        <v>11148</v>
      </c>
      <c r="L1252" s="6" t="str">
        <f>IF(amazon[[#This Row],[Discounted price]]&lt;200, "Very Low",
 IF(amazon[[#This Row],[Discounted price]]&lt;5000, "Medium",
 IF(amazon[[#This Row],[Discounted price]]&lt;10000, "High",
 "Very High")))</f>
        <v>Medium</v>
      </c>
      <c r="M1252" s="6">
        <f>COUNTIF(amazon[[#This Row],[Discount percentage]],$T$11)</f>
        <v>0</v>
      </c>
      <c r="N1252" s="6">
        <f>COUNTIF(amazon[[#This Row],[Discount percentage]],$T$13)</f>
        <v>1</v>
      </c>
      <c r="O1252" s="6">
        <f>COUNTIF(amazon[[#This Row],[Discount percentage]],$T$12)</f>
        <v>0</v>
      </c>
      <c r="P1252" s="1" t="s">
        <v>3727</v>
      </c>
    </row>
    <row r="1253" spans="1:16" ht="18.75" x14ac:dyDescent="0.3">
      <c r="A1253" s="8" t="s">
        <v>1817</v>
      </c>
      <c r="B1253" s="8" t="s">
        <v>2815</v>
      </c>
      <c r="C1253" s="8" t="s">
        <v>2477</v>
      </c>
      <c r="D1253" s="8" t="s">
        <v>2791</v>
      </c>
      <c r="E125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3" s="12">
        <v>721</v>
      </c>
      <c r="G1253" s="12">
        <v>1499</v>
      </c>
      <c r="H1253" s="12">
        <f>PRODUCT(amazon[[#This Row],[Actual price]],amazon[[#This Row],[Rating count]])</f>
        <v>3671051</v>
      </c>
      <c r="I1253" s="9">
        <v>0.52</v>
      </c>
      <c r="J1253" s="6">
        <v>3.1</v>
      </c>
      <c r="K1253" s="6">
        <v>2449</v>
      </c>
      <c r="L1253" s="6" t="str">
        <f>IF(amazon[[#This Row],[Discounted price]]&lt;200, "Very Low",
 IF(amazon[[#This Row],[Discounted price]]&lt;5000, "Medium",
 IF(amazon[[#This Row],[Discounted price]]&lt;10000, "High",
 "Very High")))</f>
        <v>Medium</v>
      </c>
      <c r="M1253" s="6">
        <f>COUNTIF(amazon[[#This Row],[Discount percentage]],$T$11)</f>
        <v>0</v>
      </c>
      <c r="N1253" s="6">
        <f>COUNTIF(amazon[[#This Row],[Discount percentage]],$T$13)</f>
        <v>0</v>
      </c>
      <c r="O1253" s="6">
        <f>COUNTIF(amazon[[#This Row],[Discount percentage]],$T$12)</f>
        <v>1</v>
      </c>
      <c r="P1253" s="1" t="s">
        <v>3728</v>
      </c>
    </row>
    <row r="1254" spans="1:16" ht="18.75" x14ac:dyDescent="0.3">
      <c r="A1254" s="8" t="s">
        <v>1818</v>
      </c>
      <c r="B1254" s="8" t="s">
        <v>1819</v>
      </c>
      <c r="C1254" s="8" t="s">
        <v>2477</v>
      </c>
      <c r="D1254" s="8" t="s">
        <v>2725</v>
      </c>
      <c r="E12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4" s="12">
        <v>2903</v>
      </c>
      <c r="G1254" s="12">
        <v>3295</v>
      </c>
      <c r="H1254" s="12">
        <f>PRODUCT(amazon[[#This Row],[Actual price]],amazon[[#This Row],[Rating count]])</f>
        <v>7575205</v>
      </c>
      <c r="I1254" s="9">
        <v>0.12</v>
      </c>
      <c r="J1254" s="6">
        <v>4.3</v>
      </c>
      <c r="K1254" s="6">
        <v>2299</v>
      </c>
      <c r="L1254" s="6" t="str">
        <f>IF(amazon[[#This Row],[Discounted price]]&lt;200, "Very Low",
 IF(amazon[[#This Row],[Discounted price]]&lt;5000, "Medium",
 IF(amazon[[#This Row],[Discounted price]]&lt;10000, "High",
 "Very High")))</f>
        <v>Medium</v>
      </c>
      <c r="M1254" s="6">
        <f>COUNTIF(amazon[[#This Row],[Discount percentage]],$T$11)</f>
        <v>0</v>
      </c>
      <c r="N1254" s="6">
        <f>COUNTIF(amazon[[#This Row],[Discount percentage]],$T$13)</f>
        <v>1</v>
      </c>
      <c r="O1254" s="6">
        <f>COUNTIF(amazon[[#This Row],[Discount percentage]],$T$12)</f>
        <v>0</v>
      </c>
      <c r="P1254" s="1" t="s">
        <v>3729</v>
      </c>
    </row>
    <row r="1255" spans="1:16" ht="18.75" x14ac:dyDescent="0.3">
      <c r="A1255" s="8" t="s">
        <v>1820</v>
      </c>
      <c r="B1255" s="8" t="s">
        <v>1821</v>
      </c>
      <c r="C1255" s="8" t="s">
        <v>2477</v>
      </c>
      <c r="D1255" s="8" t="s">
        <v>2737</v>
      </c>
      <c r="E125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5" s="12">
        <v>1656</v>
      </c>
      <c r="G1255" s="12">
        <v>2695</v>
      </c>
      <c r="H1255" s="12">
        <f>PRODUCT(amazon[[#This Row],[Actual price]],amazon[[#This Row],[Rating count]])</f>
        <v>16242765</v>
      </c>
      <c r="I1255" s="9">
        <v>0.39</v>
      </c>
      <c r="J1255" s="6">
        <v>4.4000000000000004</v>
      </c>
      <c r="K1255" s="6">
        <v>6027</v>
      </c>
      <c r="L1255" s="6" t="str">
        <f>IF(amazon[[#This Row],[Discounted price]]&lt;200, "Very Low",
 IF(amazon[[#This Row],[Discounted price]]&lt;5000, "Medium",
 IF(amazon[[#This Row],[Discounted price]]&lt;10000, "High",
 "Very High")))</f>
        <v>Medium</v>
      </c>
      <c r="M1255" s="6">
        <f>COUNTIF(amazon[[#This Row],[Discount percentage]],$T$11)</f>
        <v>0</v>
      </c>
      <c r="N1255" s="6">
        <f>COUNTIF(amazon[[#This Row],[Discount percentage]],$T$13)</f>
        <v>1</v>
      </c>
      <c r="O1255" s="6">
        <f>COUNTIF(amazon[[#This Row],[Discount percentage]],$T$12)</f>
        <v>0</v>
      </c>
      <c r="P1255" s="1" t="s">
        <v>3730</v>
      </c>
    </row>
    <row r="1256" spans="1:16" ht="18.75" x14ac:dyDescent="0.3">
      <c r="A1256" s="8" t="s">
        <v>1822</v>
      </c>
      <c r="B1256" s="8" t="s">
        <v>1823</v>
      </c>
      <c r="C1256" s="8" t="s">
        <v>2477</v>
      </c>
      <c r="D1256" s="8" t="s">
        <v>2732</v>
      </c>
      <c r="E12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6" s="12">
        <v>1399</v>
      </c>
      <c r="G1256" s="12">
        <v>2290</v>
      </c>
      <c r="H1256" s="12">
        <f>PRODUCT(amazon[[#This Row],[Actual price]],amazon[[#This Row],[Rating count]])</f>
        <v>1055690</v>
      </c>
      <c r="I1256" s="9">
        <v>0.39</v>
      </c>
      <c r="J1256" s="6">
        <v>4.4000000000000004</v>
      </c>
      <c r="K1256" s="6">
        <v>461</v>
      </c>
      <c r="L1256" s="6" t="str">
        <f>IF(amazon[[#This Row],[Discounted price]]&lt;200, "Very Low",
 IF(amazon[[#This Row],[Discounted price]]&lt;5000, "Medium",
 IF(amazon[[#This Row],[Discounted price]]&lt;10000, "High",
 "Very High")))</f>
        <v>Medium</v>
      </c>
      <c r="M1256" s="6">
        <f>COUNTIF(amazon[[#This Row],[Discount percentage]],$T$11)</f>
        <v>0</v>
      </c>
      <c r="N1256" s="6">
        <f>COUNTIF(amazon[[#This Row],[Discount percentage]],$T$13)</f>
        <v>1</v>
      </c>
      <c r="O1256" s="6">
        <f>COUNTIF(amazon[[#This Row],[Discount percentage]],$T$12)</f>
        <v>0</v>
      </c>
      <c r="P1256" s="1" t="s">
        <v>3731</v>
      </c>
    </row>
    <row r="1257" spans="1:16" ht="18.75" x14ac:dyDescent="0.3">
      <c r="A1257" s="8" t="s">
        <v>1824</v>
      </c>
      <c r="B1257" s="8" t="s">
        <v>1825</v>
      </c>
      <c r="C1257" s="8" t="s">
        <v>2477</v>
      </c>
      <c r="D1257" s="8" t="s">
        <v>2733</v>
      </c>
      <c r="E125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7" s="12">
        <v>2079</v>
      </c>
      <c r="G1257" s="12">
        <v>3099</v>
      </c>
      <c r="H1257" s="12">
        <f>PRODUCT(amazon[[#This Row],[Actual price]],amazon[[#This Row],[Rating count]])</f>
        <v>873918</v>
      </c>
      <c r="I1257" s="9">
        <v>0.33</v>
      </c>
      <c r="J1257" s="6">
        <v>4.0999999999999996</v>
      </c>
      <c r="K1257" s="6">
        <v>282</v>
      </c>
      <c r="L1257" s="6" t="str">
        <f>IF(amazon[[#This Row],[Discounted price]]&lt;200, "Very Low",
 IF(amazon[[#This Row],[Discounted price]]&lt;5000, "Medium",
 IF(amazon[[#This Row],[Discounted price]]&lt;10000, "High",
 "Very High")))</f>
        <v>Medium</v>
      </c>
      <c r="M1257" s="6">
        <f>COUNTIF(amazon[[#This Row],[Discount percentage]],$T$11)</f>
        <v>0</v>
      </c>
      <c r="N1257" s="6">
        <f>COUNTIF(amazon[[#This Row],[Discount percentage]],$T$13)</f>
        <v>1</v>
      </c>
      <c r="O1257" s="6">
        <f>COUNTIF(amazon[[#This Row],[Discount percentage]],$T$12)</f>
        <v>0</v>
      </c>
      <c r="P1257" s="1" t="s">
        <v>3732</v>
      </c>
    </row>
    <row r="1258" spans="1:16" ht="18.75" x14ac:dyDescent="0.3">
      <c r="A1258" s="8" t="s">
        <v>1826</v>
      </c>
      <c r="B1258" s="8" t="s">
        <v>2816</v>
      </c>
      <c r="C1258" s="8" t="s">
        <v>2477</v>
      </c>
      <c r="D1258" s="8" t="s">
        <v>2721</v>
      </c>
      <c r="E125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8" s="12">
        <v>999</v>
      </c>
      <c r="G1258" s="12">
        <v>1075</v>
      </c>
      <c r="H1258" s="12">
        <f>PRODUCT(amazon[[#This Row],[Actual price]],amazon[[#This Row],[Rating count]])</f>
        <v>9970625</v>
      </c>
      <c r="I1258" s="9">
        <v>7.0000000000000007E-2</v>
      </c>
      <c r="J1258" s="6">
        <v>4.0999999999999996</v>
      </c>
      <c r="K1258" s="6">
        <v>9275</v>
      </c>
      <c r="L1258" s="6" t="str">
        <f>IF(amazon[[#This Row],[Discounted price]]&lt;200, "Very Low",
 IF(amazon[[#This Row],[Discounted price]]&lt;5000, "Medium",
 IF(amazon[[#This Row],[Discounted price]]&lt;10000, "High",
 "Very High")))</f>
        <v>Medium</v>
      </c>
      <c r="M1258" s="6">
        <f>COUNTIF(amazon[[#This Row],[Discount percentage]],$T$11)</f>
        <v>0</v>
      </c>
      <c r="N1258" s="6">
        <f>COUNTIF(amazon[[#This Row],[Discount percentage]],$T$13)</f>
        <v>1</v>
      </c>
      <c r="O1258" s="6">
        <f>COUNTIF(amazon[[#This Row],[Discount percentage]],$T$12)</f>
        <v>0</v>
      </c>
      <c r="P1258" s="1" t="s">
        <v>3733</v>
      </c>
    </row>
    <row r="1259" spans="1:16" ht="18.75" x14ac:dyDescent="0.3">
      <c r="A1259" s="8" t="s">
        <v>1827</v>
      </c>
      <c r="B1259" s="8" t="s">
        <v>1828</v>
      </c>
      <c r="C1259" s="8" t="s">
        <v>2477</v>
      </c>
      <c r="D1259" s="8" t="s">
        <v>2730</v>
      </c>
      <c r="E125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9" s="12">
        <v>3179</v>
      </c>
      <c r="G1259" s="12">
        <v>6999</v>
      </c>
      <c r="H1259" s="12">
        <f>PRODUCT(amazon[[#This Row],[Actual price]],amazon[[#This Row],[Rating count]])</f>
        <v>5200257</v>
      </c>
      <c r="I1259" s="9">
        <v>0.55000000000000004</v>
      </c>
      <c r="J1259" s="6">
        <v>4</v>
      </c>
      <c r="K1259" s="6">
        <v>743</v>
      </c>
      <c r="L1259" s="6" t="str">
        <f>IF(amazon[[#This Row],[Discounted price]]&lt;200, "Very Low",
 IF(amazon[[#This Row],[Discounted price]]&lt;5000, "Medium",
 IF(amazon[[#This Row],[Discounted price]]&lt;10000, "High",
 "Very High")))</f>
        <v>Medium</v>
      </c>
      <c r="M1259" s="6">
        <f>COUNTIF(amazon[[#This Row],[Discount percentage]],$T$11)</f>
        <v>0</v>
      </c>
      <c r="N1259" s="6">
        <f>COUNTIF(amazon[[#This Row],[Discount percentage]],$T$13)</f>
        <v>0</v>
      </c>
      <c r="O1259" s="6">
        <f>COUNTIF(amazon[[#This Row],[Discount percentage]],$T$12)</f>
        <v>1</v>
      </c>
      <c r="P1259" s="1" t="s">
        <v>3734</v>
      </c>
    </row>
    <row r="1260" spans="1:16" ht="18.75" x14ac:dyDescent="0.3">
      <c r="A1260" s="8" t="s">
        <v>1829</v>
      </c>
      <c r="B1260" s="8" t="s">
        <v>1830</v>
      </c>
      <c r="C1260" s="8" t="s">
        <v>2477</v>
      </c>
      <c r="D1260" s="8" t="s">
        <v>2715</v>
      </c>
      <c r="E126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0" s="12">
        <v>1049</v>
      </c>
      <c r="G1260" s="12">
        <v>2499</v>
      </c>
      <c r="H1260" s="12">
        <f>PRODUCT(amazon[[#This Row],[Actual price]],amazon[[#This Row],[Rating count]])</f>
        <v>819672</v>
      </c>
      <c r="I1260" s="9">
        <v>0.57999999999999996</v>
      </c>
      <c r="J1260" s="6">
        <v>3.6</v>
      </c>
      <c r="K1260" s="6">
        <v>328</v>
      </c>
      <c r="L1260" s="6" t="str">
        <f>IF(amazon[[#This Row],[Discounted price]]&lt;200, "Very Low",
 IF(amazon[[#This Row],[Discounted price]]&lt;5000, "Medium",
 IF(amazon[[#This Row],[Discounted price]]&lt;10000, "High",
 "Very High")))</f>
        <v>Medium</v>
      </c>
      <c r="M1260" s="6">
        <f>COUNTIF(amazon[[#This Row],[Discount percentage]],$T$11)</f>
        <v>0</v>
      </c>
      <c r="N1260" s="6">
        <f>COUNTIF(amazon[[#This Row],[Discount percentage]],$T$13)</f>
        <v>0</v>
      </c>
      <c r="O1260" s="6">
        <f>COUNTIF(amazon[[#This Row],[Discount percentage]],$T$12)</f>
        <v>1</v>
      </c>
      <c r="P1260" s="1" t="s">
        <v>3735</v>
      </c>
    </row>
    <row r="1261" spans="1:16" ht="18.75" x14ac:dyDescent="0.3">
      <c r="A1261" s="8" t="s">
        <v>1831</v>
      </c>
      <c r="B1261" s="8" t="s">
        <v>1832</v>
      </c>
      <c r="C1261" s="8" t="s">
        <v>2477</v>
      </c>
      <c r="D1261" s="8" t="s">
        <v>2715</v>
      </c>
      <c r="E126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1" s="12">
        <v>3599</v>
      </c>
      <c r="G1261" s="12">
        <v>7290</v>
      </c>
      <c r="H1261" s="12">
        <f>PRODUCT(amazon[[#This Row],[Actual price]],amazon[[#This Row],[Rating count]])</f>
        <v>6867180</v>
      </c>
      <c r="I1261" s="9">
        <v>0.51</v>
      </c>
      <c r="J1261" s="6">
        <v>3.9</v>
      </c>
      <c r="K1261" s="6">
        <v>942</v>
      </c>
      <c r="L1261" s="6" t="str">
        <f>IF(amazon[[#This Row],[Discounted price]]&lt;200, "Very Low",
 IF(amazon[[#This Row],[Discounted price]]&lt;5000, "Medium",
 IF(amazon[[#This Row],[Discounted price]]&lt;10000, "High",
 "Very High")))</f>
        <v>Medium</v>
      </c>
      <c r="M1261" s="6">
        <f>COUNTIF(amazon[[#This Row],[Discount percentage]],$T$11)</f>
        <v>0</v>
      </c>
      <c r="N1261" s="6">
        <f>COUNTIF(amazon[[#This Row],[Discount percentage]],$T$13)</f>
        <v>0</v>
      </c>
      <c r="O1261" s="6">
        <f>COUNTIF(amazon[[#This Row],[Discount percentage]],$T$12)</f>
        <v>1</v>
      </c>
      <c r="P1261" s="1" t="s">
        <v>3736</v>
      </c>
    </row>
    <row r="1262" spans="1:16" ht="18.75" x14ac:dyDescent="0.3">
      <c r="A1262" s="8" t="s">
        <v>1833</v>
      </c>
      <c r="B1262" s="8" t="s">
        <v>1834</v>
      </c>
      <c r="C1262" s="8" t="s">
        <v>2477</v>
      </c>
      <c r="D1262" s="8" t="s">
        <v>2817</v>
      </c>
      <c r="E126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2" s="12">
        <v>4799</v>
      </c>
      <c r="G1262" s="12">
        <v>5795</v>
      </c>
      <c r="H1262" s="12">
        <f>PRODUCT(amazon[[#This Row],[Actual price]],amazon[[#This Row],[Rating count]])</f>
        <v>22107925</v>
      </c>
      <c r="I1262" s="9">
        <v>0.17</v>
      </c>
      <c r="J1262" s="6">
        <v>3.9</v>
      </c>
      <c r="K1262" s="6">
        <v>3815</v>
      </c>
      <c r="L1262" s="6" t="str">
        <f>IF(amazon[[#This Row],[Discounted price]]&lt;200, "Very Low",
 IF(amazon[[#This Row],[Discounted price]]&lt;5000, "Medium",
 IF(amazon[[#This Row],[Discounted price]]&lt;10000, "High",
 "Very High")))</f>
        <v>Medium</v>
      </c>
      <c r="M1262" s="6">
        <f>COUNTIF(amazon[[#This Row],[Discount percentage]],$T$11)</f>
        <v>0</v>
      </c>
      <c r="N1262" s="6">
        <f>COUNTIF(amazon[[#This Row],[Discount percentage]],$T$13)</f>
        <v>1</v>
      </c>
      <c r="O1262" s="6">
        <f>COUNTIF(amazon[[#This Row],[Discount percentage]],$T$12)</f>
        <v>0</v>
      </c>
      <c r="P1262" s="1" t="s">
        <v>3737</v>
      </c>
    </row>
    <row r="1263" spans="1:16" ht="18.75" x14ac:dyDescent="0.3">
      <c r="A1263" s="8" t="s">
        <v>1835</v>
      </c>
      <c r="B1263" s="8" t="s">
        <v>1836</v>
      </c>
      <c r="C1263" s="8" t="s">
        <v>2477</v>
      </c>
      <c r="D1263" s="8" t="s">
        <v>2714</v>
      </c>
      <c r="E126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3" s="12">
        <v>1699</v>
      </c>
      <c r="G1263" s="12">
        <v>3398</v>
      </c>
      <c r="H1263" s="12">
        <f>PRODUCT(amazon[[#This Row],[Actual price]],amazon[[#This Row],[Rating count]])</f>
        <v>27143224</v>
      </c>
      <c r="I1263" s="9">
        <v>0.5</v>
      </c>
      <c r="J1263" s="6">
        <v>3.8</v>
      </c>
      <c r="K1263" s="6">
        <v>7988</v>
      </c>
      <c r="L1263" s="6" t="str">
        <f>IF(amazon[[#This Row],[Discounted price]]&lt;200, "Very Low",
 IF(amazon[[#This Row],[Discounted price]]&lt;5000, "Medium",
 IF(amazon[[#This Row],[Discounted price]]&lt;10000, "High",
 "Very High")))</f>
        <v>Medium</v>
      </c>
      <c r="M1263" s="6">
        <f>COUNTIF(amazon[[#This Row],[Discount percentage]],$T$11)</f>
        <v>1</v>
      </c>
      <c r="N1263" s="6">
        <f>COUNTIF(amazon[[#This Row],[Discount percentage]],$T$13)</f>
        <v>0</v>
      </c>
      <c r="O1263" s="6">
        <f>COUNTIF(amazon[[#This Row],[Discount percentage]],$T$12)</f>
        <v>0</v>
      </c>
      <c r="P1263" s="1" t="s">
        <v>3738</v>
      </c>
    </row>
    <row r="1264" spans="1:16" ht="18.75" x14ac:dyDescent="0.3">
      <c r="A1264" s="8" t="s">
        <v>1837</v>
      </c>
      <c r="B1264" s="8" t="s">
        <v>1838</v>
      </c>
      <c r="C1264" s="8" t="s">
        <v>2477</v>
      </c>
      <c r="D1264" s="8" t="s">
        <v>2717</v>
      </c>
      <c r="E126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4" s="12">
        <v>664</v>
      </c>
      <c r="G1264" s="12">
        <v>1490</v>
      </c>
      <c r="H1264" s="12">
        <f>PRODUCT(amazon[[#This Row],[Actual price]],amazon[[#This Row],[Rating count]])</f>
        <v>1378250</v>
      </c>
      <c r="I1264" s="9">
        <v>0.55000000000000004</v>
      </c>
      <c r="J1264" s="6">
        <v>4.0999999999999996</v>
      </c>
      <c r="K1264" s="6">
        <v>925</v>
      </c>
      <c r="L1264" s="6" t="str">
        <f>IF(amazon[[#This Row],[Discounted price]]&lt;200, "Very Low",
 IF(amazon[[#This Row],[Discounted price]]&lt;5000, "Medium",
 IF(amazon[[#This Row],[Discounted price]]&lt;10000, "High",
 "Very High")))</f>
        <v>Medium</v>
      </c>
      <c r="M1264" s="6">
        <f>COUNTIF(amazon[[#This Row],[Discount percentage]],$T$11)</f>
        <v>0</v>
      </c>
      <c r="N1264" s="6">
        <f>COUNTIF(amazon[[#This Row],[Discount percentage]],$T$13)</f>
        <v>0</v>
      </c>
      <c r="O1264" s="6">
        <f>COUNTIF(amazon[[#This Row],[Discount percentage]],$T$12)</f>
        <v>1</v>
      </c>
      <c r="P1264" s="1" t="s">
        <v>3739</v>
      </c>
    </row>
    <row r="1265" spans="1:16" ht="18.75" x14ac:dyDescent="0.3">
      <c r="A1265" s="8" t="s">
        <v>1839</v>
      </c>
      <c r="B1265" s="8" t="s">
        <v>1840</v>
      </c>
      <c r="C1265" s="8" t="s">
        <v>2477</v>
      </c>
      <c r="D1265" s="8" t="s">
        <v>2818</v>
      </c>
      <c r="E126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5" s="12">
        <v>948</v>
      </c>
      <c r="G1265" s="12">
        <v>1620</v>
      </c>
      <c r="H1265" s="12">
        <f>PRODUCT(amazon[[#This Row],[Actual price]],amazon[[#This Row],[Rating count]])</f>
        <v>7079400</v>
      </c>
      <c r="I1265" s="9">
        <v>0.41</v>
      </c>
      <c r="J1265" s="6">
        <v>4.0999999999999996</v>
      </c>
      <c r="K1265" s="6">
        <v>4370</v>
      </c>
      <c r="L1265" s="6" t="str">
        <f>IF(amazon[[#This Row],[Discounted price]]&lt;200, "Very Low",
 IF(amazon[[#This Row],[Discounted price]]&lt;5000, "Medium",
 IF(amazon[[#This Row],[Discounted price]]&lt;10000, "High",
 "Very High")))</f>
        <v>Medium</v>
      </c>
      <c r="M1265" s="6">
        <f>COUNTIF(amazon[[#This Row],[Discount percentage]],$T$11)</f>
        <v>0</v>
      </c>
      <c r="N1265" s="6">
        <f>COUNTIF(amazon[[#This Row],[Discount percentage]],$T$13)</f>
        <v>1</v>
      </c>
      <c r="O1265" s="6">
        <f>COUNTIF(amazon[[#This Row],[Discount percentage]],$T$12)</f>
        <v>0</v>
      </c>
      <c r="P1265" s="1" t="s">
        <v>3740</v>
      </c>
    </row>
    <row r="1266" spans="1:16" ht="18.75" x14ac:dyDescent="0.3">
      <c r="A1266" s="8" t="s">
        <v>1841</v>
      </c>
      <c r="B1266" s="8" t="s">
        <v>1842</v>
      </c>
      <c r="C1266" s="8" t="s">
        <v>2477</v>
      </c>
      <c r="D1266" s="8" t="s">
        <v>2713</v>
      </c>
      <c r="E126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6" s="12">
        <v>850</v>
      </c>
      <c r="G1266" s="12">
        <v>1000</v>
      </c>
      <c r="H1266" s="12">
        <f>PRODUCT(amazon[[#This Row],[Actual price]],amazon[[#This Row],[Rating count]])</f>
        <v>7619000</v>
      </c>
      <c r="I1266" s="9">
        <v>0.15</v>
      </c>
      <c r="J1266" s="6">
        <v>4.0999999999999996</v>
      </c>
      <c r="K1266" s="6">
        <v>7619</v>
      </c>
      <c r="L1266" s="6" t="str">
        <f>IF(amazon[[#This Row],[Discounted price]]&lt;200, "Very Low",
 IF(amazon[[#This Row],[Discounted price]]&lt;5000, "Medium",
 IF(amazon[[#This Row],[Discounted price]]&lt;10000, "High",
 "Very High")))</f>
        <v>Medium</v>
      </c>
      <c r="M1266" s="6">
        <f>COUNTIF(amazon[[#This Row],[Discount percentage]],$T$11)</f>
        <v>0</v>
      </c>
      <c r="N1266" s="6">
        <f>COUNTIF(amazon[[#This Row],[Discount percentage]],$T$13)</f>
        <v>1</v>
      </c>
      <c r="O1266" s="6">
        <f>COUNTIF(amazon[[#This Row],[Discount percentage]],$T$12)</f>
        <v>0</v>
      </c>
      <c r="P1266" s="1" t="s">
        <v>2945</v>
      </c>
    </row>
    <row r="1267" spans="1:16" ht="18.75" x14ac:dyDescent="0.3">
      <c r="A1267" s="8" t="s">
        <v>1843</v>
      </c>
      <c r="B1267" s="8" t="s">
        <v>1844</v>
      </c>
      <c r="C1267" s="8" t="s">
        <v>2477</v>
      </c>
      <c r="D1267" s="8" t="s">
        <v>2767</v>
      </c>
      <c r="E126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7" s="12">
        <v>600</v>
      </c>
      <c r="G1267" s="12">
        <v>640</v>
      </c>
      <c r="H1267" s="12">
        <f>PRODUCT(amazon[[#This Row],[Actual price]],amazon[[#This Row],[Rating count]])</f>
        <v>1659520</v>
      </c>
      <c r="I1267" s="9">
        <v>0.06</v>
      </c>
      <c r="J1267" s="6">
        <v>3.8</v>
      </c>
      <c r="K1267" s="6">
        <v>2593</v>
      </c>
      <c r="L1267" s="6" t="str">
        <f>IF(amazon[[#This Row],[Discounted price]]&lt;200, "Very Low",
 IF(amazon[[#This Row],[Discounted price]]&lt;5000, "Medium",
 IF(amazon[[#This Row],[Discounted price]]&lt;10000, "High",
 "Very High")))</f>
        <v>Medium</v>
      </c>
      <c r="M1267" s="6">
        <f>COUNTIF(amazon[[#This Row],[Discount percentage]],$T$11)</f>
        <v>0</v>
      </c>
      <c r="N1267" s="6">
        <f>COUNTIF(amazon[[#This Row],[Discount percentage]],$T$13)</f>
        <v>1</v>
      </c>
      <c r="O1267" s="6">
        <f>COUNTIF(amazon[[#This Row],[Discount percentage]],$T$12)</f>
        <v>0</v>
      </c>
      <c r="P1267" s="1" t="s">
        <v>3741</v>
      </c>
    </row>
    <row r="1268" spans="1:16" ht="18.75" x14ac:dyDescent="0.3">
      <c r="A1268" s="8" t="s">
        <v>1845</v>
      </c>
      <c r="B1268" s="8" t="s">
        <v>1846</v>
      </c>
      <c r="C1268" s="8" t="s">
        <v>2477</v>
      </c>
      <c r="D1268" s="8" t="s">
        <v>2702</v>
      </c>
      <c r="E126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8" s="12">
        <v>3711</v>
      </c>
      <c r="G1268" s="12">
        <v>4495</v>
      </c>
      <c r="H1268" s="12">
        <f>PRODUCT(amazon[[#This Row],[Actual price]],amazon[[#This Row],[Rating count]])</f>
        <v>1600220</v>
      </c>
      <c r="I1268" s="9">
        <v>0.17</v>
      </c>
      <c r="J1268" s="6">
        <v>4.3</v>
      </c>
      <c r="K1268" s="6">
        <v>356</v>
      </c>
      <c r="L1268" s="6" t="str">
        <f>IF(amazon[[#This Row],[Discounted price]]&lt;200, "Very Low",
 IF(amazon[[#This Row],[Discounted price]]&lt;5000, "Medium",
 IF(amazon[[#This Row],[Discounted price]]&lt;10000, "High",
 "Very High")))</f>
        <v>Medium</v>
      </c>
      <c r="M1268" s="6">
        <f>COUNTIF(amazon[[#This Row],[Discount percentage]],$T$11)</f>
        <v>0</v>
      </c>
      <c r="N1268" s="6">
        <f>COUNTIF(amazon[[#This Row],[Discount percentage]],$T$13)</f>
        <v>1</v>
      </c>
      <c r="O1268" s="6">
        <f>COUNTIF(amazon[[#This Row],[Discount percentage]],$T$12)</f>
        <v>0</v>
      </c>
      <c r="P1268" s="1" t="s">
        <v>3742</v>
      </c>
    </row>
    <row r="1269" spans="1:16" ht="18.75" x14ac:dyDescent="0.3">
      <c r="A1269" s="8" t="s">
        <v>1847</v>
      </c>
      <c r="B1269" s="8" t="s">
        <v>2819</v>
      </c>
      <c r="C1269" s="8" t="s">
        <v>2477</v>
      </c>
      <c r="D1269" s="8" t="s">
        <v>2707</v>
      </c>
      <c r="E126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9" s="12">
        <v>799</v>
      </c>
      <c r="G1269" s="12">
        <v>2999</v>
      </c>
      <c r="H1269" s="12">
        <f>PRODUCT(amazon[[#This Row],[Actual price]],amazon[[#This Row],[Rating count]])</f>
        <v>188937</v>
      </c>
      <c r="I1269" s="9">
        <v>0.73</v>
      </c>
      <c r="J1269" s="6">
        <v>4.5</v>
      </c>
      <c r="K1269" s="6">
        <v>63</v>
      </c>
      <c r="L1269" s="6" t="str">
        <f>IF(amazon[[#This Row],[Discounted price]]&lt;200, "Very Low",
 IF(amazon[[#This Row],[Discounted price]]&lt;5000, "Medium",
 IF(amazon[[#This Row],[Discounted price]]&lt;10000, "High",
 "Very High")))</f>
        <v>Medium</v>
      </c>
      <c r="M1269" s="6">
        <f>COUNTIF(amazon[[#This Row],[Discount percentage]],$T$11)</f>
        <v>0</v>
      </c>
      <c r="N1269" s="6">
        <f>COUNTIF(amazon[[#This Row],[Discount percentage]],$T$13)</f>
        <v>0</v>
      </c>
      <c r="O1269" s="6">
        <f>COUNTIF(amazon[[#This Row],[Discount percentage]],$T$12)</f>
        <v>1</v>
      </c>
      <c r="P1269" s="1" t="s">
        <v>3743</v>
      </c>
    </row>
    <row r="1270" spans="1:16" ht="18.75" x14ac:dyDescent="0.3">
      <c r="A1270" s="8" t="s">
        <v>1848</v>
      </c>
      <c r="B1270" s="8" t="s">
        <v>2765</v>
      </c>
      <c r="C1270" s="8" t="s">
        <v>2477</v>
      </c>
      <c r="D1270" s="8" t="s">
        <v>2766</v>
      </c>
      <c r="E127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0" s="12">
        <v>980</v>
      </c>
      <c r="G1270" s="12">
        <v>980</v>
      </c>
      <c r="H1270" s="12">
        <f>PRODUCT(amazon[[#This Row],[Actual price]],amazon[[#This Row],[Rating count]])</f>
        <v>4645200</v>
      </c>
      <c r="I1270" s="9">
        <v>0</v>
      </c>
      <c r="J1270" s="6">
        <v>4.2</v>
      </c>
      <c r="K1270" s="6">
        <v>4740</v>
      </c>
      <c r="L1270" s="6" t="str">
        <f>IF(amazon[[#This Row],[Discounted price]]&lt;200, "Very Low",
 IF(amazon[[#This Row],[Discounted price]]&lt;5000, "Medium",
 IF(amazon[[#This Row],[Discounted price]]&lt;10000, "High",
 "Very High")))</f>
        <v>Medium</v>
      </c>
      <c r="M1270" s="6">
        <f>COUNTIF(amazon[[#This Row],[Discount percentage]],$T$11)</f>
        <v>0</v>
      </c>
      <c r="N1270" s="6">
        <f>COUNTIF(amazon[[#This Row],[Discount percentage]],$T$13)</f>
        <v>1</v>
      </c>
      <c r="O1270" s="6">
        <f>COUNTIF(amazon[[#This Row],[Discount percentage]],$T$12)</f>
        <v>0</v>
      </c>
      <c r="P1270" s="1" t="s">
        <v>3744</v>
      </c>
    </row>
    <row r="1271" spans="1:16" ht="18.75" x14ac:dyDescent="0.3">
      <c r="A1271" s="8" t="s">
        <v>1849</v>
      </c>
      <c r="B1271" s="8" t="s">
        <v>2820</v>
      </c>
      <c r="C1271" s="8" t="s">
        <v>2477</v>
      </c>
      <c r="D1271" s="8" t="s">
        <v>2724</v>
      </c>
      <c r="E127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1" s="12">
        <v>351</v>
      </c>
      <c r="G1271" s="12">
        <v>899</v>
      </c>
      <c r="H1271" s="12">
        <f>PRODUCT(amazon[[#This Row],[Actual price]],amazon[[#This Row],[Rating count]])</f>
        <v>266104</v>
      </c>
      <c r="I1271" s="9">
        <v>0.61</v>
      </c>
      <c r="J1271" s="6">
        <v>3.9</v>
      </c>
      <c r="K1271" s="6">
        <v>296</v>
      </c>
      <c r="L1271" s="6" t="str">
        <f>IF(amazon[[#This Row],[Discounted price]]&lt;200, "Very Low",
 IF(amazon[[#This Row],[Discounted price]]&lt;5000, "Medium",
 IF(amazon[[#This Row],[Discounted price]]&lt;10000, "High",
 "Very High")))</f>
        <v>Medium</v>
      </c>
      <c r="M1271" s="6">
        <f>COUNTIF(amazon[[#This Row],[Discount percentage]],$T$11)</f>
        <v>0</v>
      </c>
      <c r="N1271" s="6">
        <f>COUNTIF(amazon[[#This Row],[Discount percentage]],$T$13)</f>
        <v>0</v>
      </c>
      <c r="O1271" s="6">
        <f>COUNTIF(amazon[[#This Row],[Discount percentage]],$T$12)</f>
        <v>1</v>
      </c>
      <c r="P1271" s="1" t="s">
        <v>2945</v>
      </c>
    </row>
    <row r="1272" spans="1:16" ht="18.75" x14ac:dyDescent="0.3">
      <c r="A1272" s="8" t="s">
        <v>1850</v>
      </c>
      <c r="B1272" s="8" t="s">
        <v>1851</v>
      </c>
      <c r="C1272" s="8" t="s">
        <v>2477</v>
      </c>
      <c r="D1272" s="8" t="s">
        <v>2821</v>
      </c>
      <c r="E127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2" s="12">
        <v>229</v>
      </c>
      <c r="G1272" s="12">
        <v>499</v>
      </c>
      <c r="H1272" s="12">
        <f>PRODUCT(amazon[[#This Row],[Actual price]],amazon[[#This Row],[Rating count]])</f>
        <v>92315</v>
      </c>
      <c r="I1272" s="9">
        <v>0.54</v>
      </c>
      <c r="J1272" s="6">
        <v>3.5</v>
      </c>
      <c r="K1272" s="6">
        <v>185</v>
      </c>
      <c r="L1272" s="6" t="str">
        <f>IF(amazon[[#This Row],[Discounted price]]&lt;200, "Very Low",
 IF(amazon[[#This Row],[Discounted price]]&lt;5000, "Medium",
 IF(amazon[[#This Row],[Discounted price]]&lt;10000, "High",
 "Very High")))</f>
        <v>Medium</v>
      </c>
      <c r="M1272" s="6">
        <f>COUNTIF(amazon[[#This Row],[Discount percentage]],$T$11)</f>
        <v>0</v>
      </c>
      <c r="N1272" s="6">
        <f>COUNTIF(amazon[[#This Row],[Discount percentage]],$T$13)</f>
        <v>0</v>
      </c>
      <c r="O1272" s="6">
        <f>COUNTIF(amazon[[#This Row],[Discount percentage]],$T$12)</f>
        <v>1</v>
      </c>
      <c r="P1272" s="1" t="s">
        <v>2930</v>
      </c>
    </row>
    <row r="1273" spans="1:16" ht="18.75" x14ac:dyDescent="0.3">
      <c r="A1273" s="8" t="s">
        <v>1852</v>
      </c>
      <c r="B1273" s="8" t="s">
        <v>1853</v>
      </c>
      <c r="C1273" s="8" t="s">
        <v>2477</v>
      </c>
      <c r="D1273" s="8" t="s">
        <v>2725</v>
      </c>
      <c r="E127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3" s="12">
        <v>3349</v>
      </c>
      <c r="G1273" s="12">
        <v>3995</v>
      </c>
      <c r="H1273" s="12">
        <f>PRODUCT(amazon[[#This Row],[Actual price]],amazon[[#This Row],[Rating count]])</f>
        <v>7806230</v>
      </c>
      <c r="I1273" s="9">
        <v>0.16</v>
      </c>
      <c r="J1273" s="6">
        <v>4.3</v>
      </c>
      <c r="K1273" s="6">
        <v>1954</v>
      </c>
      <c r="L1273" s="6" t="str">
        <f>IF(amazon[[#This Row],[Discounted price]]&lt;200, "Very Low",
 IF(amazon[[#This Row],[Discounted price]]&lt;5000, "Medium",
 IF(amazon[[#This Row],[Discounted price]]&lt;10000, "High",
 "Very High")))</f>
        <v>Medium</v>
      </c>
      <c r="M1273" s="6">
        <f>COUNTIF(amazon[[#This Row],[Discount percentage]],$T$11)</f>
        <v>0</v>
      </c>
      <c r="N1273" s="6">
        <f>COUNTIF(amazon[[#This Row],[Discount percentage]],$T$13)</f>
        <v>1</v>
      </c>
      <c r="O1273" s="6">
        <f>COUNTIF(amazon[[#This Row],[Discount percentage]],$T$12)</f>
        <v>0</v>
      </c>
      <c r="P1273" s="1" t="s">
        <v>3134</v>
      </c>
    </row>
    <row r="1274" spans="1:16" ht="18.75" x14ac:dyDescent="0.3">
      <c r="A1274" s="8" t="s">
        <v>1854</v>
      </c>
      <c r="B1274" s="8" t="s">
        <v>1855</v>
      </c>
      <c r="C1274" s="8" t="s">
        <v>2477</v>
      </c>
      <c r="D1274" s="8" t="s">
        <v>2718</v>
      </c>
      <c r="E127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4" s="12">
        <v>5499</v>
      </c>
      <c r="G1274" s="12">
        <v>11500</v>
      </c>
      <c r="H1274" s="12">
        <f>PRODUCT(amazon[[#This Row],[Actual price]],amazon[[#This Row],[Rating count]])</f>
        <v>11028500</v>
      </c>
      <c r="I1274" s="9">
        <v>0.52</v>
      </c>
      <c r="J1274" s="6">
        <v>3.9</v>
      </c>
      <c r="K1274" s="6">
        <v>959</v>
      </c>
      <c r="L1274" s="6" t="str">
        <f>IF(amazon[[#This Row],[Discounted price]]&lt;200, "Very Low",
 IF(amazon[[#This Row],[Discounted price]]&lt;5000, "Medium",
 IF(amazon[[#This Row],[Discounted price]]&lt;10000, "High",
 "Very High")))</f>
        <v>High</v>
      </c>
      <c r="M1274" s="6">
        <f>COUNTIF(amazon[[#This Row],[Discount percentage]],$T$11)</f>
        <v>0</v>
      </c>
      <c r="N1274" s="6">
        <f>COUNTIF(amazon[[#This Row],[Discount percentage]],$T$13)</f>
        <v>0</v>
      </c>
      <c r="O1274" s="6">
        <f>COUNTIF(amazon[[#This Row],[Discount percentage]],$T$12)</f>
        <v>1</v>
      </c>
      <c r="P1274" s="1" t="s">
        <v>3114</v>
      </c>
    </row>
    <row r="1275" spans="1:16" ht="18.75" x14ac:dyDescent="0.3">
      <c r="A1275" s="8" t="s">
        <v>1856</v>
      </c>
      <c r="B1275" s="8" t="s">
        <v>1857</v>
      </c>
      <c r="C1275" s="8" t="s">
        <v>2477</v>
      </c>
      <c r="D1275" s="8" t="s">
        <v>2706</v>
      </c>
      <c r="E127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5" s="12">
        <v>299</v>
      </c>
      <c r="G1275" s="12">
        <v>499</v>
      </c>
      <c r="H1275" s="12">
        <f>PRODUCT(amazon[[#This Row],[Actual price]],amazon[[#This Row],[Rating count]])</f>
        <v>506485</v>
      </c>
      <c r="I1275" s="9">
        <v>0.4</v>
      </c>
      <c r="J1275" s="6">
        <v>3.9</v>
      </c>
      <c r="K1275" s="6">
        <v>1015</v>
      </c>
      <c r="L1275" s="6" t="str">
        <f>IF(amazon[[#This Row],[Discounted price]]&lt;200, "Very Low",
 IF(amazon[[#This Row],[Discounted price]]&lt;5000, "Medium",
 IF(amazon[[#This Row],[Discounted price]]&lt;10000, "High",
 "Very High")))</f>
        <v>Medium</v>
      </c>
      <c r="M1275" s="6">
        <f>COUNTIF(amazon[[#This Row],[Discount percentage]],$T$11)</f>
        <v>0</v>
      </c>
      <c r="N1275" s="6">
        <f>COUNTIF(amazon[[#This Row],[Discount percentage]],$T$13)</f>
        <v>1</v>
      </c>
      <c r="O1275" s="6">
        <f>COUNTIF(amazon[[#This Row],[Discount percentage]],$T$12)</f>
        <v>0</v>
      </c>
      <c r="P1275" s="1" t="s">
        <v>3745</v>
      </c>
    </row>
    <row r="1276" spans="1:16" ht="18.75" x14ac:dyDescent="0.3">
      <c r="A1276" s="8" t="s">
        <v>1858</v>
      </c>
      <c r="B1276" s="8" t="s">
        <v>2822</v>
      </c>
      <c r="C1276" s="8" t="s">
        <v>2477</v>
      </c>
      <c r="D1276" s="8" t="s">
        <v>2823</v>
      </c>
      <c r="E127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6" s="12">
        <v>2249</v>
      </c>
      <c r="G1276" s="12">
        <v>3550</v>
      </c>
      <c r="H1276" s="12">
        <f>PRODUCT(amazon[[#This Row],[Actual price]],amazon[[#This Row],[Rating count]])</f>
        <v>14104150</v>
      </c>
      <c r="I1276" s="9">
        <v>0.37</v>
      </c>
      <c r="J1276" s="6">
        <v>4</v>
      </c>
      <c r="K1276" s="6">
        <v>3973</v>
      </c>
      <c r="L1276" s="6" t="str">
        <f>IF(amazon[[#This Row],[Discounted price]]&lt;200, "Very Low",
 IF(amazon[[#This Row],[Discounted price]]&lt;5000, "Medium",
 IF(amazon[[#This Row],[Discounted price]]&lt;10000, "High",
 "Very High")))</f>
        <v>Medium</v>
      </c>
      <c r="M1276" s="6">
        <f>COUNTIF(amazon[[#This Row],[Discount percentage]],$T$11)</f>
        <v>0</v>
      </c>
      <c r="N1276" s="6">
        <f>COUNTIF(amazon[[#This Row],[Discount percentage]],$T$13)</f>
        <v>1</v>
      </c>
      <c r="O1276" s="6">
        <f>COUNTIF(amazon[[#This Row],[Discount percentage]],$T$12)</f>
        <v>0</v>
      </c>
      <c r="P1276" s="1" t="s">
        <v>3458</v>
      </c>
    </row>
    <row r="1277" spans="1:16" ht="18.75" x14ac:dyDescent="0.3">
      <c r="A1277" s="8" t="s">
        <v>1859</v>
      </c>
      <c r="B1277" s="8" t="s">
        <v>1860</v>
      </c>
      <c r="C1277" s="8" t="s">
        <v>2477</v>
      </c>
      <c r="D1277" s="8" t="s">
        <v>2732</v>
      </c>
      <c r="E127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7" s="12">
        <v>699</v>
      </c>
      <c r="G1277" s="12">
        <v>1599</v>
      </c>
      <c r="H1277" s="12">
        <f>PRODUCT(amazon[[#This Row],[Actual price]],amazon[[#This Row],[Rating count]])</f>
        <v>3677700</v>
      </c>
      <c r="I1277" s="9">
        <v>0.56000000000000005</v>
      </c>
      <c r="J1277" s="6">
        <v>4.7</v>
      </c>
      <c r="K1277" s="6">
        <v>2300</v>
      </c>
      <c r="L1277" s="6" t="str">
        <f>IF(amazon[[#This Row],[Discounted price]]&lt;200, "Very Low",
 IF(amazon[[#This Row],[Discounted price]]&lt;5000, "Medium",
 IF(amazon[[#This Row],[Discounted price]]&lt;10000, "High",
 "Very High")))</f>
        <v>Medium</v>
      </c>
      <c r="M1277" s="6">
        <f>COUNTIF(amazon[[#This Row],[Discount percentage]],$T$11)</f>
        <v>0</v>
      </c>
      <c r="N1277" s="6">
        <f>COUNTIF(amazon[[#This Row],[Discount percentage]],$T$13)</f>
        <v>0</v>
      </c>
      <c r="O1277" s="6">
        <f>COUNTIF(amazon[[#This Row],[Discount percentage]],$T$12)</f>
        <v>1</v>
      </c>
      <c r="P1277" s="1" t="s">
        <v>3746</v>
      </c>
    </row>
    <row r="1278" spans="1:16" ht="18.75" x14ac:dyDescent="0.3">
      <c r="A1278" s="8" t="s">
        <v>1861</v>
      </c>
      <c r="B1278" s="8" t="s">
        <v>1862</v>
      </c>
      <c r="C1278" s="8" t="s">
        <v>2477</v>
      </c>
      <c r="D1278" s="8" t="s">
        <v>2702</v>
      </c>
      <c r="E127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8" s="12">
        <v>1235</v>
      </c>
      <c r="G1278" s="12">
        <v>1499</v>
      </c>
      <c r="H1278" s="12">
        <f>PRODUCT(amazon[[#This Row],[Actual price]],amazon[[#This Row],[Rating count]])</f>
        <v>304297</v>
      </c>
      <c r="I1278" s="9">
        <v>0.18</v>
      </c>
      <c r="J1278" s="6">
        <v>4.0999999999999996</v>
      </c>
      <c r="K1278" s="6">
        <v>203</v>
      </c>
      <c r="L1278" s="6" t="str">
        <f>IF(amazon[[#This Row],[Discounted price]]&lt;200, "Very Low",
 IF(amazon[[#This Row],[Discounted price]]&lt;5000, "Medium",
 IF(amazon[[#This Row],[Discounted price]]&lt;10000, "High",
 "Very High")))</f>
        <v>Medium</v>
      </c>
      <c r="M1278" s="6">
        <f>COUNTIF(amazon[[#This Row],[Discount percentage]],$T$11)</f>
        <v>0</v>
      </c>
      <c r="N1278" s="6">
        <f>COUNTIF(amazon[[#This Row],[Discount percentage]],$T$13)</f>
        <v>1</v>
      </c>
      <c r="O1278" s="6">
        <f>COUNTIF(amazon[[#This Row],[Discount percentage]],$T$12)</f>
        <v>0</v>
      </c>
      <c r="P1278" s="1" t="s">
        <v>3747</v>
      </c>
    </row>
    <row r="1279" spans="1:16" ht="18.75" x14ac:dyDescent="0.3">
      <c r="A1279" s="8" t="s">
        <v>1863</v>
      </c>
      <c r="B1279" s="8" t="s">
        <v>2824</v>
      </c>
      <c r="C1279" s="8" t="s">
        <v>2477</v>
      </c>
      <c r="D1279" s="8" t="s">
        <v>2737</v>
      </c>
      <c r="E127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9" s="12">
        <v>1349</v>
      </c>
      <c r="G1279" s="12">
        <v>2999</v>
      </c>
      <c r="H1279" s="12">
        <f>PRODUCT(amazon[[#This Row],[Actual price]],amazon[[#This Row],[Rating count]])</f>
        <v>1322559</v>
      </c>
      <c r="I1279" s="9">
        <v>0.55000000000000004</v>
      </c>
      <c r="J1279" s="6">
        <v>3.8</v>
      </c>
      <c r="K1279" s="6">
        <v>441</v>
      </c>
      <c r="L1279" s="6" t="str">
        <f>IF(amazon[[#This Row],[Discounted price]]&lt;200, "Very Low",
 IF(amazon[[#This Row],[Discounted price]]&lt;5000, "Medium",
 IF(amazon[[#This Row],[Discounted price]]&lt;10000, "High",
 "Very High")))</f>
        <v>Medium</v>
      </c>
      <c r="M1279" s="6">
        <f>COUNTIF(amazon[[#This Row],[Discount percentage]],$T$11)</f>
        <v>0</v>
      </c>
      <c r="N1279" s="6">
        <f>COUNTIF(amazon[[#This Row],[Discount percentage]],$T$13)</f>
        <v>0</v>
      </c>
      <c r="O1279" s="6">
        <f>COUNTIF(amazon[[#This Row],[Discount percentage]],$T$12)</f>
        <v>1</v>
      </c>
      <c r="P1279" s="1" t="s">
        <v>3748</v>
      </c>
    </row>
    <row r="1280" spans="1:16" ht="18.75" x14ac:dyDescent="0.3">
      <c r="A1280" s="8" t="s">
        <v>1864</v>
      </c>
      <c r="B1280" s="8" t="s">
        <v>1865</v>
      </c>
      <c r="C1280" s="8" t="s">
        <v>2477</v>
      </c>
      <c r="D1280" s="8" t="s">
        <v>2718</v>
      </c>
      <c r="E128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0" s="12">
        <v>6800</v>
      </c>
      <c r="G1280" s="12">
        <v>11500</v>
      </c>
      <c r="H1280" s="12">
        <f>PRODUCT(amazon[[#This Row],[Actual price]],amazon[[#This Row],[Rating count]])</f>
        <v>118542000</v>
      </c>
      <c r="I1280" s="9">
        <v>0.41</v>
      </c>
      <c r="J1280" s="6">
        <v>4.0999999999999996</v>
      </c>
      <c r="K1280" s="6">
        <v>10308</v>
      </c>
      <c r="L1280" s="6" t="str">
        <f>IF(amazon[[#This Row],[Discounted price]]&lt;200, "Very Low",
 IF(amazon[[#This Row],[Discounted price]]&lt;5000, "Medium",
 IF(amazon[[#This Row],[Discounted price]]&lt;10000, "High",
 "Very High")))</f>
        <v>High</v>
      </c>
      <c r="M1280" s="6">
        <f>COUNTIF(amazon[[#This Row],[Discount percentage]],$T$11)</f>
        <v>0</v>
      </c>
      <c r="N1280" s="6">
        <f>COUNTIF(amazon[[#This Row],[Discount percentage]],$T$13)</f>
        <v>1</v>
      </c>
      <c r="O1280" s="6">
        <f>COUNTIF(amazon[[#This Row],[Discount percentage]],$T$12)</f>
        <v>0</v>
      </c>
      <c r="P1280" s="1" t="s">
        <v>3749</v>
      </c>
    </row>
    <row r="1281" spans="1:16" ht="18.75" x14ac:dyDescent="0.3">
      <c r="A1281" s="8" t="s">
        <v>1866</v>
      </c>
      <c r="B1281" s="8" t="s">
        <v>1867</v>
      </c>
      <c r="C1281" s="8" t="s">
        <v>2477</v>
      </c>
      <c r="D1281" s="8" t="s">
        <v>2730</v>
      </c>
      <c r="E128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1" s="12">
        <v>2099</v>
      </c>
      <c r="G1281" s="12">
        <v>2499</v>
      </c>
      <c r="H1281" s="12">
        <f>PRODUCT(amazon[[#This Row],[Actual price]],amazon[[#This Row],[Rating count]])</f>
        <v>2479008</v>
      </c>
      <c r="I1281" s="9">
        <v>0.16</v>
      </c>
      <c r="J1281" s="6"/>
      <c r="K1281" s="6">
        <v>992</v>
      </c>
      <c r="L1281" s="6" t="str">
        <f>IF(amazon[[#This Row],[Discounted price]]&lt;200, "Very Low",
 IF(amazon[[#This Row],[Discounted price]]&lt;5000, "Medium",
 IF(amazon[[#This Row],[Discounted price]]&lt;10000, "High",
 "Very High")))</f>
        <v>Medium</v>
      </c>
      <c r="M1281" s="6">
        <f>COUNTIF(amazon[[#This Row],[Discount percentage]],$T$11)</f>
        <v>0</v>
      </c>
      <c r="N1281" s="6">
        <f>COUNTIF(amazon[[#This Row],[Discount percentage]],$T$13)</f>
        <v>1</v>
      </c>
      <c r="O1281" s="6">
        <f>COUNTIF(amazon[[#This Row],[Discount percentage]],$T$12)</f>
        <v>0</v>
      </c>
      <c r="P1281" s="1" t="s">
        <v>3617</v>
      </c>
    </row>
    <row r="1282" spans="1:16" ht="18.75" x14ac:dyDescent="0.3">
      <c r="A1282" s="8" t="s">
        <v>1868</v>
      </c>
      <c r="B1282" s="8" t="s">
        <v>1869</v>
      </c>
      <c r="C1282" s="8" t="s">
        <v>2477</v>
      </c>
      <c r="D1282" s="8" t="s">
        <v>2733</v>
      </c>
      <c r="E128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2" s="12">
        <v>1699</v>
      </c>
      <c r="G1282" s="12">
        <v>1975</v>
      </c>
      <c r="H1282" s="12">
        <f>PRODUCT(amazon[[#This Row],[Actual price]],amazon[[#This Row],[Rating count]])</f>
        <v>9314100</v>
      </c>
      <c r="I1282" s="9">
        <v>0.14000000000000001</v>
      </c>
      <c r="J1282" s="6">
        <v>4.0999999999999996</v>
      </c>
      <c r="K1282" s="6">
        <v>4716</v>
      </c>
      <c r="L1282" s="6" t="str">
        <f>IF(amazon[[#This Row],[Discounted price]]&lt;200, "Very Low",
 IF(amazon[[#This Row],[Discounted price]]&lt;5000, "Medium",
 IF(amazon[[#This Row],[Discounted price]]&lt;10000, "High",
 "Very High")))</f>
        <v>Medium</v>
      </c>
      <c r="M1282" s="6">
        <f>COUNTIF(amazon[[#This Row],[Discount percentage]],$T$11)</f>
        <v>0</v>
      </c>
      <c r="N1282" s="6">
        <f>COUNTIF(amazon[[#This Row],[Discount percentage]],$T$13)</f>
        <v>1</v>
      </c>
      <c r="O1282" s="6">
        <f>COUNTIF(amazon[[#This Row],[Discount percentage]],$T$12)</f>
        <v>0</v>
      </c>
      <c r="P1282" s="1" t="s">
        <v>3750</v>
      </c>
    </row>
    <row r="1283" spans="1:16" ht="18.75" x14ac:dyDescent="0.3">
      <c r="A1283" s="8" t="s">
        <v>1870</v>
      </c>
      <c r="B1283" s="8" t="s">
        <v>2825</v>
      </c>
      <c r="C1283" s="8" t="s">
        <v>2477</v>
      </c>
      <c r="D1283" s="8" t="s">
        <v>2704</v>
      </c>
      <c r="E128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3" s="12">
        <v>1069</v>
      </c>
      <c r="G1283" s="12">
        <v>1699</v>
      </c>
      <c r="H1283" s="12">
        <f>PRODUCT(amazon[[#This Row],[Actual price]],amazon[[#This Row],[Rating count]])</f>
        <v>531787</v>
      </c>
      <c r="I1283" s="9">
        <v>0.37</v>
      </c>
      <c r="J1283" s="6">
        <v>3.9</v>
      </c>
      <c r="K1283" s="6">
        <v>313</v>
      </c>
      <c r="L1283" s="6" t="str">
        <f>IF(amazon[[#This Row],[Discounted price]]&lt;200, "Very Low",
 IF(amazon[[#This Row],[Discounted price]]&lt;5000, "Medium",
 IF(amazon[[#This Row],[Discounted price]]&lt;10000, "High",
 "Very High")))</f>
        <v>Medium</v>
      </c>
      <c r="M1283" s="6">
        <f>COUNTIF(amazon[[#This Row],[Discount percentage]],$T$11)</f>
        <v>0</v>
      </c>
      <c r="N1283" s="6">
        <f>COUNTIF(amazon[[#This Row],[Discount percentage]],$T$13)</f>
        <v>1</v>
      </c>
      <c r="O1283" s="6">
        <f>COUNTIF(amazon[[#This Row],[Discount percentage]],$T$12)</f>
        <v>0</v>
      </c>
      <c r="P1283" s="1" t="s">
        <v>2930</v>
      </c>
    </row>
    <row r="1284" spans="1:16" ht="18.75" x14ac:dyDescent="0.3">
      <c r="A1284" s="8" t="s">
        <v>1871</v>
      </c>
      <c r="B1284" s="8" t="s">
        <v>1872</v>
      </c>
      <c r="C1284" s="8" t="s">
        <v>2477</v>
      </c>
      <c r="D1284" s="8" t="s">
        <v>2704</v>
      </c>
      <c r="E128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4" s="12">
        <v>1349</v>
      </c>
      <c r="G1284" s="12">
        <v>2495</v>
      </c>
      <c r="H1284" s="12">
        <f>PRODUCT(amazon[[#This Row],[Actual price]],amazon[[#This Row],[Rating count]])</f>
        <v>414170</v>
      </c>
      <c r="I1284" s="9">
        <v>0.46</v>
      </c>
      <c r="J1284" s="6">
        <v>3.8</v>
      </c>
      <c r="K1284" s="6">
        <v>166</v>
      </c>
      <c r="L1284" s="6" t="str">
        <f>IF(amazon[[#This Row],[Discounted price]]&lt;200, "Very Low",
 IF(amazon[[#This Row],[Discounted price]]&lt;5000, "Medium",
 IF(amazon[[#This Row],[Discounted price]]&lt;10000, "High",
 "Very High")))</f>
        <v>Medium</v>
      </c>
      <c r="M1284" s="6">
        <f>COUNTIF(amazon[[#This Row],[Discount percentage]],$T$11)</f>
        <v>0</v>
      </c>
      <c r="N1284" s="6">
        <f>COUNTIF(amazon[[#This Row],[Discount percentage]],$T$13)</f>
        <v>1</v>
      </c>
      <c r="O1284" s="6">
        <f>COUNTIF(amazon[[#This Row],[Discount percentage]],$T$12)</f>
        <v>0</v>
      </c>
      <c r="P1284" s="1" t="s">
        <v>3011</v>
      </c>
    </row>
    <row r="1285" spans="1:16" ht="18.75" x14ac:dyDescent="0.3">
      <c r="A1285" s="8" t="s">
        <v>1873</v>
      </c>
      <c r="B1285" s="8" t="s">
        <v>1874</v>
      </c>
      <c r="C1285" s="8" t="s">
        <v>2477</v>
      </c>
      <c r="D1285" s="8" t="s">
        <v>2721</v>
      </c>
      <c r="E128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5" s="12">
        <v>1499</v>
      </c>
      <c r="G1285" s="12">
        <v>3500</v>
      </c>
      <c r="H1285" s="12">
        <f>PRODUCT(amazon[[#This Row],[Actual price]],amazon[[#This Row],[Rating count]])</f>
        <v>1060500</v>
      </c>
      <c r="I1285" s="9">
        <v>0.56999999999999995</v>
      </c>
      <c r="J1285" s="6">
        <v>4.0999999999999996</v>
      </c>
      <c r="K1285" s="6">
        <v>303</v>
      </c>
      <c r="L1285" s="6" t="str">
        <f>IF(amazon[[#This Row],[Discounted price]]&lt;200, "Very Low",
 IF(amazon[[#This Row],[Discounted price]]&lt;5000, "Medium",
 IF(amazon[[#This Row],[Discounted price]]&lt;10000, "High",
 "Very High")))</f>
        <v>Medium</v>
      </c>
      <c r="M1285" s="6">
        <f>COUNTIF(amazon[[#This Row],[Discount percentage]],$T$11)</f>
        <v>0</v>
      </c>
      <c r="N1285" s="6">
        <f>COUNTIF(amazon[[#This Row],[Discount percentage]],$T$13)</f>
        <v>0</v>
      </c>
      <c r="O1285" s="6">
        <f>COUNTIF(amazon[[#This Row],[Discount percentage]],$T$12)</f>
        <v>1</v>
      </c>
      <c r="P1285" s="1" t="s">
        <v>3751</v>
      </c>
    </row>
    <row r="1286" spans="1:16" ht="18.75" x14ac:dyDescent="0.3">
      <c r="A1286" s="8" t="s">
        <v>1875</v>
      </c>
      <c r="B1286" s="8" t="s">
        <v>2826</v>
      </c>
      <c r="C1286" s="8" t="s">
        <v>2477</v>
      </c>
      <c r="D1286" s="8" t="s">
        <v>2733</v>
      </c>
      <c r="E128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6" s="12">
        <v>2092</v>
      </c>
      <c r="G1286" s="12">
        <v>4600</v>
      </c>
      <c r="H1286" s="12">
        <f>PRODUCT(amazon[[#This Row],[Actual price]],amazon[[#This Row],[Rating count]])</f>
        <v>2585200</v>
      </c>
      <c r="I1286" s="9">
        <v>0.55000000000000004</v>
      </c>
      <c r="J1286" s="6">
        <v>4.3</v>
      </c>
      <c r="K1286" s="6">
        <v>562</v>
      </c>
      <c r="L1286" s="6" t="str">
        <f>IF(amazon[[#This Row],[Discounted price]]&lt;200, "Very Low",
 IF(amazon[[#This Row],[Discounted price]]&lt;5000, "Medium",
 IF(amazon[[#This Row],[Discounted price]]&lt;10000, "High",
 "Very High")))</f>
        <v>Medium</v>
      </c>
      <c r="M1286" s="6">
        <f>COUNTIF(amazon[[#This Row],[Discount percentage]],$T$11)</f>
        <v>0</v>
      </c>
      <c r="N1286" s="6">
        <f>COUNTIF(amazon[[#This Row],[Discount percentage]],$T$13)</f>
        <v>0</v>
      </c>
      <c r="O1286" s="6">
        <f>COUNTIF(amazon[[#This Row],[Discount percentage]],$T$12)</f>
        <v>1</v>
      </c>
      <c r="P1286" s="1" t="s">
        <v>3410</v>
      </c>
    </row>
    <row r="1287" spans="1:16" ht="18.75" x14ac:dyDescent="0.3">
      <c r="A1287" s="8" t="s">
        <v>1876</v>
      </c>
      <c r="B1287" s="8" t="s">
        <v>1877</v>
      </c>
      <c r="C1287" s="8" t="s">
        <v>2477</v>
      </c>
      <c r="D1287" s="8" t="s">
        <v>2781</v>
      </c>
      <c r="E128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7" s="12">
        <v>3859</v>
      </c>
      <c r="G1287" s="12">
        <v>10295</v>
      </c>
      <c r="H1287" s="12">
        <f>PRODUCT(amazon[[#This Row],[Actual price]],amazon[[#This Row],[Rating count]])</f>
        <v>83338025</v>
      </c>
      <c r="I1287" s="9">
        <v>0.63</v>
      </c>
      <c r="J1287" s="6">
        <v>3.9</v>
      </c>
      <c r="K1287" s="6">
        <v>8095</v>
      </c>
      <c r="L1287" s="6" t="str">
        <f>IF(amazon[[#This Row],[Discounted price]]&lt;200, "Very Low",
 IF(amazon[[#This Row],[Discounted price]]&lt;5000, "Medium",
 IF(amazon[[#This Row],[Discounted price]]&lt;10000, "High",
 "Very High")))</f>
        <v>Medium</v>
      </c>
      <c r="M1287" s="6">
        <f>COUNTIF(amazon[[#This Row],[Discount percentage]],$T$11)</f>
        <v>0</v>
      </c>
      <c r="N1287" s="6">
        <f>COUNTIF(amazon[[#This Row],[Discount percentage]],$T$13)</f>
        <v>0</v>
      </c>
      <c r="O1287" s="6">
        <f>COUNTIF(amazon[[#This Row],[Discount percentage]],$T$12)</f>
        <v>1</v>
      </c>
      <c r="P1287" s="1" t="s">
        <v>3752</v>
      </c>
    </row>
    <row r="1288" spans="1:16" ht="18.75" x14ac:dyDescent="0.3">
      <c r="A1288" s="8" t="s">
        <v>1878</v>
      </c>
      <c r="B1288" s="8" t="s">
        <v>1879</v>
      </c>
      <c r="C1288" s="8" t="s">
        <v>2477</v>
      </c>
      <c r="D1288" s="8" t="s">
        <v>2728</v>
      </c>
      <c r="E128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8" s="12">
        <v>499</v>
      </c>
      <c r="G1288" s="12">
        <v>2199</v>
      </c>
      <c r="H1288" s="12">
        <f>PRODUCT(amazon[[#This Row],[Actual price]],amazon[[#This Row],[Rating count]])</f>
        <v>239691</v>
      </c>
      <c r="I1288" s="9">
        <v>0.77</v>
      </c>
      <c r="J1288" s="6">
        <v>2.8</v>
      </c>
      <c r="K1288" s="6">
        <v>109</v>
      </c>
      <c r="L1288" s="6" t="str">
        <f>IF(amazon[[#This Row],[Discounted price]]&lt;200, "Very Low",
 IF(amazon[[#This Row],[Discounted price]]&lt;5000, "Medium",
 IF(amazon[[#This Row],[Discounted price]]&lt;10000, "High",
 "Very High")))</f>
        <v>Medium</v>
      </c>
      <c r="M1288" s="6">
        <f>COUNTIF(amazon[[#This Row],[Discount percentage]],$T$11)</f>
        <v>0</v>
      </c>
      <c r="N1288" s="6">
        <f>COUNTIF(amazon[[#This Row],[Discount percentage]],$T$13)</f>
        <v>0</v>
      </c>
      <c r="O1288" s="6">
        <f>COUNTIF(amazon[[#This Row],[Discount percentage]],$T$12)</f>
        <v>1</v>
      </c>
      <c r="P1288" s="1" t="s">
        <v>3753</v>
      </c>
    </row>
    <row r="1289" spans="1:16" ht="18.75" x14ac:dyDescent="0.3">
      <c r="A1289" s="8" t="s">
        <v>1880</v>
      </c>
      <c r="B1289" s="8" t="s">
        <v>1881</v>
      </c>
      <c r="C1289" s="8" t="s">
        <v>2477</v>
      </c>
      <c r="D1289" s="8" t="s">
        <v>2744</v>
      </c>
      <c r="E128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9" s="12">
        <v>1804</v>
      </c>
      <c r="G1289" s="12">
        <v>2380</v>
      </c>
      <c r="H1289" s="12">
        <f>PRODUCT(amazon[[#This Row],[Actual price]],amazon[[#This Row],[Rating count]])</f>
        <v>36609160</v>
      </c>
      <c r="I1289" s="9">
        <v>0.24</v>
      </c>
      <c r="J1289" s="6">
        <v>4</v>
      </c>
      <c r="K1289" s="6">
        <v>15382</v>
      </c>
      <c r="L1289" s="6" t="str">
        <f>IF(amazon[[#This Row],[Discounted price]]&lt;200, "Very Low",
 IF(amazon[[#This Row],[Discounted price]]&lt;5000, "Medium",
 IF(amazon[[#This Row],[Discounted price]]&lt;10000, "High",
 "Very High")))</f>
        <v>Medium</v>
      </c>
      <c r="M1289" s="6">
        <f>COUNTIF(amazon[[#This Row],[Discount percentage]],$T$11)</f>
        <v>0</v>
      </c>
      <c r="N1289" s="6">
        <f>COUNTIF(amazon[[#This Row],[Discount percentage]],$T$13)</f>
        <v>1</v>
      </c>
      <c r="O1289" s="6">
        <f>COUNTIF(amazon[[#This Row],[Discount percentage]],$T$12)</f>
        <v>0</v>
      </c>
      <c r="P1289" s="1" t="s">
        <v>3754</v>
      </c>
    </row>
    <row r="1290" spans="1:16" ht="18.75" x14ac:dyDescent="0.3">
      <c r="A1290" s="8" t="s">
        <v>1882</v>
      </c>
      <c r="B1290" s="8" t="s">
        <v>1883</v>
      </c>
      <c r="C1290" s="8" t="s">
        <v>2477</v>
      </c>
      <c r="D1290" s="8" t="s">
        <v>2728</v>
      </c>
      <c r="E129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0" s="12">
        <v>6525</v>
      </c>
      <c r="G1290" s="12">
        <v>8820</v>
      </c>
      <c r="H1290" s="12">
        <f>PRODUCT(amazon[[#This Row],[Actual price]],amazon[[#This Row],[Rating count]])</f>
        <v>45308340</v>
      </c>
      <c r="I1290" s="9">
        <v>0.26</v>
      </c>
      <c r="J1290" s="6">
        <v>4.5</v>
      </c>
      <c r="K1290" s="6">
        <v>5137</v>
      </c>
      <c r="L1290" s="6" t="str">
        <f>IF(amazon[[#This Row],[Discounted price]]&lt;200, "Very Low",
 IF(amazon[[#This Row],[Discounted price]]&lt;5000, "Medium",
 IF(amazon[[#This Row],[Discounted price]]&lt;10000, "High",
 "Very High")))</f>
        <v>High</v>
      </c>
      <c r="M1290" s="6">
        <f>COUNTIF(amazon[[#This Row],[Discount percentage]],$T$11)</f>
        <v>0</v>
      </c>
      <c r="N1290" s="6">
        <f>COUNTIF(amazon[[#This Row],[Discount percentage]],$T$13)</f>
        <v>1</v>
      </c>
      <c r="O1290" s="6">
        <f>COUNTIF(amazon[[#This Row],[Discount percentage]],$T$12)</f>
        <v>0</v>
      </c>
      <c r="P1290" s="1" t="s">
        <v>3755</v>
      </c>
    </row>
    <row r="1291" spans="1:16" ht="18.75" x14ac:dyDescent="0.3">
      <c r="A1291" s="8" t="s">
        <v>1884</v>
      </c>
      <c r="B1291" s="8" t="s">
        <v>1885</v>
      </c>
      <c r="C1291" s="8" t="s">
        <v>2477</v>
      </c>
      <c r="D1291" s="8" t="s">
        <v>2785</v>
      </c>
      <c r="E129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1" s="12">
        <v>4999</v>
      </c>
      <c r="G1291" s="12">
        <v>24999</v>
      </c>
      <c r="H1291" s="12">
        <f>PRODUCT(amazon[[#This Row],[Actual price]],amazon[[#This Row],[Rating count]])</f>
        <v>3099876</v>
      </c>
      <c r="I1291" s="9">
        <v>0.8</v>
      </c>
      <c r="J1291" s="6">
        <v>4.5999999999999996</v>
      </c>
      <c r="K1291" s="6">
        <v>124</v>
      </c>
      <c r="L1291" s="6" t="str">
        <f>IF(amazon[[#This Row],[Discounted price]]&lt;200, "Very Low",
 IF(amazon[[#This Row],[Discounted price]]&lt;5000, "Medium",
 IF(amazon[[#This Row],[Discounted price]]&lt;10000, "High",
 "Very High")))</f>
        <v>Medium</v>
      </c>
      <c r="M1291" s="6">
        <f>COUNTIF(amazon[[#This Row],[Discount percentage]],$T$11)</f>
        <v>0</v>
      </c>
      <c r="N1291" s="6">
        <f>COUNTIF(amazon[[#This Row],[Discount percentage]],$T$13)</f>
        <v>0</v>
      </c>
      <c r="O1291" s="6">
        <f>COUNTIF(amazon[[#This Row],[Discount percentage]],$T$12)</f>
        <v>1</v>
      </c>
      <c r="P1291" s="1" t="s">
        <v>3756</v>
      </c>
    </row>
    <row r="1292" spans="1:16" ht="18.75" x14ac:dyDescent="0.3">
      <c r="A1292" s="8" t="s">
        <v>1886</v>
      </c>
      <c r="B1292" s="8" t="s">
        <v>1887</v>
      </c>
      <c r="C1292" s="8" t="s">
        <v>2477</v>
      </c>
      <c r="D1292" s="8" t="s">
        <v>2764</v>
      </c>
      <c r="E129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2" s="12">
        <v>1189</v>
      </c>
      <c r="G1292" s="12">
        <v>2400</v>
      </c>
      <c r="H1292" s="12">
        <f>PRODUCT(amazon[[#This Row],[Actual price]],amazon[[#This Row],[Rating count]])</f>
        <v>1483200</v>
      </c>
      <c r="I1292" s="9">
        <v>0.5</v>
      </c>
      <c r="J1292" s="6">
        <v>4.0999999999999996</v>
      </c>
      <c r="K1292" s="6">
        <v>618</v>
      </c>
      <c r="L1292" s="6" t="str">
        <f>IF(amazon[[#This Row],[Discounted price]]&lt;200, "Very Low",
 IF(amazon[[#This Row],[Discounted price]]&lt;5000, "Medium",
 IF(amazon[[#This Row],[Discounted price]]&lt;10000, "High",
 "Very High")))</f>
        <v>Medium</v>
      </c>
      <c r="M1292" s="6">
        <f>COUNTIF(amazon[[#This Row],[Discount percentage]],$T$11)</f>
        <v>1</v>
      </c>
      <c r="N1292" s="6">
        <f>COUNTIF(amazon[[#This Row],[Discount percentage]],$T$13)</f>
        <v>0</v>
      </c>
      <c r="O1292" s="6">
        <f>COUNTIF(amazon[[#This Row],[Discount percentage]],$T$12)</f>
        <v>0</v>
      </c>
      <c r="P1292" s="1" t="s">
        <v>3331</v>
      </c>
    </row>
    <row r="1293" spans="1:16" ht="18.75" x14ac:dyDescent="0.3">
      <c r="A1293" s="8" t="s">
        <v>1888</v>
      </c>
      <c r="B1293" s="8" t="s">
        <v>1889</v>
      </c>
      <c r="C1293" s="8" t="s">
        <v>2477</v>
      </c>
      <c r="D1293" s="8" t="s">
        <v>2704</v>
      </c>
      <c r="E129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3" s="12">
        <v>2590</v>
      </c>
      <c r="G1293" s="12">
        <v>4200</v>
      </c>
      <c r="H1293" s="12">
        <f>PRODUCT(amazon[[#This Row],[Actual price]],amazon[[#This Row],[Rating count]])</f>
        <v>264600</v>
      </c>
      <c r="I1293" s="9">
        <v>0.38</v>
      </c>
      <c r="J1293" s="6">
        <v>4.0999999999999996</v>
      </c>
      <c r="K1293" s="6">
        <v>63</v>
      </c>
      <c r="L1293" s="6" t="str">
        <f>IF(amazon[[#This Row],[Discounted price]]&lt;200, "Very Low",
 IF(amazon[[#This Row],[Discounted price]]&lt;5000, "Medium",
 IF(amazon[[#This Row],[Discounted price]]&lt;10000, "High",
 "Very High")))</f>
        <v>Medium</v>
      </c>
      <c r="M1293" s="6">
        <f>COUNTIF(amazon[[#This Row],[Discount percentage]],$T$11)</f>
        <v>0</v>
      </c>
      <c r="N1293" s="6">
        <f>COUNTIF(amazon[[#This Row],[Discount percentage]],$T$13)</f>
        <v>1</v>
      </c>
      <c r="O1293" s="6">
        <f>COUNTIF(amazon[[#This Row],[Discount percentage]],$T$12)</f>
        <v>0</v>
      </c>
      <c r="P1293" s="1" t="s">
        <v>3757</v>
      </c>
    </row>
    <row r="1294" spans="1:16" ht="18.75" x14ac:dyDescent="0.3">
      <c r="A1294" s="8" t="s">
        <v>1890</v>
      </c>
      <c r="B1294" s="8" t="s">
        <v>1891</v>
      </c>
      <c r="C1294" s="8" t="s">
        <v>2477</v>
      </c>
      <c r="D1294" s="8" t="s">
        <v>2704</v>
      </c>
      <c r="E129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4" s="12">
        <v>899</v>
      </c>
      <c r="G1294" s="12">
        <v>1599</v>
      </c>
      <c r="H1294" s="12">
        <f>PRODUCT(amazon[[#This Row],[Actual price]],amazon[[#This Row],[Rating count]])</f>
        <v>23985</v>
      </c>
      <c r="I1294" s="9">
        <v>0.44</v>
      </c>
      <c r="J1294" s="6">
        <v>3.4</v>
      </c>
      <c r="K1294" s="6">
        <v>15</v>
      </c>
      <c r="L1294" s="6" t="str">
        <f>IF(amazon[[#This Row],[Discounted price]]&lt;200, "Very Low",
 IF(amazon[[#This Row],[Discounted price]]&lt;5000, "Medium",
 IF(amazon[[#This Row],[Discounted price]]&lt;10000, "High",
 "Very High")))</f>
        <v>Medium</v>
      </c>
      <c r="M1294" s="6">
        <f>COUNTIF(amazon[[#This Row],[Discount percentage]],$T$11)</f>
        <v>0</v>
      </c>
      <c r="N1294" s="6">
        <f>COUNTIF(amazon[[#This Row],[Discount percentage]],$T$13)</f>
        <v>1</v>
      </c>
      <c r="O1294" s="6">
        <f>COUNTIF(amazon[[#This Row],[Discount percentage]],$T$12)</f>
        <v>0</v>
      </c>
      <c r="P1294" s="1" t="s">
        <v>3758</v>
      </c>
    </row>
    <row r="1295" spans="1:16" ht="18.75" x14ac:dyDescent="0.3">
      <c r="A1295" s="8" t="s">
        <v>1892</v>
      </c>
      <c r="B1295" s="8" t="s">
        <v>2827</v>
      </c>
      <c r="C1295" s="8" t="s">
        <v>2477</v>
      </c>
      <c r="D1295" s="8" t="s">
        <v>2704</v>
      </c>
      <c r="E129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5" s="12">
        <v>998</v>
      </c>
      <c r="G1295" s="12">
        <v>2999</v>
      </c>
      <c r="H1295" s="12">
        <f>PRODUCT(amazon[[#This Row],[Actual price]],amazon[[#This Row],[Rating count]])</f>
        <v>26991</v>
      </c>
      <c r="I1295" s="9">
        <v>0.67</v>
      </c>
      <c r="J1295" s="6">
        <v>4.5999999999999996</v>
      </c>
      <c r="K1295" s="6">
        <v>9</v>
      </c>
      <c r="L1295" s="6" t="str">
        <f>IF(amazon[[#This Row],[Discounted price]]&lt;200, "Very Low",
 IF(amazon[[#This Row],[Discounted price]]&lt;5000, "Medium",
 IF(amazon[[#This Row],[Discounted price]]&lt;10000, "High",
 "Very High")))</f>
        <v>Medium</v>
      </c>
      <c r="M1295" s="6">
        <f>COUNTIF(amazon[[#This Row],[Discount percentage]],$T$11)</f>
        <v>0</v>
      </c>
      <c r="N1295" s="6">
        <f>COUNTIF(amazon[[#This Row],[Discount percentage]],$T$13)</f>
        <v>0</v>
      </c>
      <c r="O1295" s="6">
        <f>COUNTIF(amazon[[#This Row],[Discount percentage]],$T$12)</f>
        <v>1</v>
      </c>
      <c r="P1295" s="1" t="s">
        <v>3441</v>
      </c>
    </row>
    <row r="1296" spans="1:16" ht="18.75" x14ac:dyDescent="0.3">
      <c r="A1296" s="8" t="s">
        <v>1893</v>
      </c>
      <c r="B1296" s="8" t="s">
        <v>1894</v>
      </c>
      <c r="C1296" s="8" t="s">
        <v>2477</v>
      </c>
      <c r="D1296" s="8" t="s">
        <v>2724</v>
      </c>
      <c r="E129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6" s="12">
        <v>998</v>
      </c>
      <c r="G1296" s="12">
        <v>1282</v>
      </c>
      <c r="H1296" s="12">
        <f>PRODUCT(amazon[[#This Row],[Actual price]],amazon[[#This Row],[Rating count]])</f>
        <v>9325268</v>
      </c>
      <c r="I1296" s="9">
        <v>0.22</v>
      </c>
      <c r="J1296" s="6">
        <v>4.2</v>
      </c>
      <c r="K1296" s="6">
        <v>7274</v>
      </c>
      <c r="L1296" s="6" t="str">
        <f>IF(amazon[[#This Row],[Discounted price]]&lt;200, "Very Low",
 IF(amazon[[#This Row],[Discounted price]]&lt;5000, "Medium",
 IF(amazon[[#This Row],[Discounted price]]&lt;10000, "High",
 "Very High")))</f>
        <v>Medium</v>
      </c>
      <c r="M1296" s="6">
        <f>COUNTIF(amazon[[#This Row],[Discount percentage]],$T$11)</f>
        <v>0</v>
      </c>
      <c r="N1296" s="6">
        <f>COUNTIF(amazon[[#This Row],[Discount percentage]],$T$13)</f>
        <v>1</v>
      </c>
      <c r="O1296" s="6">
        <f>COUNTIF(amazon[[#This Row],[Discount percentage]],$T$12)</f>
        <v>0</v>
      </c>
      <c r="P1296" s="1" t="s">
        <v>3179</v>
      </c>
    </row>
    <row r="1297" spans="1:16" ht="18.75" x14ac:dyDescent="0.3">
      <c r="A1297" s="8" t="s">
        <v>1895</v>
      </c>
      <c r="B1297" s="8" t="s">
        <v>1896</v>
      </c>
      <c r="C1297" s="8" t="s">
        <v>2477</v>
      </c>
      <c r="D1297" s="8" t="s">
        <v>2744</v>
      </c>
      <c r="E129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7" s="12">
        <v>1099</v>
      </c>
      <c r="G1297" s="12">
        <v>1990</v>
      </c>
      <c r="H1297" s="12">
        <f>PRODUCT(amazon[[#This Row],[Actual price]],amazon[[#This Row],[Rating count]])</f>
        <v>11762890</v>
      </c>
      <c r="I1297" s="9">
        <v>0.45</v>
      </c>
      <c r="J1297" s="6">
        <v>3.9</v>
      </c>
      <c r="K1297" s="6">
        <v>5911</v>
      </c>
      <c r="L1297" s="6" t="str">
        <f>IF(amazon[[#This Row],[Discounted price]]&lt;200, "Very Low",
 IF(amazon[[#This Row],[Discounted price]]&lt;5000, "Medium",
 IF(amazon[[#This Row],[Discounted price]]&lt;10000, "High",
 "Very High")))</f>
        <v>Medium</v>
      </c>
      <c r="M1297" s="6">
        <f>COUNTIF(amazon[[#This Row],[Discount percentage]],$T$11)</f>
        <v>0</v>
      </c>
      <c r="N1297" s="6">
        <f>COUNTIF(amazon[[#This Row],[Discount percentage]],$T$13)</f>
        <v>1</v>
      </c>
      <c r="O1297" s="6">
        <f>COUNTIF(amazon[[#This Row],[Discount percentage]],$T$12)</f>
        <v>0</v>
      </c>
      <c r="P1297" s="1" t="s">
        <v>3759</v>
      </c>
    </row>
    <row r="1298" spans="1:16" ht="18.75" x14ac:dyDescent="0.3">
      <c r="A1298" s="8" t="s">
        <v>1897</v>
      </c>
      <c r="B1298" s="8" t="s">
        <v>1898</v>
      </c>
      <c r="C1298" s="8" t="s">
        <v>2477</v>
      </c>
      <c r="D1298" s="8" t="s">
        <v>2749</v>
      </c>
      <c r="E129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8" s="12">
        <v>5999</v>
      </c>
      <c r="G1298" s="12">
        <v>9999</v>
      </c>
      <c r="H1298" s="12">
        <f>PRODUCT(amazon[[#This Row],[Actual price]],amazon[[#This Row],[Rating count]])</f>
        <v>1699830</v>
      </c>
      <c r="I1298" s="9">
        <v>0.4</v>
      </c>
      <c r="J1298" s="6">
        <v>4.2</v>
      </c>
      <c r="K1298" s="6">
        <v>170</v>
      </c>
      <c r="L1298" s="6" t="str">
        <f>IF(amazon[[#This Row],[Discounted price]]&lt;200, "Very Low",
 IF(amazon[[#This Row],[Discounted price]]&lt;5000, "Medium",
 IF(amazon[[#This Row],[Discounted price]]&lt;10000, "High",
 "Very High")))</f>
        <v>High</v>
      </c>
      <c r="M1298" s="6">
        <f>COUNTIF(amazon[[#This Row],[Discount percentage]],$T$11)</f>
        <v>0</v>
      </c>
      <c r="N1298" s="6">
        <f>COUNTIF(amazon[[#This Row],[Discount percentage]],$T$13)</f>
        <v>1</v>
      </c>
      <c r="O1298" s="6">
        <f>COUNTIF(amazon[[#This Row],[Discount percentage]],$T$12)</f>
        <v>0</v>
      </c>
      <c r="P1298" s="1" t="s">
        <v>3760</v>
      </c>
    </row>
    <row r="1299" spans="1:16" ht="18.75" x14ac:dyDescent="0.3">
      <c r="A1299" s="8" t="s">
        <v>1899</v>
      </c>
      <c r="B1299" s="8" t="s">
        <v>1900</v>
      </c>
      <c r="C1299" s="8" t="s">
        <v>2477</v>
      </c>
      <c r="D1299" s="8" t="s">
        <v>2781</v>
      </c>
      <c r="E129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9" s="12">
        <v>8886</v>
      </c>
      <c r="G1299" s="12">
        <v>11850</v>
      </c>
      <c r="H1299" s="12">
        <f>PRODUCT(amazon[[#This Row],[Actual price]],amazon[[#This Row],[Rating count]])</f>
        <v>36320250</v>
      </c>
      <c r="I1299" s="9">
        <v>0.25</v>
      </c>
      <c r="J1299" s="6">
        <v>4.2</v>
      </c>
      <c r="K1299" s="6">
        <v>3065</v>
      </c>
      <c r="L1299" s="6" t="str">
        <f>IF(amazon[[#This Row],[Discounted price]]&lt;200, "Very Low",
 IF(amazon[[#This Row],[Discounted price]]&lt;5000, "Medium",
 IF(amazon[[#This Row],[Discounted price]]&lt;10000, "High",
 "Very High")))</f>
        <v>High</v>
      </c>
      <c r="M1299" s="6">
        <f>COUNTIF(amazon[[#This Row],[Discount percentage]],$T$11)</f>
        <v>0</v>
      </c>
      <c r="N1299" s="6">
        <f>COUNTIF(amazon[[#This Row],[Discount percentage]],$T$13)</f>
        <v>1</v>
      </c>
      <c r="O1299" s="6">
        <f>COUNTIF(amazon[[#This Row],[Discount percentage]],$T$12)</f>
        <v>0</v>
      </c>
      <c r="P1299" s="1" t="s">
        <v>3761</v>
      </c>
    </row>
    <row r="1300" spans="1:16" ht="18.75" x14ac:dyDescent="0.3">
      <c r="A1300" s="8" t="s">
        <v>1901</v>
      </c>
      <c r="B1300" s="8" t="s">
        <v>2828</v>
      </c>
      <c r="C1300" s="8" t="s">
        <v>2477</v>
      </c>
      <c r="D1300" s="8" t="s">
        <v>2706</v>
      </c>
      <c r="E130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0" s="12">
        <v>475</v>
      </c>
      <c r="G1300" s="12">
        <v>999</v>
      </c>
      <c r="H1300" s="12">
        <f>PRODUCT(amazon[[#This Row],[Actual price]],amazon[[#This Row],[Rating count]])</f>
        <v>1019979</v>
      </c>
      <c r="I1300" s="9">
        <v>0.52</v>
      </c>
      <c r="J1300" s="6">
        <v>4.0999999999999996</v>
      </c>
      <c r="K1300" s="6">
        <v>1021</v>
      </c>
      <c r="L1300" s="6" t="str">
        <f>IF(amazon[[#This Row],[Discounted price]]&lt;200, "Very Low",
 IF(amazon[[#This Row],[Discounted price]]&lt;5000, "Medium",
 IF(amazon[[#This Row],[Discounted price]]&lt;10000, "High",
 "Very High")))</f>
        <v>Medium</v>
      </c>
      <c r="M1300" s="6">
        <f>COUNTIF(amazon[[#This Row],[Discount percentage]],$T$11)</f>
        <v>0</v>
      </c>
      <c r="N1300" s="6">
        <f>COUNTIF(amazon[[#This Row],[Discount percentage]],$T$13)</f>
        <v>0</v>
      </c>
      <c r="O1300" s="6">
        <f>COUNTIF(amazon[[#This Row],[Discount percentage]],$T$12)</f>
        <v>1</v>
      </c>
      <c r="P1300" s="1" t="s">
        <v>2945</v>
      </c>
    </row>
    <row r="1301" spans="1:16" ht="18.75" x14ac:dyDescent="0.3">
      <c r="A1301" s="8" t="s">
        <v>1902</v>
      </c>
      <c r="B1301" s="8" t="s">
        <v>1903</v>
      </c>
      <c r="C1301" s="8" t="s">
        <v>2477</v>
      </c>
      <c r="D1301" s="8" t="s">
        <v>2722</v>
      </c>
      <c r="E130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1" s="12">
        <v>4995</v>
      </c>
      <c r="G1301" s="12">
        <v>20049</v>
      </c>
      <c r="H1301" s="12">
        <f>PRODUCT(amazon[[#This Row],[Actual price]],amazon[[#This Row],[Rating count]])</f>
        <v>79474236</v>
      </c>
      <c r="I1301" s="9">
        <v>0.75</v>
      </c>
      <c r="J1301" s="6">
        <v>4.8</v>
      </c>
      <c r="K1301" s="6">
        <v>3964</v>
      </c>
      <c r="L1301" s="6" t="str">
        <f>IF(amazon[[#This Row],[Discounted price]]&lt;200, "Very Low",
 IF(amazon[[#This Row],[Discounted price]]&lt;5000, "Medium",
 IF(amazon[[#This Row],[Discounted price]]&lt;10000, "High",
 "Very High")))</f>
        <v>Medium</v>
      </c>
      <c r="M1301" s="6">
        <f>COUNTIF(amazon[[#This Row],[Discount percentage]],$T$11)</f>
        <v>0</v>
      </c>
      <c r="N1301" s="6">
        <f>COUNTIF(amazon[[#This Row],[Discount percentage]],$T$13)</f>
        <v>0</v>
      </c>
      <c r="O1301" s="6">
        <f>COUNTIF(amazon[[#This Row],[Discount percentage]],$T$12)</f>
        <v>1</v>
      </c>
      <c r="P1301" s="1" t="s">
        <v>3762</v>
      </c>
    </row>
    <row r="1302" spans="1:16" ht="18.75" x14ac:dyDescent="0.3">
      <c r="A1302" s="8" t="s">
        <v>1904</v>
      </c>
      <c r="B1302" s="8" t="s">
        <v>1905</v>
      </c>
      <c r="C1302" s="8" t="s">
        <v>2477</v>
      </c>
      <c r="D1302" s="8" t="s">
        <v>2785</v>
      </c>
      <c r="E130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2" s="12">
        <v>13999</v>
      </c>
      <c r="G1302" s="12">
        <v>24850</v>
      </c>
      <c r="H1302" s="12">
        <f>PRODUCT(amazon[[#This Row],[Actual price]],amazon[[#This Row],[Rating count]])</f>
        <v>222357800</v>
      </c>
      <c r="I1302" s="9">
        <v>0.44</v>
      </c>
      <c r="J1302" s="6">
        <v>4.4000000000000004</v>
      </c>
      <c r="K1302" s="6">
        <v>8948</v>
      </c>
      <c r="L1302" s="6" t="str">
        <f>IF(amazon[[#This Row],[Discounted price]]&lt;200, "Very Low",
 IF(amazon[[#This Row],[Discounted price]]&lt;5000, "Medium",
 IF(amazon[[#This Row],[Discounted price]]&lt;10000, "High",
 "Very High")))</f>
        <v>Very High</v>
      </c>
      <c r="M1302" s="6">
        <f>COUNTIF(amazon[[#This Row],[Discount percentage]],$T$11)</f>
        <v>0</v>
      </c>
      <c r="N1302" s="6">
        <f>COUNTIF(amazon[[#This Row],[Discount percentage]],$T$13)</f>
        <v>1</v>
      </c>
      <c r="O1302" s="6">
        <f>COUNTIF(amazon[[#This Row],[Discount percentage]],$T$12)</f>
        <v>0</v>
      </c>
      <c r="P1302" s="1" t="s">
        <v>3763</v>
      </c>
    </row>
    <row r="1303" spans="1:16" ht="18.75" x14ac:dyDescent="0.3">
      <c r="A1303" s="8" t="s">
        <v>1906</v>
      </c>
      <c r="B1303" s="8" t="s">
        <v>2829</v>
      </c>
      <c r="C1303" s="8" t="s">
        <v>2477</v>
      </c>
      <c r="D1303" s="8" t="s">
        <v>2785</v>
      </c>
      <c r="E130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3" s="12">
        <v>8499</v>
      </c>
      <c r="G1303" s="12">
        <v>16490</v>
      </c>
      <c r="H1303" s="12">
        <f>PRODUCT(amazon[[#This Row],[Actual price]],amazon[[#This Row],[Rating count]])</f>
        <v>1599530</v>
      </c>
      <c r="I1303" s="9">
        <v>0.48</v>
      </c>
      <c r="J1303" s="6">
        <v>4.3</v>
      </c>
      <c r="K1303" s="6">
        <v>97</v>
      </c>
      <c r="L1303" s="6" t="str">
        <f>IF(amazon[[#This Row],[Discounted price]]&lt;200, "Very Low",
 IF(amazon[[#This Row],[Discounted price]]&lt;5000, "Medium",
 IF(amazon[[#This Row],[Discounted price]]&lt;10000, "High",
 "Very High")))</f>
        <v>High</v>
      </c>
      <c r="M1303" s="6">
        <f>COUNTIF(amazon[[#This Row],[Discount percentage]],$T$11)</f>
        <v>0</v>
      </c>
      <c r="N1303" s="6">
        <f>COUNTIF(amazon[[#This Row],[Discount percentage]],$T$13)</f>
        <v>1</v>
      </c>
      <c r="O1303" s="6">
        <f>COUNTIF(amazon[[#This Row],[Discount percentage]],$T$12)</f>
        <v>0</v>
      </c>
      <c r="P1303" s="1" t="s">
        <v>3764</v>
      </c>
    </row>
    <row r="1304" spans="1:16" ht="18.75" x14ac:dyDescent="0.3">
      <c r="A1304" s="8" t="s">
        <v>1907</v>
      </c>
      <c r="B1304" s="8" t="s">
        <v>1908</v>
      </c>
      <c r="C1304" s="8" t="s">
        <v>2477</v>
      </c>
      <c r="D1304" s="8" t="s">
        <v>2713</v>
      </c>
      <c r="E130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4" s="12">
        <v>949</v>
      </c>
      <c r="G1304" s="12">
        <v>975</v>
      </c>
      <c r="H1304" s="12">
        <f>PRODUCT(amazon[[#This Row],[Actual price]],amazon[[#This Row],[Rating count]])</f>
        <v>7042425</v>
      </c>
      <c r="I1304" s="9">
        <v>0.03</v>
      </c>
      <c r="J1304" s="6">
        <v>4.3</v>
      </c>
      <c r="K1304" s="6">
        <v>7223</v>
      </c>
      <c r="L1304" s="6" t="str">
        <f>IF(amazon[[#This Row],[Discounted price]]&lt;200, "Very Low",
 IF(amazon[[#This Row],[Discounted price]]&lt;5000, "Medium",
 IF(amazon[[#This Row],[Discounted price]]&lt;10000, "High",
 "Very High")))</f>
        <v>Medium</v>
      </c>
      <c r="M1304" s="6">
        <f>COUNTIF(amazon[[#This Row],[Discount percentage]],$T$11)</f>
        <v>0</v>
      </c>
      <c r="N1304" s="6">
        <f>COUNTIF(amazon[[#This Row],[Discount percentage]],$T$13)</f>
        <v>1</v>
      </c>
      <c r="O1304" s="6">
        <f>COUNTIF(amazon[[#This Row],[Discount percentage]],$T$12)</f>
        <v>0</v>
      </c>
      <c r="P1304" s="1" t="s">
        <v>2945</v>
      </c>
    </row>
    <row r="1305" spans="1:16" ht="18.75" x14ac:dyDescent="0.3">
      <c r="A1305" s="8" t="s">
        <v>1909</v>
      </c>
      <c r="B1305" s="8" t="s">
        <v>1910</v>
      </c>
      <c r="C1305" s="8" t="s">
        <v>2477</v>
      </c>
      <c r="D1305" s="8" t="s">
        <v>2724</v>
      </c>
      <c r="E130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5" s="12">
        <v>395</v>
      </c>
      <c r="G1305" s="12">
        <v>499</v>
      </c>
      <c r="H1305" s="12">
        <f>PRODUCT(amazon[[#This Row],[Actual price]],amazon[[#This Row],[Rating count]])</f>
        <v>164670</v>
      </c>
      <c r="I1305" s="9">
        <v>0.21</v>
      </c>
      <c r="J1305" s="6">
        <v>4</v>
      </c>
      <c r="K1305" s="6">
        <v>330</v>
      </c>
      <c r="L1305" s="6" t="str">
        <f>IF(amazon[[#This Row],[Discounted price]]&lt;200, "Very Low",
 IF(amazon[[#This Row],[Discounted price]]&lt;5000, "Medium",
 IF(amazon[[#This Row],[Discounted price]]&lt;10000, "High",
 "Very High")))</f>
        <v>Medium</v>
      </c>
      <c r="M1305" s="6">
        <f>COUNTIF(amazon[[#This Row],[Discount percentage]],$T$11)</f>
        <v>0</v>
      </c>
      <c r="N1305" s="6">
        <f>COUNTIF(amazon[[#This Row],[Discount percentage]],$T$13)</f>
        <v>1</v>
      </c>
      <c r="O1305" s="6">
        <f>COUNTIF(amazon[[#This Row],[Discount percentage]],$T$12)</f>
        <v>0</v>
      </c>
      <c r="P1305" s="1" t="s">
        <v>3765</v>
      </c>
    </row>
    <row r="1306" spans="1:16" ht="18.75" x14ac:dyDescent="0.3">
      <c r="A1306" s="8" t="s">
        <v>1911</v>
      </c>
      <c r="B1306" s="8" t="s">
        <v>1912</v>
      </c>
      <c r="C1306" s="8" t="s">
        <v>2477</v>
      </c>
      <c r="D1306" s="8" t="s">
        <v>2830</v>
      </c>
      <c r="E130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6" s="12">
        <v>635</v>
      </c>
      <c r="G1306" s="12">
        <v>635</v>
      </c>
      <c r="H1306" s="12">
        <f>PRODUCT(amazon[[#This Row],[Actual price]],amazon[[#This Row],[Rating count]])</f>
        <v>2901950</v>
      </c>
      <c r="I1306" s="9">
        <v>0</v>
      </c>
      <c r="J1306" s="6">
        <v>4.3</v>
      </c>
      <c r="K1306" s="6">
        <v>4570</v>
      </c>
      <c r="L1306" s="6" t="str">
        <f>IF(amazon[[#This Row],[Discounted price]]&lt;200, "Very Low",
 IF(amazon[[#This Row],[Discounted price]]&lt;5000, "Medium",
 IF(amazon[[#This Row],[Discounted price]]&lt;10000, "High",
 "Very High")))</f>
        <v>Medium</v>
      </c>
      <c r="M1306" s="6">
        <f>COUNTIF(amazon[[#This Row],[Discount percentage]],$T$11)</f>
        <v>0</v>
      </c>
      <c r="N1306" s="6">
        <f>COUNTIF(amazon[[#This Row],[Discount percentage]],$T$13)</f>
        <v>1</v>
      </c>
      <c r="O1306" s="6">
        <f>COUNTIF(amazon[[#This Row],[Discount percentage]],$T$12)</f>
        <v>0</v>
      </c>
      <c r="P1306" s="1" t="s">
        <v>2945</v>
      </c>
    </row>
    <row r="1307" spans="1:16" ht="18.75" x14ac:dyDescent="0.3">
      <c r="A1307" s="8" t="s">
        <v>1913</v>
      </c>
      <c r="B1307" s="8" t="s">
        <v>1914</v>
      </c>
      <c r="C1307" s="8" t="s">
        <v>2477</v>
      </c>
      <c r="D1307" s="8" t="s">
        <v>2713</v>
      </c>
      <c r="E130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7" s="12">
        <v>717</v>
      </c>
      <c r="G1307" s="12">
        <v>1390</v>
      </c>
      <c r="H1307" s="12">
        <f>PRODUCT(amazon[[#This Row],[Actual price]],amazon[[#This Row],[Rating count]])</f>
        <v>6765130</v>
      </c>
      <c r="I1307" s="9">
        <v>0.48</v>
      </c>
      <c r="J1307" s="6">
        <v>4</v>
      </c>
      <c r="K1307" s="6">
        <v>4867</v>
      </c>
      <c r="L1307" s="6" t="str">
        <f>IF(amazon[[#This Row],[Discounted price]]&lt;200, "Very Low",
 IF(amazon[[#This Row],[Discounted price]]&lt;5000, "Medium",
 IF(amazon[[#This Row],[Discounted price]]&lt;10000, "High",
 "Very High")))</f>
        <v>Medium</v>
      </c>
      <c r="M1307" s="6">
        <f>COUNTIF(amazon[[#This Row],[Discount percentage]],$T$11)</f>
        <v>0</v>
      </c>
      <c r="N1307" s="6">
        <f>COUNTIF(amazon[[#This Row],[Discount percentage]],$T$13)</f>
        <v>1</v>
      </c>
      <c r="O1307" s="6">
        <f>COUNTIF(amazon[[#This Row],[Discount percentage]],$T$12)</f>
        <v>0</v>
      </c>
      <c r="P1307" s="1" t="s">
        <v>3766</v>
      </c>
    </row>
    <row r="1308" spans="1:16" ht="18.75" x14ac:dyDescent="0.3">
      <c r="A1308" s="8" t="s">
        <v>1915</v>
      </c>
      <c r="B1308" s="8" t="s">
        <v>1916</v>
      </c>
      <c r="C1308" s="8" t="s">
        <v>2477</v>
      </c>
      <c r="D1308" s="8" t="s">
        <v>2831</v>
      </c>
      <c r="E130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8" s="12">
        <v>27900</v>
      </c>
      <c r="G1308" s="12">
        <v>59900</v>
      </c>
      <c r="H1308" s="12">
        <f>PRODUCT(amazon[[#This Row],[Actual price]],amazon[[#This Row],[Rating count]])</f>
        <v>317350200</v>
      </c>
      <c r="I1308" s="9">
        <v>0.53</v>
      </c>
      <c r="J1308" s="6">
        <v>4.4000000000000004</v>
      </c>
      <c r="K1308" s="6">
        <v>5298</v>
      </c>
      <c r="L1308" s="6" t="str">
        <f>IF(amazon[[#This Row],[Discounted price]]&lt;200, "Very Low",
 IF(amazon[[#This Row],[Discounted price]]&lt;5000, "Medium",
 IF(amazon[[#This Row],[Discounted price]]&lt;10000, "High",
 "Very High")))</f>
        <v>Very High</v>
      </c>
      <c r="M1308" s="6">
        <f>COUNTIF(amazon[[#This Row],[Discount percentage]],$T$11)</f>
        <v>0</v>
      </c>
      <c r="N1308" s="6">
        <f>COUNTIF(amazon[[#This Row],[Discount percentage]],$T$13)</f>
        <v>0</v>
      </c>
      <c r="O1308" s="6">
        <f>COUNTIF(amazon[[#This Row],[Discount percentage]],$T$12)</f>
        <v>1</v>
      </c>
      <c r="P1308" s="1" t="s">
        <v>3767</v>
      </c>
    </row>
    <row r="1309" spans="1:16" ht="18.75" x14ac:dyDescent="0.3">
      <c r="A1309" s="8" t="s">
        <v>1917</v>
      </c>
      <c r="B1309" s="8" t="s">
        <v>1918</v>
      </c>
      <c r="C1309" s="8" t="s">
        <v>2477</v>
      </c>
      <c r="D1309" s="8" t="s">
        <v>2767</v>
      </c>
      <c r="E130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9" s="12">
        <v>649</v>
      </c>
      <c r="G1309" s="12">
        <v>670</v>
      </c>
      <c r="H1309" s="12">
        <f>PRODUCT(amazon[[#This Row],[Actual price]],amazon[[#This Row],[Rating count]])</f>
        <v>5216620</v>
      </c>
      <c r="I1309" s="9">
        <v>0.03</v>
      </c>
      <c r="J1309" s="6">
        <v>4.0999999999999996</v>
      </c>
      <c r="K1309" s="6">
        <v>7786</v>
      </c>
      <c r="L1309" s="6" t="str">
        <f>IF(amazon[[#This Row],[Discounted price]]&lt;200, "Very Low",
 IF(amazon[[#This Row],[Discounted price]]&lt;5000, "Medium",
 IF(amazon[[#This Row],[Discounted price]]&lt;10000, "High",
 "Very High")))</f>
        <v>Medium</v>
      </c>
      <c r="M1309" s="6">
        <f>COUNTIF(amazon[[#This Row],[Discount percentage]],$T$11)</f>
        <v>0</v>
      </c>
      <c r="N1309" s="6">
        <f>COUNTIF(amazon[[#This Row],[Discount percentage]],$T$13)</f>
        <v>1</v>
      </c>
      <c r="O1309" s="6">
        <f>COUNTIF(amazon[[#This Row],[Discount percentage]],$T$12)</f>
        <v>0</v>
      </c>
      <c r="P1309" s="1" t="s">
        <v>3096</v>
      </c>
    </row>
    <row r="1310" spans="1:16" ht="18.75" x14ac:dyDescent="0.3">
      <c r="A1310" s="8" t="s">
        <v>1919</v>
      </c>
      <c r="B1310" s="8" t="s">
        <v>2832</v>
      </c>
      <c r="C1310" s="8" t="s">
        <v>2477</v>
      </c>
      <c r="D1310" s="8" t="s">
        <v>2766</v>
      </c>
      <c r="E131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0" s="12">
        <v>193</v>
      </c>
      <c r="G1310" s="12">
        <v>399</v>
      </c>
      <c r="H1310" s="12">
        <f>PRODUCT(amazon[[#This Row],[Actual price]],amazon[[#This Row],[Rating count]])</f>
        <v>14763</v>
      </c>
      <c r="I1310" s="9">
        <v>0.52</v>
      </c>
      <c r="J1310" s="6">
        <v>3.6</v>
      </c>
      <c r="K1310" s="6">
        <v>37</v>
      </c>
      <c r="L1310" s="6" t="str">
        <f>IF(amazon[[#This Row],[Discounted price]]&lt;200, "Very Low",
 IF(amazon[[#This Row],[Discounted price]]&lt;5000, "Medium",
 IF(amazon[[#This Row],[Discounted price]]&lt;10000, "High",
 "Very High")))</f>
        <v>Very Low</v>
      </c>
      <c r="M1310" s="6">
        <f>COUNTIF(amazon[[#This Row],[Discount percentage]],$T$11)</f>
        <v>0</v>
      </c>
      <c r="N1310" s="6">
        <f>COUNTIF(amazon[[#This Row],[Discount percentage]],$T$13)</f>
        <v>0</v>
      </c>
      <c r="O1310" s="6">
        <f>COUNTIF(amazon[[#This Row],[Discount percentage]],$T$12)</f>
        <v>1</v>
      </c>
      <c r="P1310" s="1" t="s">
        <v>3768</v>
      </c>
    </row>
    <row r="1311" spans="1:16" ht="18.75" x14ac:dyDescent="0.3">
      <c r="A1311" s="8" t="s">
        <v>1920</v>
      </c>
      <c r="B1311" s="8" t="s">
        <v>2833</v>
      </c>
      <c r="C1311" s="8" t="s">
        <v>2477</v>
      </c>
      <c r="D1311" s="8" t="s">
        <v>2704</v>
      </c>
      <c r="E131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1" s="12">
        <v>1299</v>
      </c>
      <c r="G1311" s="12">
        <v>2495</v>
      </c>
      <c r="H1311" s="12">
        <f>PRODUCT(amazon[[#This Row],[Actual price]],amazon[[#This Row],[Rating count]])</f>
        <v>4990</v>
      </c>
      <c r="I1311" s="9">
        <v>0.48</v>
      </c>
      <c r="J1311" s="6">
        <v>2</v>
      </c>
      <c r="K1311" s="6">
        <v>2</v>
      </c>
      <c r="L1311" s="6" t="str">
        <f>IF(amazon[[#This Row],[Discounted price]]&lt;200, "Very Low",
 IF(amazon[[#This Row],[Discounted price]]&lt;5000, "Medium",
 IF(amazon[[#This Row],[Discounted price]]&lt;10000, "High",
 "Very High")))</f>
        <v>Medium</v>
      </c>
      <c r="M1311" s="6">
        <f>COUNTIF(amazon[[#This Row],[Discount percentage]],$T$11)</f>
        <v>0</v>
      </c>
      <c r="N1311" s="6">
        <f>COUNTIF(amazon[[#This Row],[Discount percentage]],$T$13)</f>
        <v>1</v>
      </c>
      <c r="O1311" s="6">
        <f>COUNTIF(amazon[[#This Row],[Discount percentage]],$T$12)</f>
        <v>0</v>
      </c>
      <c r="P1311" s="1" t="s">
        <v>3769</v>
      </c>
    </row>
    <row r="1312" spans="1:16" ht="18.75" x14ac:dyDescent="0.3">
      <c r="A1312" s="8" t="s">
        <v>1921</v>
      </c>
      <c r="B1312" s="8" t="s">
        <v>1922</v>
      </c>
      <c r="C1312" s="8" t="s">
        <v>2477</v>
      </c>
      <c r="D1312" s="8" t="s">
        <v>2714</v>
      </c>
      <c r="E131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2" s="12">
        <v>2449</v>
      </c>
      <c r="G1312" s="12">
        <v>3390</v>
      </c>
      <c r="H1312" s="12">
        <f>PRODUCT(amazon[[#This Row],[Actual price]],amazon[[#This Row],[Rating count]])</f>
        <v>17648340</v>
      </c>
      <c r="I1312" s="9">
        <v>0.28000000000000003</v>
      </c>
      <c r="J1312" s="6">
        <v>4</v>
      </c>
      <c r="K1312" s="6">
        <v>5206</v>
      </c>
      <c r="L1312" s="6" t="str">
        <f>IF(amazon[[#This Row],[Discounted price]]&lt;200, "Very Low",
 IF(amazon[[#This Row],[Discounted price]]&lt;5000, "Medium",
 IF(amazon[[#This Row],[Discounted price]]&lt;10000, "High",
 "Very High")))</f>
        <v>Medium</v>
      </c>
      <c r="M1312" s="6">
        <f>COUNTIF(amazon[[#This Row],[Discount percentage]],$T$11)</f>
        <v>0</v>
      </c>
      <c r="N1312" s="6">
        <f>COUNTIF(amazon[[#This Row],[Discount percentage]],$T$13)</f>
        <v>1</v>
      </c>
      <c r="O1312" s="6">
        <f>COUNTIF(amazon[[#This Row],[Discount percentage]],$T$12)</f>
        <v>0</v>
      </c>
      <c r="P1312" s="1" t="s">
        <v>2945</v>
      </c>
    </row>
    <row r="1313" spans="1:16" ht="18.75" x14ac:dyDescent="0.3">
      <c r="A1313" s="8" t="s">
        <v>1923</v>
      </c>
      <c r="B1313" s="8" t="s">
        <v>1924</v>
      </c>
      <c r="C1313" s="8" t="s">
        <v>2477</v>
      </c>
      <c r="D1313" s="8" t="s">
        <v>2715</v>
      </c>
      <c r="E131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3" s="12">
        <v>1049</v>
      </c>
      <c r="G1313" s="12">
        <v>2499</v>
      </c>
      <c r="H1313" s="12">
        <f>PRODUCT(amazon[[#This Row],[Actual price]],amazon[[#This Row],[Rating count]])</f>
        <v>1594362</v>
      </c>
      <c r="I1313" s="9">
        <v>0.57999999999999996</v>
      </c>
      <c r="J1313" s="6">
        <v>3.7</v>
      </c>
      <c r="K1313" s="6">
        <v>638</v>
      </c>
      <c r="L1313" s="6" t="str">
        <f>IF(amazon[[#This Row],[Discounted price]]&lt;200, "Very Low",
 IF(amazon[[#This Row],[Discounted price]]&lt;5000, "Medium",
 IF(amazon[[#This Row],[Discounted price]]&lt;10000, "High",
 "Very High")))</f>
        <v>Medium</v>
      </c>
      <c r="M1313" s="6">
        <f>COUNTIF(amazon[[#This Row],[Discount percentage]],$T$11)</f>
        <v>0</v>
      </c>
      <c r="N1313" s="6">
        <f>COUNTIF(amazon[[#This Row],[Discount percentage]],$T$13)</f>
        <v>0</v>
      </c>
      <c r="O1313" s="6">
        <f>COUNTIF(amazon[[#This Row],[Discount percentage]],$T$12)</f>
        <v>1</v>
      </c>
      <c r="P1313" s="1" t="s">
        <v>3770</v>
      </c>
    </row>
    <row r="1314" spans="1:16" ht="18.75" x14ac:dyDescent="0.3">
      <c r="A1314" s="8" t="s">
        <v>1925</v>
      </c>
      <c r="B1314" s="8" t="s">
        <v>1926</v>
      </c>
      <c r="C1314" s="8" t="s">
        <v>2477</v>
      </c>
      <c r="D1314" s="8" t="s">
        <v>2818</v>
      </c>
      <c r="E131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4" s="12">
        <v>2399</v>
      </c>
      <c r="G1314" s="12">
        <v>4200</v>
      </c>
      <c r="H1314" s="12">
        <f>PRODUCT(amazon[[#This Row],[Actual price]],amazon[[#This Row],[Rating count]])</f>
        <v>1667400</v>
      </c>
      <c r="I1314" s="9">
        <v>0.43</v>
      </c>
      <c r="J1314" s="6">
        <v>3.8</v>
      </c>
      <c r="K1314" s="6">
        <v>397</v>
      </c>
      <c r="L1314" s="6" t="str">
        <f>IF(amazon[[#This Row],[Discounted price]]&lt;200, "Very Low",
 IF(amazon[[#This Row],[Discounted price]]&lt;5000, "Medium",
 IF(amazon[[#This Row],[Discounted price]]&lt;10000, "High",
 "Very High")))</f>
        <v>Medium</v>
      </c>
      <c r="M1314" s="6">
        <f>COUNTIF(amazon[[#This Row],[Discount percentage]],$T$11)</f>
        <v>0</v>
      </c>
      <c r="N1314" s="6">
        <f>COUNTIF(amazon[[#This Row],[Discount percentage]],$T$13)</f>
        <v>1</v>
      </c>
      <c r="O1314" s="6">
        <f>COUNTIF(amazon[[#This Row],[Discount percentage]],$T$12)</f>
        <v>0</v>
      </c>
      <c r="P1314" s="1" t="s">
        <v>3771</v>
      </c>
    </row>
    <row r="1315" spans="1:16" ht="18.75" x14ac:dyDescent="0.3">
      <c r="A1315" s="8" t="s">
        <v>1927</v>
      </c>
      <c r="B1315" s="8" t="s">
        <v>2834</v>
      </c>
      <c r="C1315" s="8" t="s">
        <v>2477</v>
      </c>
      <c r="D1315" s="8" t="s">
        <v>2730</v>
      </c>
      <c r="E131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5" s="12">
        <v>2286</v>
      </c>
      <c r="G1315" s="12">
        <v>4495</v>
      </c>
      <c r="H1315" s="12">
        <f>PRODUCT(amazon[[#This Row],[Actual price]],amazon[[#This Row],[Rating count]])</f>
        <v>1465370</v>
      </c>
      <c r="I1315" s="9">
        <v>0.49</v>
      </c>
      <c r="J1315" s="6">
        <v>3.9</v>
      </c>
      <c r="K1315" s="6">
        <v>326</v>
      </c>
      <c r="L1315" s="6" t="str">
        <f>IF(amazon[[#This Row],[Discounted price]]&lt;200, "Very Low",
 IF(amazon[[#This Row],[Discounted price]]&lt;5000, "Medium",
 IF(amazon[[#This Row],[Discounted price]]&lt;10000, "High",
 "Very High")))</f>
        <v>Medium</v>
      </c>
      <c r="M1315" s="6">
        <f>COUNTIF(amazon[[#This Row],[Discount percentage]],$T$11)</f>
        <v>0</v>
      </c>
      <c r="N1315" s="6">
        <f>COUNTIF(amazon[[#This Row],[Discount percentage]],$T$13)</f>
        <v>1</v>
      </c>
      <c r="O1315" s="6">
        <f>COUNTIF(amazon[[#This Row],[Discount percentage]],$T$12)</f>
        <v>0</v>
      </c>
      <c r="P1315" s="1" t="s">
        <v>2986</v>
      </c>
    </row>
    <row r="1316" spans="1:16" ht="18.75" x14ac:dyDescent="0.3">
      <c r="A1316" s="8" t="s">
        <v>1928</v>
      </c>
      <c r="B1316" s="8" t="s">
        <v>1929</v>
      </c>
      <c r="C1316" s="8" t="s">
        <v>2477</v>
      </c>
      <c r="D1316" s="8" t="s">
        <v>2804</v>
      </c>
      <c r="E131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6" s="12">
        <v>499</v>
      </c>
      <c r="G1316" s="12">
        <v>2199</v>
      </c>
      <c r="H1316" s="12">
        <f>PRODUCT(amazon[[#This Row],[Actual price]],amazon[[#This Row],[Rating count]])</f>
        <v>7755873</v>
      </c>
      <c r="I1316" s="9">
        <v>0.77</v>
      </c>
      <c r="J1316" s="6">
        <v>3.1</v>
      </c>
      <c r="K1316" s="6">
        <v>3527</v>
      </c>
      <c r="L1316" s="6" t="str">
        <f>IF(amazon[[#This Row],[Discounted price]]&lt;200, "Very Low",
 IF(amazon[[#This Row],[Discounted price]]&lt;5000, "Medium",
 IF(amazon[[#This Row],[Discounted price]]&lt;10000, "High",
 "Very High")))</f>
        <v>Medium</v>
      </c>
      <c r="M1316" s="6">
        <f>COUNTIF(amazon[[#This Row],[Discount percentage]],$T$11)</f>
        <v>0</v>
      </c>
      <c r="N1316" s="6">
        <f>COUNTIF(amazon[[#This Row],[Discount percentage]],$T$13)</f>
        <v>0</v>
      </c>
      <c r="O1316" s="6">
        <f>COUNTIF(amazon[[#This Row],[Discount percentage]],$T$12)</f>
        <v>1</v>
      </c>
      <c r="P1316" s="1" t="s">
        <v>3772</v>
      </c>
    </row>
    <row r="1317" spans="1:16" ht="18.75" x14ac:dyDescent="0.3">
      <c r="A1317" s="8" t="s">
        <v>1930</v>
      </c>
      <c r="B1317" s="8" t="s">
        <v>2835</v>
      </c>
      <c r="C1317" s="8" t="s">
        <v>2477</v>
      </c>
      <c r="D1317" s="8" t="s">
        <v>2743</v>
      </c>
      <c r="E131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7" s="12">
        <v>429</v>
      </c>
      <c r="G1317" s="12">
        <v>999</v>
      </c>
      <c r="H1317" s="12">
        <f>PRODUCT(amazon[[#This Row],[Actual price]],amazon[[#This Row],[Rating count]])</f>
        <v>616383</v>
      </c>
      <c r="I1317" s="9">
        <v>0.56999999999999995</v>
      </c>
      <c r="J1317" s="6">
        <v>3</v>
      </c>
      <c r="K1317" s="6">
        <v>617</v>
      </c>
      <c r="L1317" s="6" t="str">
        <f>IF(amazon[[#This Row],[Discounted price]]&lt;200, "Very Low",
 IF(amazon[[#This Row],[Discounted price]]&lt;5000, "Medium",
 IF(amazon[[#This Row],[Discounted price]]&lt;10000, "High",
 "Very High")))</f>
        <v>Medium</v>
      </c>
      <c r="M1317" s="6">
        <f>COUNTIF(amazon[[#This Row],[Discount percentage]],$T$11)</f>
        <v>0</v>
      </c>
      <c r="N1317" s="6">
        <f>COUNTIF(amazon[[#This Row],[Discount percentage]],$T$13)</f>
        <v>0</v>
      </c>
      <c r="O1317" s="6">
        <f>COUNTIF(amazon[[#This Row],[Discount percentage]],$T$12)</f>
        <v>1</v>
      </c>
      <c r="P1317" s="1" t="s">
        <v>3773</v>
      </c>
    </row>
    <row r="1318" spans="1:16" ht="18.75" x14ac:dyDescent="0.3">
      <c r="A1318" s="8" t="s">
        <v>1931</v>
      </c>
      <c r="B1318" s="8" t="s">
        <v>1932</v>
      </c>
      <c r="C1318" s="8" t="s">
        <v>2477</v>
      </c>
      <c r="D1318" s="8" t="s">
        <v>2733</v>
      </c>
      <c r="E131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8" s="12">
        <v>299</v>
      </c>
      <c r="G1318" s="12">
        <v>595</v>
      </c>
      <c r="H1318" s="12">
        <f>PRODUCT(amazon[[#This Row],[Actual price]],amazon[[#This Row],[Rating count]])</f>
        <v>186830</v>
      </c>
      <c r="I1318" s="9">
        <v>0.5</v>
      </c>
      <c r="J1318" s="6">
        <v>4</v>
      </c>
      <c r="K1318" s="6">
        <v>314</v>
      </c>
      <c r="L1318" s="6" t="str">
        <f>IF(amazon[[#This Row],[Discounted price]]&lt;200, "Very Low",
 IF(amazon[[#This Row],[Discounted price]]&lt;5000, "Medium",
 IF(amazon[[#This Row],[Discounted price]]&lt;10000, "High",
 "Very High")))</f>
        <v>Medium</v>
      </c>
      <c r="M1318" s="6">
        <f>COUNTIF(amazon[[#This Row],[Discount percentage]],$T$11)</f>
        <v>1</v>
      </c>
      <c r="N1318" s="6">
        <f>COUNTIF(amazon[[#This Row],[Discount percentage]],$T$13)</f>
        <v>0</v>
      </c>
      <c r="O1318" s="6">
        <f>COUNTIF(amazon[[#This Row],[Discount percentage]],$T$12)</f>
        <v>0</v>
      </c>
      <c r="P1318" s="1" t="s">
        <v>3069</v>
      </c>
    </row>
    <row r="1319" spans="1:16" ht="18.75" x14ac:dyDescent="0.3">
      <c r="A1319" s="8" t="s">
        <v>1933</v>
      </c>
      <c r="B1319" s="8" t="s">
        <v>1934</v>
      </c>
      <c r="C1319" s="8" t="s">
        <v>2477</v>
      </c>
      <c r="D1319" s="8" t="s">
        <v>2785</v>
      </c>
      <c r="E131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9" s="12">
        <v>5395</v>
      </c>
      <c r="G1319" s="12">
        <v>19990</v>
      </c>
      <c r="H1319" s="12">
        <f>PRODUCT(amazon[[#This Row],[Actual price]],amazon[[#This Row],[Rating count]])</f>
        <v>10694650</v>
      </c>
      <c r="I1319" s="9">
        <v>0.73</v>
      </c>
      <c r="J1319" s="6">
        <v>4.4000000000000004</v>
      </c>
      <c r="K1319" s="6">
        <v>535</v>
      </c>
      <c r="L1319" s="6" t="str">
        <f>IF(amazon[[#This Row],[Discounted price]]&lt;200, "Very Low",
 IF(amazon[[#This Row],[Discounted price]]&lt;5000, "Medium",
 IF(amazon[[#This Row],[Discounted price]]&lt;10000, "High",
 "Very High")))</f>
        <v>High</v>
      </c>
      <c r="M1319" s="6">
        <f>COUNTIF(amazon[[#This Row],[Discount percentage]],$T$11)</f>
        <v>0</v>
      </c>
      <c r="N1319" s="6">
        <f>COUNTIF(amazon[[#This Row],[Discount percentage]],$T$13)</f>
        <v>0</v>
      </c>
      <c r="O1319" s="6">
        <f>COUNTIF(amazon[[#This Row],[Discount percentage]],$T$12)</f>
        <v>1</v>
      </c>
      <c r="P1319" s="1" t="s">
        <v>3774</v>
      </c>
    </row>
    <row r="1320" spans="1:16" ht="18.75" x14ac:dyDescent="0.3">
      <c r="A1320" s="8" t="s">
        <v>1935</v>
      </c>
      <c r="B1320" s="8" t="s">
        <v>1936</v>
      </c>
      <c r="C1320" s="8" t="s">
        <v>2477</v>
      </c>
      <c r="D1320" s="8" t="s">
        <v>2713</v>
      </c>
      <c r="E132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0" s="12">
        <v>559</v>
      </c>
      <c r="G1320" s="12">
        <v>1010</v>
      </c>
      <c r="H1320" s="12">
        <f>PRODUCT(amazon[[#This Row],[Actual price]],amazon[[#This Row],[Rating count]])</f>
        <v>17498250</v>
      </c>
      <c r="I1320" s="9">
        <v>0.45</v>
      </c>
      <c r="J1320" s="6">
        <v>4.0999999999999996</v>
      </c>
      <c r="K1320" s="6">
        <v>17325</v>
      </c>
      <c r="L1320" s="6" t="str">
        <f>IF(amazon[[#This Row],[Discounted price]]&lt;200, "Very Low",
 IF(amazon[[#This Row],[Discounted price]]&lt;5000, "Medium",
 IF(amazon[[#This Row],[Discounted price]]&lt;10000, "High",
 "Very High")))</f>
        <v>Medium</v>
      </c>
      <c r="M1320" s="6">
        <f>COUNTIF(amazon[[#This Row],[Discount percentage]],$T$11)</f>
        <v>0</v>
      </c>
      <c r="N1320" s="6">
        <f>COUNTIF(amazon[[#This Row],[Discount percentage]],$T$13)</f>
        <v>1</v>
      </c>
      <c r="O1320" s="6">
        <f>COUNTIF(amazon[[#This Row],[Discount percentage]],$T$12)</f>
        <v>0</v>
      </c>
      <c r="P1320" s="1" t="s">
        <v>3775</v>
      </c>
    </row>
    <row r="1321" spans="1:16" ht="18.75" x14ac:dyDescent="0.3">
      <c r="A1321" s="8" t="s">
        <v>1937</v>
      </c>
      <c r="B1321" s="8" t="s">
        <v>1938</v>
      </c>
      <c r="C1321" s="8" t="s">
        <v>2477</v>
      </c>
      <c r="D1321" s="8" t="s">
        <v>2713</v>
      </c>
      <c r="E132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1" s="12">
        <v>660</v>
      </c>
      <c r="G1321" s="12">
        <v>1100</v>
      </c>
      <c r="H1321" s="12">
        <f>PRODUCT(amazon[[#This Row],[Actual price]],amazon[[#This Row],[Rating count]])</f>
        <v>100100</v>
      </c>
      <c r="I1321" s="9">
        <v>0.4</v>
      </c>
      <c r="J1321" s="6">
        <v>3.6</v>
      </c>
      <c r="K1321" s="6">
        <v>91</v>
      </c>
      <c r="L1321" s="6" t="str">
        <f>IF(amazon[[#This Row],[Discounted price]]&lt;200, "Very Low",
 IF(amazon[[#This Row],[Discounted price]]&lt;5000, "Medium",
 IF(amazon[[#This Row],[Discounted price]]&lt;10000, "High",
 "Very High")))</f>
        <v>Medium</v>
      </c>
      <c r="M1321" s="6">
        <f>COUNTIF(amazon[[#This Row],[Discount percentage]],$T$11)</f>
        <v>0</v>
      </c>
      <c r="N1321" s="6">
        <f>COUNTIF(amazon[[#This Row],[Discount percentage]],$T$13)</f>
        <v>1</v>
      </c>
      <c r="O1321" s="6">
        <f>COUNTIF(amazon[[#This Row],[Discount percentage]],$T$12)</f>
        <v>0</v>
      </c>
      <c r="P1321" s="1" t="s">
        <v>3776</v>
      </c>
    </row>
    <row r="1322" spans="1:16" ht="18.75" x14ac:dyDescent="0.3">
      <c r="A1322" s="8" t="s">
        <v>1939</v>
      </c>
      <c r="B1322" s="8" t="s">
        <v>1940</v>
      </c>
      <c r="C1322" s="8" t="s">
        <v>2477</v>
      </c>
      <c r="D1322" s="8" t="s">
        <v>2732</v>
      </c>
      <c r="E132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2" s="12">
        <v>419</v>
      </c>
      <c r="G1322" s="12">
        <v>999</v>
      </c>
      <c r="H1322" s="12">
        <f>PRODUCT(amazon[[#This Row],[Actual price]],amazon[[#This Row],[Rating count]])</f>
        <v>226773</v>
      </c>
      <c r="I1322" s="9">
        <v>0.57999999999999996</v>
      </c>
      <c r="J1322" s="6">
        <v>4.4000000000000004</v>
      </c>
      <c r="K1322" s="6">
        <v>227</v>
      </c>
      <c r="L1322" s="6" t="str">
        <f>IF(amazon[[#This Row],[Discounted price]]&lt;200, "Very Low",
 IF(amazon[[#This Row],[Discounted price]]&lt;5000, "Medium",
 IF(amazon[[#This Row],[Discounted price]]&lt;10000, "High",
 "Very High")))</f>
        <v>Medium</v>
      </c>
      <c r="M1322" s="6">
        <f>COUNTIF(amazon[[#This Row],[Discount percentage]],$T$11)</f>
        <v>0</v>
      </c>
      <c r="N1322" s="6">
        <f>COUNTIF(amazon[[#This Row],[Discount percentage]],$T$13)</f>
        <v>0</v>
      </c>
      <c r="O1322" s="6">
        <f>COUNTIF(amazon[[#This Row],[Discount percentage]],$T$12)</f>
        <v>1</v>
      </c>
      <c r="P1322" s="1" t="s">
        <v>3777</v>
      </c>
    </row>
    <row r="1323" spans="1:16" ht="18.75" x14ac:dyDescent="0.3">
      <c r="A1323" s="8" t="s">
        <v>1941</v>
      </c>
      <c r="B1323" s="8" t="s">
        <v>1942</v>
      </c>
      <c r="C1323" s="8" t="s">
        <v>2477</v>
      </c>
      <c r="D1323" s="8" t="s">
        <v>2718</v>
      </c>
      <c r="E132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3" s="12">
        <v>7349</v>
      </c>
      <c r="G1323" s="12">
        <v>10900</v>
      </c>
      <c r="H1323" s="12">
        <f>PRODUCT(amazon[[#This Row],[Actual price]],amazon[[#This Row],[Rating count]])</f>
        <v>130331300</v>
      </c>
      <c r="I1323" s="9">
        <v>0.33</v>
      </c>
      <c r="J1323" s="6">
        <v>4.2</v>
      </c>
      <c r="K1323" s="6">
        <v>11957</v>
      </c>
      <c r="L1323" s="6" t="str">
        <f>IF(amazon[[#This Row],[Discounted price]]&lt;200, "Very Low",
 IF(amazon[[#This Row],[Discounted price]]&lt;5000, "Medium",
 IF(amazon[[#This Row],[Discounted price]]&lt;10000, "High",
 "Very High")))</f>
        <v>High</v>
      </c>
      <c r="M1323" s="6">
        <f>COUNTIF(amazon[[#This Row],[Discount percentage]],$T$11)</f>
        <v>0</v>
      </c>
      <c r="N1323" s="6">
        <f>COUNTIF(amazon[[#This Row],[Discount percentage]],$T$13)</f>
        <v>1</v>
      </c>
      <c r="O1323" s="6">
        <f>COUNTIF(amazon[[#This Row],[Discount percentage]],$T$12)</f>
        <v>0</v>
      </c>
      <c r="P1323" s="1" t="s">
        <v>3778</v>
      </c>
    </row>
    <row r="1324" spans="1:16" ht="18.75" x14ac:dyDescent="0.3">
      <c r="A1324" s="8" t="s">
        <v>1943</v>
      </c>
      <c r="B1324" s="8" t="s">
        <v>1944</v>
      </c>
      <c r="C1324" s="8" t="s">
        <v>2477</v>
      </c>
      <c r="D1324" s="8" t="s">
        <v>2744</v>
      </c>
      <c r="E132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4" s="12">
        <v>2899</v>
      </c>
      <c r="G1324" s="12">
        <v>4005</v>
      </c>
      <c r="H1324" s="12">
        <f>PRODUCT(amazon[[#This Row],[Actual price]],amazon[[#This Row],[Rating count]])</f>
        <v>28595700</v>
      </c>
      <c r="I1324" s="9">
        <v>0.28000000000000003</v>
      </c>
      <c r="J1324" s="6">
        <v>4.3</v>
      </c>
      <c r="K1324" s="6">
        <v>7140</v>
      </c>
      <c r="L1324" s="6" t="str">
        <f>IF(amazon[[#This Row],[Discounted price]]&lt;200, "Very Low",
 IF(amazon[[#This Row],[Discounted price]]&lt;5000, "Medium",
 IF(amazon[[#This Row],[Discounted price]]&lt;10000, "High",
 "Very High")))</f>
        <v>Medium</v>
      </c>
      <c r="M1324" s="6">
        <f>COUNTIF(amazon[[#This Row],[Discount percentage]],$T$11)</f>
        <v>0</v>
      </c>
      <c r="N1324" s="6">
        <f>COUNTIF(amazon[[#This Row],[Discount percentage]],$T$13)</f>
        <v>1</v>
      </c>
      <c r="O1324" s="6">
        <f>COUNTIF(amazon[[#This Row],[Discount percentage]],$T$12)</f>
        <v>0</v>
      </c>
      <c r="P1324" s="1" t="s">
        <v>3779</v>
      </c>
    </row>
    <row r="1325" spans="1:16" ht="18.75" x14ac:dyDescent="0.3">
      <c r="A1325" s="8" t="s">
        <v>1945</v>
      </c>
      <c r="B1325" s="8" t="s">
        <v>1946</v>
      </c>
      <c r="C1325" s="8" t="s">
        <v>2477</v>
      </c>
      <c r="D1325" s="8" t="s">
        <v>2730</v>
      </c>
      <c r="E132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5" s="12">
        <v>1799</v>
      </c>
      <c r="G1325" s="12">
        <v>3295</v>
      </c>
      <c r="H1325" s="12">
        <f>PRODUCT(amazon[[#This Row],[Actual price]],amazon[[#This Row],[Rating count]])</f>
        <v>2263665</v>
      </c>
      <c r="I1325" s="9">
        <v>0.45</v>
      </c>
      <c r="J1325" s="6">
        <v>3.8</v>
      </c>
      <c r="K1325" s="6">
        <v>687</v>
      </c>
      <c r="L1325" s="6" t="str">
        <f>IF(amazon[[#This Row],[Discounted price]]&lt;200, "Very Low",
 IF(amazon[[#This Row],[Discounted price]]&lt;5000, "Medium",
 IF(amazon[[#This Row],[Discounted price]]&lt;10000, "High",
 "Very High")))</f>
        <v>Medium</v>
      </c>
      <c r="M1325" s="6">
        <f>COUNTIF(amazon[[#This Row],[Discount percentage]],$T$11)</f>
        <v>0</v>
      </c>
      <c r="N1325" s="6">
        <f>COUNTIF(amazon[[#This Row],[Discount percentage]],$T$13)</f>
        <v>1</v>
      </c>
      <c r="O1325" s="6">
        <f>COUNTIF(amazon[[#This Row],[Discount percentage]],$T$12)</f>
        <v>0</v>
      </c>
      <c r="P1325" s="1" t="s">
        <v>3780</v>
      </c>
    </row>
    <row r="1326" spans="1:16" ht="18.75" x14ac:dyDescent="0.3">
      <c r="A1326" s="8" t="s">
        <v>1947</v>
      </c>
      <c r="B1326" s="8" t="s">
        <v>1948</v>
      </c>
      <c r="C1326" s="8" t="s">
        <v>2477</v>
      </c>
      <c r="D1326" s="8" t="s">
        <v>2733</v>
      </c>
      <c r="E132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6" s="12">
        <v>1474</v>
      </c>
      <c r="G1326" s="12">
        <v>4650</v>
      </c>
      <c r="H1326" s="12">
        <f>PRODUCT(amazon[[#This Row],[Actual price]],amazon[[#This Row],[Rating count]])</f>
        <v>4859250</v>
      </c>
      <c r="I1326" s="9">
        <v>0.68</v>
      </c>
      <c r="J1326" s="6">
        <v>4.0999999999999996</v>
      </c>
      <c r="K1326" s="6">
        <v>1045</v>
      </c>
      <c r="L1326" s="6" t="str">
        <f>IF(amazon[[#This Row],[Discounted price]]&lt;200, "Very Low",
 IF(amazon[[#This Row],[Discounted price]]&lt;5000, "Medium",
 IF(amazon[[#This Row],[Discounted price]]&lt;10000, "High",
 "Very High")))</f>
        <v>Medium</v>
      </c>
      <c r="M1326" s="6">
        <f>COUNTIF(amazon[[#This Row],[Discount percentage]],$T$11)</f>
        <v>0</v>
      </c>
      <c r="N1326" s="6">
        <f>COUNTIF(amazon[[#This Row],[Discount percentage]],$T$13)</f>
        <v>0</v>
      </c>
      <c r="O1326" s="6">
        <f>COUNTIF(amazon[[#This Row],[Discount percentage]],$T$12)</f>
        <v>1</v>
      </c>
      <c r="P1326" s="1" t="s">
        <v>3781</v>
      </c>
    </row>
    <row r="1327" spans="1:16" ht="18.75" x14ac:dyDescent="0.3">
      <c r="A1327" s="8" t="s">
        <v>1949</v>
      </c>
      <c r="B1327" s="8" t="s">
        <v>2836</v>
      </c>
      <c r="C1327" s="8" t="s">
        <v>2477</v>
      </c>
      <c r="D1327" s="8" t="s">
        <v>2785</v>
      </c>
      <c r="E132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7" s="12">
        <v>15999</v>
      </c>
      <c r="G1327" s="12">
        <v>24500</v>
      </c>
      <c r="H1327" s="12">
        <f>PRODUCT(amazon[[#This Row],[Actual price]],amazon[[#This Row],[Rating count]])</f>
        <v>274547000</v>
      </c>
      <c r="I1327" s="9">
        <v>0.35</v>
      </c>
      <c r="J1327" s="6">
        <v>4</v>
      </c>
      <c r="K1327" s="6">
        <v>11206</v>
      </c>
      <c r="L1327" s="6" t="str">
        <f>IF(amazon[[#This Row],[Discounted price]]&lt;200, "Very Low",
 IF(amazon[[#This Row],[Discounted price]]&lt;5000, "Medium",
 IF(amazon[[#This Row],[Discounted price]]&lt;10000, "High",
 "Very High")))</f>
        <v>Very High</v>
      </c>
      <c r="M1327" s="6">
        <f>COUNTIF(amazon[[#This Row],[Discount percentage]],$T$11)</f>
        <v>0</v>
      </c>
      <c r="N1327" s="6">
        <f>COUNTIF(amazon[[#This Row],[Discount percentage]],$T$13)</f>
        <v>1</v>
      </c>
      <c r="O1327" s="6">
        <f>COUNTIF(amazon[[#This Row],[Discount percentage]],$T$12)</f>
        <v>0</v>
      </c>
      <c r="P1327" s="1" t="s">
        <v>3782</v>
      </c>
    </row>
    <row r="1328" spans="1:16" ht="18.75" x14ac:dyDescent="0.3">
      <c r="A1328" s="8" t="s">
        <v>1950</v>
      </c>
      <c r="B1328" s="8" t="s">
        <v>1951</v>
      </c>
      <c r="C1328" s="8" t="s">
        <v>2477</v>
      </c>
      <c r="D1328" s="8" t="s">
        <v>2715</v>
      </c>
      <c r="E132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8" s="12">
        <v>3645</v>
      </c>
      <c r="G1328" s="12">
        <v>6070</v>
      </c>
      <c r="H1328" s="12">
        <f>PRODUCT(amazon[[#This Row],[Actual price]],amazon[[#This Row],[Rating count]])</f>
        <v>3405270</v>
      </c>
      <c r="I1328" s="9">
        <v>0.4</v>
      </c>
      <c r="J1328" s="6">
        <v>4.2</v>
      </c>
      <c r="K1328" s="6">
        <v>561</v>
      </c>
      <c r="L1328" s="6" t="str">
        <f>IF(amazon[[#This Row],[Discounted price]]&lt;200, "Very Low",
 IF(amazon[[#This Row],[Discounted price]]&lt;5000, "Medium",
 IF(amazon[[#This Row],[Discounted price]]&lt;10000, "High",
 "Very High")))</f>
        <v>Medium</v>
      </c>
      <c r="M1328" s="6">
        <f>COUNTIF(amazon[[#This Row],[Discount percentage]],$T$11)</f>
        <v>0</v>
      </c>
      <c r="N1328" s="6">
        <f>COUNTIF(amazon[[#This Row],[Discount percentage]],$T$13)</f>
        <v>1</v>
      </c>
      <c r="O1328" s="6">
        <f>COUNTIF(amazon[[#This Row],[Discount percentage]],$T$12)</f>
        <v>0</v>
      </c>
      <c r="P1328" s="1" t="s">
        <v>3783</v>
      </c>
    </row>
    <row r="1329" spans="1:16" ht="18.75" x14ac:dyDescent="0.3">
      <c r="A1329" s="8" t="s">
        <v>1952</v>
      </c>
      <c r="B1329" s="8" t="s">
        <v>2837</v>
      </c>
      <c r="C1329" s="8" t="s">
        <v>2477</v>
      </c>
      <c r="D1329" s="8" t="s">
        <v>2712</v>
      </c>
      <c r="E132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9" s="12">
        <v>375</v>
      </c>
      <c r="G1329" s="12">
        <v>999</v>
      </c>
      <c r="H1329" s="12">
        <f>PRODUCT(amazon[[#This Row],[Actual price]],amazon[[#This Row],[Rating count]])</f>
        <v>1986012</v>
      </c>
      <c r="I1329" s="9">
        <v>0.62</v>
      </c>
      <c r="J1329" s="6">
        <v>3.6</v>
      </c>
      <c r="K1329" s="6">
        <v>1988</v>
      </c>
      <c r="L1329" s="6" t="str">
        <f>IF(amazon[[#This Row],[Discounted price]]&lt;200, "Very Low",
 IF(amazon[[#This Row],[Discounted price]]&lt;5000, "Medium",
 IF(amazon[[#This Row],[Discounted price]]&lt;10000, "High",
 "Very High")))</f>
        <v>Medium</v>
      </c>
      <c r="M1329" s="6">
        <f>COUNTIF(amazon[[#This Row],[Discount percentage]],$T$11)</f>
        <v>0</v>
      </c>
      <c r="N1329" s="6">
        <f>COUNTIF(amazon[[#This Row],[Discount percentage]],$T$13)</f>
        <v>0</v>
      </c>
      <c r="O1329" s="6">
        <f>COUNTIF(amazon[[#This Row],[Discount percentage]],$T$12)</f>
        <v>1</v>
      </c>
      <c r="P1329" s="1" t="s">
        <v>3784</v>
      </c>
    </row>
    <row r="1330" spans="1:16" ht="18.75" x14ac:dyDescent="0.3">
      <c r="A1330" s="8" t="s">
        <v>1953</v>
      </c>
      <c r="B1330" s="8" t="s">
        <v>1954</v>
      </c>
      <c r="C1330" s="8" t="s">
        <v>2477</v>
      </c>
      <c r="D1330" s="8" t="s">
        <v>2769</v>
      </c>
      <c r="E133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0" s="12">
        <v>2976</v>
      </c>
      <c r="G1330" s="12">
        <v>3945</v>
      </c>
      <c r="H1330" s="12">
        <f>PRODUCT(amazon[[#This Row],[Actual price]],amazon[[#This Row],[Rating count]])</f>
        <v>14754300</v>
      </c>
      <c r="I1330" s="9">
        <v>0.25</v>
      </c>
      <c r="J1330" s="6">
        <v>4.2</v>
      </c>
      <c r="K1330" s="6">
        <v>3740</v>
      </c>
      <c r="L1330" s="6" t="str">
        <f>IF(amazon[[#This Row],[Discounted price]]&lt;200, "Very Low",
 IF(amazon[[#This Row],[Discounted price]]&lt;5000, "Medium",
 IF(amazon[[#This Row],[Discounted price]]&lt;10000, "High",
 "Very High")))</f>
        <v>Medium</v>
      </c>
      <c r="M1330" s="6">
        <f>COUNTIF(amazon[[#This Row],[Discount percentage]],$T$11)</f>
        <v>0</v>
      </c>
      <c r="N1330" s="6">
        <f>COUNTIF(amazon[[#This Row],[Discount percentage]],$T$13)</f>
        <v>1</v>
      </c>
      <c r="O1330" s="6">
        <f>COUNTIF(amazon[[#This Row],[Discount percentage]],$T$12)</f>
        <v>0</v>
      </c>
      <c r="P1330" s="1" t="s">
        <v>2945</v>
      </c>
    </row>
    <row r="1331" spans="1:16" ht="18.75" x14ac:dyDescent="0.3">
      <c r="A1331" s="8" t="s">
        <v>1955</v>
      </c>
      <c r="B1331" s="8" t="s">
        <v>2838</v>
      </c>
      <c r="C1331" s="8" t="s">
        <v>2477</v>
      </c>
      <c r="D1331" s="8" t="s">
        <v>2821</v>
      </c>
      <c r="E133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1" s="12">
        <v>1099</v>
      </c>
      <c r="G1331" s="12">
        <v>1499</v>
      </c>
      <c r="H1331" s="12">
        <f>PRODUCT(amazon[[#This Row],[Actual price]],amazon[[#This Row],[Rating count]])</f>
        <v>6597099</v>
      </c>
      <c r="I1331" s="9">
        <v>0.27</v>
      </c>
      <c r="J1331" s="6">
        <v>4.0999999999999996</v>
      </c>
      <c r="K1331" s="6">
        <v>4401</v>
      </c>
      <c r="L1331" s="6" t="str">
        <f>IF(amazon[[#This Row],[Discounted price]]&lt;200, "Very Low",
 IF(amazon[[#This Row],[Discounted price]]&lt;5000, "Medium",
 IF(amazon[[#This Row],[Discounted price]]&lt;10000, "High",
 "Very High")))</f>
        <v>Medium</v>
      </c>
      <c r="M1331" s="6">
        <f>COUNTIF(amazon[[#This Row],[Discount percentage]],$T$11)</f>
        <v>0</v>
      </c>
      <c r="N1331" s="6">
        <f>COUNTIF(amazon[[#This Row],[Discount percentage]],$T$13)</f>
        <v>1</v>
      </c>
      <c r="O1331" s="6">
        <f>COUNTIF(amazon[[#This Row],[Discount percentage]],$T$12)</f>
        <v>0</v>
      </c>
      <c r="P1331" s="1" t="s">
        <v>3785</v>
      </c>
    </row>
    <row r="1332" spans="1:16" ht="18.75" x14ac:dyDescent="0.3">
      <c r="A1332" s="8" t="s">
        <v>1956</v>
      </c>
      <c r="B1332" s="8" t="s">
        <v>2839</v>
      </c>
      <c r="C1332" s="8" t="s">
        <v>2477</v>
      </c>
      <c r="D1332" s="8" t="s">
        <v>2725</v>
      </c>
      <c r="E133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2" s="12">
        <v>2575</v>
      </c>
      <c r="G1332" s="12">
        <v>6700</v>
      </c>
      <c r="H1332" s="12">
        <f>PRODUCT(amazon[[#This Row],[Actual price]],amazon[[#This Row],[Rating count]])</f>
        <v>4093700</v>
      </c>
      <c r="I1332" s="9">
        <v>0.62</v>
      </c>
      <c r="J1332" s="6">
        <v>4.2</v>
      </c>
      <c r="K1332" s="6">
        <v>611</v>
      </c>
      <c r="L1332" s="6" t="str">
        <f>IF(amazon[[#This Row],[Discounted price]]&lt;200, "Very Low",
 IF(amazon[[#This Row],[Discounted price]]&lt;5000, "Medium",
 IF(amazon[[#This Row],[Discounted price]]&lt;10000, "High",
 "Very High")))</f>
        <v>Medium</v>
      </c>
      <c r="M1332" s="6">
        <f>COUNTIF(amazon[[#This Row],[Discount percentage]],$T$11)</f>
        <v>0</v>
      </c>
      <c r="N1332" s="6">
        <f>COUNTIF(amazon[[#This Row],[Discount percentage]],$T$13)</f>
        <v>0</v>
      </c>
      <c r="O1332" s="6">
        <f>COUNTIF(amazon[[#This Row],[Discount percentage]],$T$12)</f>
        <v>1</v>
      </c>
      <c r="P1332" s="1" t="s">
        <v>3786</v>
      </c>
    </row>
    <row r="1333" spans="1:16" ht="18.75" x14ac:dyDescent="0.3">
      <c r="A1333" s="8" t="s">
        <v>1957</v>
      </c>
      <c r="B1333" s="8" t="s">
        <v>1958</v>
      </c>
      <c r="C1333" s="8" t="s">
        <v>2477</v>
      </c>
      <c r="D1333" s="8" t="s">
        <v>2714</v>
      </c>
      <c r="E133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3" s="12">
        <v>1649</v>
      </c>
      <c r="G1333" s="12">
        <v>2800</v>
      </c>
      <c r="H1333" s="12">
        <f>PRODUCT(amazon[[#This Row],[Actual price]],amazon[[#This Row],[Rating count]])</f>
        <v>6053600</v>
      </c>
      <c r="I1333" s="9">
        <v>0.41</v>
      </c>
      <c r="J1333" s="6">
        <v>3.9</v>
      </c>
      <c r="K1333" s="6">
        <v>2162</v>
      </c>
      <c r="L1333" s="6" t="str">
        <f>IF(amazon[[#This Row],[Discounted price]]&lt;200, "Very Low",
 IF(amazon[[#This Row],[Discounted price]]&lt;5000, "Medium",
 IF(amazon[[#This Row],[Discounted price]]&lt;10000, "High",
 "Very High")))</f>
        <v>Medium</v>
      </c>
      <c r="M1333" s="6">
        <f>COUNTIF(amazon[[#This Row],[Discount percentage]],$T$11)</f>
        <v>0</v>
      </c>
      <c r="N1333" s="6">
        <f>COUNTIF(amazon[[#This Row],[Discount percentage]],$T$13)</f>
        <v>1</v>
      </c>
      <c r="O1333" s="6">
        <f>COUNTIF(amazon[[#This Row],[Discount percentage]],$T$12)</f>
        <v>0</v>
      </c>
      <c r="P1333" s="1" t="s">
        <v>3787</v>
      </c>
    </row>
    <row r="1334" spans="1:16" ht="18.75" x14ac:dyDescent="0.3">
      <c r="A1334" s="8" t="s">
        <v>1959</v>
      </c>
      <c r="B1334" s="8" t="s">
        <v>2840</v>
      </c>
      <c r="C1334" s="8" t="s">
        <v>2477</v>
      </c>
      <c r="D1334" s="8" t="s">
        <v>2712</v>
      </c>
      <c r="E133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4" s="12">
        <v>799</v>
      </c>
      <c r="G1334" s="12">
        <v>1699</v>
      </c>
      <c r="H1334" s="12">
        <f>PRODUCT(amazon[[#This Row],[Actual price]],amazon[[#This Row],[Rating count]])</f>
        <v>164803</v>
      </c>
      <c r="I1334" s="9">
        <v>0.53</v>
      </c>
      <c r="J1334" s="6">
        <v>4</v>
      </c>
      <c r="K1334" s="6">
        <v>97</v>
      </c>
      <c r="L1334" s="6" t="str">
        <f>IF(amazon[[#This Row],[Discounted price]]&lt;200, "Very Low",
 IF(amazon[[#This Row],[Discounted price]]&lt;5000, "Medium",
 IF(amazon[[#This Row],[Discounted price]]&lt;10000, "High",
 "Very High")))</f>
        <v>Medium</v>
      </c>
      <c r="M1334" s="6">
        <f>COUNTIF(amazon[[#This Row],[Discount percentage]],$T$11)</f>
        <v>0</v>
      </c>
      <c r="N1334" s="6">
        <f>COUNTIF(amazon[[#This Row],[Discount percentage]],$T$13)</f>
        <v>0</v>
      </c>
      <c r="O1334" s="6">
        <f>COUNTIF(amazon[[#This Row],[Discount percentage]],$T$12)</f>
        <v>1</v>
      </c>
      <c r="P1334" s="1" t="s">
        <v>3788</v>
      </c>
    </row>
    <row r="1335" spans="1:16" ht="18.75" x14ac:dyDescent="0.3">
      <c r="A1335" s="8" t="s">
        <v>1960</v>
      </c>
      <c r="B1335" s="8" t="s">
        <v>1961</v>
      </c>
      <c r="C1335" s="8" t="s">
        <v>2477</v>
      </c>
      <c r="D1335" s="8" t="s">
        <v>2712</v>
      </c>
      <c r="E133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5" s="12">
        <v>765</v>
      </c>
      <c r="G1335" s="12">
        <v>970</v>
      </c>
      <c r="H1335" s="12">
        <f>PRODUCT(amazon[[#This Row],[Actual price]],amazon[[#This Row],[Rating count]])</f>
        <v>5873350</v>
      </c>
      <c r="I1335" s="9">
        <v>0.21</v>
      </c>
      <c r="J1335" s="6">
        <v>4.2</v>
      </c>
      <c r="K1335" s="6">
        <v>6055</v>
      </c>
      <c r="L1335" s="6" t="str">
        <f>IF(amazon[[#This Row],[Discounted price]]&lt;200, "Very Low",
 IF(amazon[[#This Row],[Discounted price]]&lt;5000, "Medium",
 IF(amazon[[#This Row],[Discounted price]]&lt;10000, "High",
 "Very High")))</f>
        <v>Medium</v>
      </c>
      <c r="M1335" s="6">
        <f>COUNTIF(amazon[[#This Row],[Discount percentage]],$T$11)</f>
        <v>0</v>
      </c>
      <c r="N1335" s="6">
        <f>COUNTIF(amazon[[#This Row],[Discount percentage]],$T$13)</f>
        <v>1</v>
      </c>
      <c r="O1335" s="6">
        <f>COUNTIF(amazon[[#This Row],[Discount percentage]],$T$12)</f>
        <v>0</v>
      </c>
      <c r="P1335" s="1" t="s">
        <v>3789</v>
      </c>
    </row>
    <row r="1336" spans="1:16" ht="18.75" x14ac:dyDescent="0.3">
      <c r="A1336" s="8" t="s">
        <v>1962</v>
      </c>
      <c r="B1336" s="8" t="s">
        <v>2841</v>
      </c>
      <c r="C1336" s="8" t="s">
        <v>2477</v>
      </c>
      <c r="D1336" s="8" t="s">
        <v>2706</v>
      </c>
      <c r="E133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6" s="12">
        <v>999</v>
      </c>
      <c r="G1336" s="12">
        <v>1500</v>
      </c>
      <c r="H1336" s="12">
        <f>PRODUCT(amazon[[#This Row],[Actual price]],amazon[[#This Row],[Rating count]])</f>
        <v>579000</v>
      </c>
      <c r="I1336" s="9">
        <v>0.33</v>
      </c>
      <c r="J1336" s="6">
        <v>4.2</v>
      </c>
      <c r="K1336" s="6">
        <v>386</v>
      </c>
      <c r="L1336" s="6" t="str">
        <f>IF(amazon[[#This Row],[Discounted price]]&lt;200, "Very Low",
 IF(amazon[[#This Row],[Discounted price]]&lt;5000, "Medium",
 IF(amazon[[#This Row],[Discounted price]]&lt;10000, "High",
 "Very High")))</f>
        <v>Medium</v>
      </c>
      <c r="M1336" s="6">
        <f>COUNTIF(amazon[[#This Row],[Discount percentage]],$T$11)</f>
        <v>0</v>
      </c>
      <c r="N1336" s="6">
        <f>COUNTIF(amazon[[#This Row],[Discount percentage]],$T$13)</f>
        <v>1</v>
      </c>
      <c r="O1336" s="6">
        <f>COUNTIF(amazon[[#This Row],[Discount percentage]],$T$12)</f>
        <v>0</v>
      </c>
      <c r="P1336" s="1" t="s">
        <v>3790</v>
      </c>
    </row>
    <row r="1337" spans="1:16" ht="18.75" x14ac:dyDescent="0.3">
      <c r="A1337" s="8" t="s">
        <v>1963</v>
      </c>
      <c r="B1337" s="8" t="s">
        <v>1964</v>
      </c>
      <c r="C1337" s="8" t="s">
        <v>2477</v>
      </c>
      <c r="D1337" s="8" t="s">
        <v>2842</v>
      </c>
      <c r="E133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7" s="12">
        <v>587</v>
      </c>
      <c r="G1337" s="12">
        <v>1295</v>
      </c>
      <c r="H1337" s="12">
        <f>PRODUCT(amazon[[#This Row],[Actual price]],amazon[[#This Row],[Rating count]])</f>
        <v>721315</v>
      </c>
      <c r="I1337" s="9">
        <v>0.55000000000000004</v>
      </c>
      <c r="J1337" s="6">
        <v>4.0999999999999996</v>
      </c>
      <c r="K1337" s="6">
        <v>557</v>
      </c>
      <c r="L1337" s="6" t="str">
        <f>IF(amazon[[#This Row],[Discounted price]]&lt;200, "Very Low",
 IF(amazon[[#This Row],[Discounted price]]&lt;5000, "Medium",
 IF(amazon[[#This Row],[Discounted price]]&lt;10000, "High",
 "Very High")))</f>
        <v>Medium</v>
      </c>
      <c r="M1337" s="6">
        <f>COUNTIF(amazon[[#This Row],[Discount percentage]],$T$11)</f>
        <v>0</v>
      </c>
      <c r="N1337" s="6">
        <f>COUNTIF(amazon[[#This Row],[Discount percentage]],$T$13)</f>
        <v>0</v>
      </c>
      <c r="O1337" s="6">
        <f>COUNTIF(amazon[[#This Row],[Discount percentage]],$T$12)</f>
        <v>1</v>
      </c>
      <c r="P1337" s="1" t="s">
        <v>3791</v>
      </c>
    </row>
    <row r="1338" spans="1:16" ht="18.75" x14ac:dyDescent="0.3">
      <c r="A1338" s="8" t="s">
        <v>1965</v>
      </c>
      <c r="B1338" s="8" t="s">
        <v>1966</v>
      </c>
      <c r="C1338" s="8" t="s">
        <v>2477</v>
      </c>
      <c r="D1338" s="8" t="s">
        <v>2843</v>
      </c>
      <c r="E133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8" s="12">
        <v>12609</v>
      </c>
      <c r="G1338" s="12">
        <v>23999</v>
      </c>
      <c r="H1338" s="12">
        <f>PRODUCT(amazon[[#This Row],[Actual price]],amazon[[#This Row],[Rating count]])</f>
        <v>54909712</v>
      </c>
      <c r="I1338" s="9">
        <v>0.47</v>
      </c>
      <c r="J1338" s="6">
        <v>4.4000000000000004</v>
      </c>
      <c r="K1338" s="6">
        <v>2288</v>
      </c>
      <c r="L1338" s="6" t="str">
        <f>IF(amazon[[#This Row],[Discounted price]]&lt;200, "Very Low",
 IF(amazon[[#This Row],[Discounted price]]&lt;5000, "Medium",
 IF(amazon[[#This Row],[Discounted price]]&lt;10000, "High",
 "Very High")))</f>
        <v>Very High</v>
      </c>
      <c r="M1338" s="6">
        <f>COUNTIF(amazon[[#This Row],[Discount percentage]],$T$11)</f>
        <v>0</v>
      </c>
      <c r="N1338" s="6">
        <f>COUNTIF(amazon[[#This Row],[Discount percentage]],$T$13)</f>
        <v>1</v>
      </c>
      <c r="O1338" s="6">
        <f>COUNTIF(amazon[[#This Row],[Discount percentage]],$T$12)</f>
        <v>0</v>
      </c>
      <c r="P1338" s="1" t="s">
        <v>3792</v>
      </c>
    </row>
    <row r="1339" spans="1:16" ht="18.75" x14ac:dyDescent="0.3">
      <c r="A1339" s="8" t="s">
        <v>1967</v>
      </c>
      <c r="B1339" s="8" t="s">
        <v>1968</v>
      </c>
      <c r="C1339" s="8" t="s">
        <v>2477</v>
      </c>
      <c r="D1339" s="8" t="s">
        <v>2713</v>
      </c>
      <c r="E133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9" s="12">
        <v>699</v>
      </c>
      <c r="G1339" s="12">
        <v>850</v>
      </c>
      <c r="H1339" s="12">
        <f>PRODUCT(amazon[[#This Row],[Actual price]],amazon[[#This Row],[Rating count]])</f>
        <v>940100</v>
      </c>
      <c r="I1339" s="9">
        <v>0.18</v>
      </c>
      <c r="J1339" s="6">
        <v>4.0999999999999996</v>
      </c>
      <c r="K1339" s="6">
        <v>1106</v>
      </c>
      <c r="L1339" s="6" t="str">
        <f>IF(amazon[[#This Row],[Discounted price]]&lt;200, "Very Low",
 IF(amazon[[#This Row],[Discounted price]]&lt;5000, "Medium",
 IF(amazon[[#This Row],[Discounted price]]&lt;10000, "High",
 "Very High")))</f>
        <v>Medium</v>
      </c>
      <c r="M1339" s="6">
        <f>COUNTIF(amazon[[#This Row],[Discount percentage]],$T$11)</f>
        <v>0</v>
      </c>
      <c r="N1339" s="6">
        <f>COUNTIF(amazon[[#This Row],[Discount percentage]],$T$13)</f>
        <v>1</v>
      </c>
      <c r="O1339" s="6">
        <f>COUNTIF(amazon[[#This Row],[Discount percentage]],$T$12)</f>
        <v>0</v>
      </c>
      <c r="P1339" s="1" t="s">
        <v>3793</v>
      </c>
    </row>
    <row r="1340" spans="1:16" ht="18.75" x14ac:dyDescent="0.3">
      <c r="A1340" s="8" t="s">
        <v>1969</v>
      </c>
      <c r="B1340" s="8" t="s">
        <v>1970</v>
      </c>
      <c r="C1340" s="8" t="s">
        <v>2477</v>
      </c>
      <c r="D1340" s="8" t="s">
        <v>2746</v>
      </c>
      <c r="E134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0" s="12">
        <v>3799</v>
      </c>
      <c r="G1340" s="12">
        <v>6000</v>
      </c>
      <c r="H1340" s="12">
        <f>PRODUCT(amazon[[#This Row],[Actual price]],amazon[[#This Row],[Rating count]])</f>
        <v>71610000</v>
      </c>
      <c r="I1340" s="9">
        <v>0.37</v>
      </c>
      <c r="J1340" s="6">
        <v>4.2</v>
      </c>
      <c r="K1340" s="6">
        <v>11935</v>
      </c>
      <c r="L1340" s="6" t="str">
        <f>IF(amazon[[#This Row],[Discounted price]]&lt;200, "Very Low",
 IF(amazon[[#This Row],[Discounted price]]&lt;5000, "Medium",
 IF(amazon[[#This Row],[Discounted price]]&lt;10000, "High",
 "Very High")))</f>
        <v>Medium</v>
      </c>
      <c r="M1340" s="6">
        <f>COUNTIF(amazon[[#This Row],[Discount percentage]],$T$11)</f>
        <v>0</v>
      </c>
      <c r="N1340" s="6">
        <f>COUNTIF(amazon[[#This Row],[Discount percentage]],$T$13)</f>
        <v>1</v>
      </c>
      <c r="O1340" s="6">
        <f>COUNTIF(amazon[[#This Row],[Discount percentage]],$T$12)</f>
        <v>0</v>
      </c>
      <c r="P1340" s="1" t="s">
        <v>3794</v>
      </c>
    </row>
    <row r="1341" spans="1:16" ht="18.75" x14ac:dyDescent="0.3">
      <c r="A1341" s="8" t="s">
        <v>1971</v>
      </c>
      <c r="B1341" s="8" t="s">
        <v>1972</v>
      </c>
      <c r="C1341" s="8" t="s">
        <v>2477</v>
      </c>
      <c r="D1341" s="8" t="s">
        <v>2721</v>
      </c>
      <c r="E134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1" s="12">
        <v>640</v>
      </c>
      <c r="G1341" s="12">
        <v>1020</v>
      </c>
      <c r="H1341" s="12">
        <f>PRODUCT(amazon[[#This Row],[Actual price]],amazon[[#This Row],[Rating count]])</f>
        <v>5160180</v>
      </c>
      <c r="I1341" s="9">
        <v>0.37</v>
      </c>
      <c r="J1341" s="6">
        <v>4.0999999999999996</v>
      </c>
      <c r="K1341" s="6">
        <v>5059</v>
      </c>
      <c r="L1341" s="6" t="str">
        <f>IF(amazon[[#This Row],[Discounted price]]&lt;200, "Very Low",
 IF(amazon[[#This Row],[Discounted price]]&lt;5000, "Medium",
 IF(amazon[[#This Row],[Discounted price]]&lt;10000, "High",
 "Very High")))</f>
        <v>Medium</v>
      </c>
      <c r="M1341" s="6">
        <f>COUNTIF(amazon[[#This Row],[Discount percentage]],$T$11)</f>
        <v>0</v>
      </c>
      <c r="N1341" s="6">
        <f>COUNTIF(amazon[[#This Row],[Discount percentage]],$T$13)</f>
        <v>1</v>
      </c>
      <c r="O1341" s="6">
        <f>COUNTIF(amazon[[#This Row],[Discount percentage]],$T$12)</f>
        <v>0</v>
      </c>
      <c r="P1341" s="1" t="s">
        <v>3179</v>
      </c>
    </row>
    <row r="1342" spans="1:16" ht="18.75" x14ac:dyDescent="0.3">
      <c r="A1342" s="8" t="s">
        <v>1973</v>
      </c>
      <c r="B1342" s="8" t="s">
        <v>1974</v>
      </c>
      <c r="C1342" s="8" t="s">
        <v>2477</v>
      </c>
      <c r="D1342" s="8" t="s">
        <v>2704</v>
      </c>
      <c r="E134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2" s="12">
        <v>979</v>
      </c>
      <c r="G1342" s="12">
        <v>1999</v>
      </c>
      <c r="H1342" s="12">
        <f>PRODUCT(amazon[[#This Row],[Actual price]],amazon[[#This Row],[Rating count]])</f>
        <v>313843</v>
      </c>
      <c r="I1342" s="9">
        <v>0.51</v>
      </c>
      <c r="J1342" s="6">
        <v>3.9</v>
      </c>
      <c r="K1342" s="6">
        <v>157</v>
      </c>
      <c r="L1342" s="6" t="str">
        <f>IF(amazon[[#This Row],[Discounted price]]&lt;200, "Very Low",
 IF(amazon[[#This Row],[Discounted price]]&lt;5000, "Medium",
 IF(amazon[[#This Row],[Discounted price]]&lt;10000, "High",
 "Very High")))</f>
        <v>Medium</v>
      </c>
      <c r="M1342" s="6">
        <f>COUNTIF(amazon[[#This Row],[Discount percentage]],$T$11)</f>
        <v>0</v>
      </c>
      <c r="N1342" s="6">
        <f>COUNTIF(amazon[[#This Row],[Discount percentage]],$T$13)</f>
        <v>0</v>
      </c>
      <c r="O1342" s="6">
        <f>COUNTIF(amazon[[#This Row],[Discount percentage]],$T$12)</f>
        <v>1</v>
      </c>
      <c r="P1342" s="1" t="s">
        <v>3795</v>
      </c>
    </row>
    <row r="1343" spans="1:16" ht="18.75" x14ac:dyDescent="0.3">
      <c r="A1343" s="8" t="s">
        <v>1975</v>
      </c>
      <c r="B1343" s="8" t="s">
        <v>1976</v>
      </c>
      <c r="C1343" s="8" t="s">
        <v>2477</v>
      </c>
      <c r="D1343" s="8" t="s">
        <v>2715</v>
      </c>
      <c r="E134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3" s="12">
        <v>5365</v>
      </c>
      <c r="G1343" s="12">
        <v>7445</v>
      </c>
      <c r="H1343" s="12">
        <f>PRODUCT(amazon[[#This Row],[Actual price]],amazon[[#This Row],[Rating count]])</f>
        <v>26682880</v>
      </c>
      <c r="I1343" s="9">
        <v>0.28000000000000003</v>
      </c>
      <c r="J1343" s="6">
        <v>3.9</v>
      </c>
      <c r="K1343" s="6">
        <v>3584</v>
      </c>
      <c r="L1343" s="6" t="str">
        <f>IF(amazon[[#This Row],[Discounted price]]&lt;200, "Very Low",
 IF(amazon[[#This Row],[Discounted price]]&lt;5000, "Medium",
 IF(amazon[[#This Row],[Discounted price]]&lt;10000, "High",
 "Very High")))</f>
        <v>High</v>
      </c>
      <c r="M1343" s="6">
        <f>COUNTIF(amazon[[#This Row],[Discount percentage]],$T$11)</f>
        <v>0</v>
      </c>
      <c r="N1343" s="6">
        <f>COUNTIF(amazon[[#This Row],[Discount percentage]],$T$13)</f>
        <v>1</v>
      </c>
      <c r="O1343" s="6">
        <f>COUNTIF(amazon[[#This Row],[Discount percentage]],$T$12)</f>
        <v>0</v>
      </c>
      <c r="P1343" s="1" t="s">
        <v>3796</v>
      </c>
    </row>
    <row r="1344" spans="1:16" ht="18.75" x14ac:dyDescent="0.3">
      <c r="A1344" s="8" t="s">
        <v>1977</v>
      </c>
      <c r="B1344" s="8" t="s">
        <v>1978</v>
      </c>
      <c r="C1344" s="8" t="s">
        <v>2477</v>
      </c>
      <c r="D1344" s="8" t="s">
        <v>2725</v>
      </c>
      <c r="E134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4" s="12">
        <v>3199</v>
      </c>
      <c r="G1344" s="12">
        <v>3500</v>
      </c>
      <c r="H1344" s="12">
        <f>PRODUCT(amazon[[#This Row],[Actual price]],amazon[[#This Row],[Rating count]])</f>
        <v>6646500</v>
      </c>
      <c r="I1344" s="9">
        <v>0.09</v>
      </c>
      <c r="J1344" s="6">
        <v>4.2</v>
      </c>
      <c r="K1344" s="6">
        <v>1899</v>
      </c>
      <c r="L1344" s="6" t="str">
        <f>IF(amazon[[#This Row],[Discounted price]]&lt;200, "Very Low",
 IF(amazon[[#This Row],[Discounted price]]&lt;5000, "Medium",
 IF(amazon[[#This Row],[Discounted price]]&lt;10000, "High",
 "Very High")))</f>
        <v>Medium</v>
      </c>
      <c r="M1344" s="6">
        <f>COUNTIF(amazon[[#This Row],[Discount percentage]],$T$11)</f>
        <v>0</v>
      </c>
      <c r="N1344" s="6">
        <f>COUNTIF(amazon[[#This Row],[Discount percentage]],$T$13)</f>
        <v>1</v>
      </c>
      <c r="O1344" s="6">
        <f>COUNTIF(amazon[[#This Row],[Discount percentage]],$T$12)</f>
        <v>0</v>
      </c>
      <c r="P1344" s="1" t="s">
        <v>3797</v>
      </c>
    </row>
    <row r="1345" spans="1:16" ht="18.75" x14ac:dyDescent="0.3">
      <c r="A1345" s="8" t="s">
        <v>1979</v>
      </c>
      <c r="B1345" s="8" t="s">
        <v>1980</v>
      </c>
      <c r="C1345" s="8" t="s">
        <v>2477</v>
      </c>
      <c r="D1345" s="8" t="s">
        <v>2796</v>
      </c>
      <c r="E134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5" s="12">
        <v>979</v>
      </c>
      <c r="G1345" s="12">
        <v>1395</v>
      </c>
      <c r="H1345" s="12">
        <f>PRODUCT(amazon[[#This Row],[Actual price]],amazon[[#This Row],[Rating count]])</f>
        <v>21276540</v>
      </c>
      <c r="I1345" s="9">
        <v>0.3</v>
      </c>
      <c r="J1345" s="6">
        <v>4.2</v>
      </c>
      <c r="K1345" s="6">
        <v>15252</v>
      </c>
      <c r="L1345" s="6" t="str">
        <f>IF(amazon[[#This Row],[Discounted price]]&lt;200, "Very Low",
 IF(amazon[[#This Row],[Discounted price]]&lt;5000, "Medium",
 IF(amazon[[#This Row],[Discounted price]]&lt;10000, "High",
 "Very High")))</f>
        <v>Medium</v>
      </c>
      <c r="M1345" s="6">
        <f>COUNTIF(amazon[[#This Row],[Discount percentage]],$T$11)</f>
        <v>0</v>
      </c>
      <c r="N1345" s="6">
        <f>COUNTIF(amazon[[#This Row],[Discount percentage]],$T$13)</f>
        <v>1</v>
      </c>
      <c r="O1345" s="6">
        <f>COUNTIF(amazon[[#This Row],[Discount percentage]],$T$12)</f>
        <v>0</v>
      </c>
      <c r="P1345" s="1" t="s">
        <v>2945</v>
      </c>
    </row>
    <row r="1346" spans="1:16" ht="18.75" x14ac:dyDescent="0.3">
      <c r="A1346" s="8" t="s">
        <v>1981</v>
      </c>
      <c r="B1346" s="8" t="s">
        <v>1982</v>
      </c>
      <c r="C1346" s="8" t="s">
        <v>2477</v>
      </c>
      <c r="D1346" s="8" t="s">
        <v>2702</v>
      </c>
      <c r="E134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6" s="12">
        <v>929</v>
      </c>
      <c r="G1346" s="12">
        <v>2199</v>
      </c>
      <c r="H1346" s="12">
        <f>PRODUCT(amazon[[#This Row],[Actual price]],amazon[[#This Row],[Rating count]])</f>
        <v>8796</v>
      </c>
      <c r="I1346" s="9">
        <v>0.57999999999999996</v>
      </c>
      <c r="J1346" s="6">
        <v>3.7</v>
      </c>
      <c r="K1346" s="6">
        <v>4</v>
      </c>
      <c r="L1346" s="6" t="str">
        <f>IF(amazon[[#This Row],[Discounted price]]&lt;200, "Very Low",
 IF(amazon[[#This Row],[Discounted price]]&lt;5000, "Medium",
 IF(amazon[[#This Row],[Discounted price]]&lt;10000, "High",
 "Very High")))</f>
        <v>Medium</v>
      </c>
      <c r="M1346" s="6">
        <f>COUNTIF(amazon[[#This Row],[Discount percentage]],$T$11)</f>
        <v>0</v>
      </c>
      <c r="N1346" s="6">
        <f>COUNTIF(amazon[[#This Row],[Discount percentage]],$T$13)</f>
        <v>0</v>
      </c>
      <c r="O1346" s="6">
        <f>COUNTIF(amazon[[#This Row],[Discount percentage]],$T$12)</f>
        <v>1</v>
      </c>
      <c r="P1346" s="1" t="s">
        <v>3798</v>
      </c>
    </row>
    <row r="1347" spans="1:16" ht="18.75" x14ac:dyDescent="0.3">
      <c r="A1347" s="8" t="s">
        <v>1983</v>
      </c>
      <c r="B1347" s="8" t="s">
        <v>1984</v>
      </c>
      <c r="C1347" s="8" t="s">
        <v>2477</v>
      </c>
      <c r="D1347" s="8" t="s">
        <v>2798</v>
      </c>
      <c r="E134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7" s="12">
        <v>3710</v>
      </c>
      <c r="G1347" s="12">
        <v>4330</v>
      </c>
      <c r="H1347" s="12">
        <f>PRODUCT(amazon[[#This Row],[Actual price]],amazon[[#This Row],[Rating count]])</f>
        <v>7196460</v>
      </c>
      <c r="I1347" s="9">
        <v>0.14000000000000001</v>
      </c>
      <c r="J1347" s="6">
        <v>3.7</v>
      </c>
      <c r="K1347" s="6">
        <v>1662</v>
      </c>
      <c r="L1347" s="6" t="str">
        <f>IF(amazon[[#This Row],[Discounted price]]&lt;200, "Very Low",
 IF(amazon[[#This Row],[Discounted price]]&lt;5000, "Medium",
 IF(amazon[[#This Row],[Discounted price]]&lt;10000, "High",
 "Very High")))</f>
        <v>Medium</v>
      </c>
      <c r="M1347" s="6">
        <f>COUNTIF(amazon[[#This Row],[Discount percentage]],$T$11)</f>
        <v>0</v>
      </c>
      <c r="N1347" s="6">
        <f>COUNTIF(amazon[[#This Row],[Discount percentage]],$T$13)</f>
        <v>1</v>
      </c>
      <c r="O1347" s="6">
        <f>COUNTIF(amazon[[#This Row],[Discount percentage]],$T$12)</f>
        <v>0</v>
      </c>
      <c r="P1347" s="1" t="s">
        <v>2945</v>
      </c>
    </row>
    <row r="1348" spans="1:16" ht="18.75" x14ac:dyDescent="0.3">
      <c r="A1348" s="8" t="s">
        <v>1985</v>
      </c>
      <c r="B1348" s="8" t="s">
        <v>2844</v>
      </c>
      <c r="C1348" s="8" t="s">
        <v>2477</v>
      </c>
      <c r="D1348" s="8" t="s">
        <v>2714</v>
      </c>
      <c r="E134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8" s="12">
        <v>2033</v>
      </c>
      <c r="G1348" s="12">
        <v>4295</v>
      </c>
      <c r="H1348" s="12">
        <f>PRODUCT(amazon[[#This Row],[Actual price]],amazon[[#This Row],[Rating count]])</f>
        <v>1812490</v>
      </c>
      <c r="I1348" s="9">
        <v>0.53</v>
      </c>
      <c r="J1348" s="6">
        <v>3.4</v>
      </c>
      <c r="K1348" s="6">
        <v>422</v>
      </c>
      <c r="L1348" s="6" t="str">
        <f>IF(amazon[[#This Row],[Discounted price]]&lt;200, "Very Low",
 IF(amazon[[#This Row],[Discounted price]]&lt;5000, "Medium",
 IF(amazon[[#This Row],[Discounted price]]&lt;10000, "High",
 "Very High")))</f>
        <v>Medium</v>
      </c>
      <c r="M1348" s="6">
        <f>COUNTIF(amazon[[#This Row],[Discount percentage]],$T$11)</f>
        <v>0</v>
      </c>
      <c r="N1348" s="6">
        <f>COUNTIF(amazon[[#This Row],[Discount percentage]],$T$13)</f>
        <v>0</v>
      </c>
      <c r="O1348" s="6">
        <f>COUNTIF(amazon[[#This Row],[Discount percentage]],$T$12)</f>
        <v>1</v>
      </c>
      <c r="P1348" s="1" t="s">
        <v>3799</v>
      </c>
    </row>
    <row r="1349" spans="1:16" ht="18.75" x14ac:dyDescent="0.3">
      <c r="A1349" s="8" t="s">
        <v>1986</v>
      </c>
      <c r="B1349" s="8" t="s">
        <v>1987</v>
      </c>
      <c r="C1349" s="8" t="s">
        <v>2477</v>
      </c>
      <c r="D1349" s="8" t="s">
        <v>2702</v>
      </c>
      <c r="E134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9" s="12">
        <v>9495</v>
      </c>
      <c r="G1349" s="12">
        <v>18990</v>
      </c>
      <c r="H1349" s="12">
        <f>PRODUCT(amazon[[#This Row],[Actual price]],amazon[[#This Row],[Rating count]])</f>
        <v>1500210</v>
      </c>
      <c r="I1349" s="9">
        <v>0.5</v>
      </c>
      <c r="J1349" s="6">
        <v>4.2</v>
      </c>
      <c r="K1349" s="6">
        <v>79</v>
      </c>
      <c r="L1349" s="6" t="str">
        <f>IF(amazon[[#This Row],[Discounted price]]&lt;200, "Very Low",
 IF(amazon[[#This Row],[Discounted price]]&lt;5000, "Medium",
 IF(amazon[[#This Row],[Discounted price]]&lt;10000, "High",
 "Very High")))</f>
        <v>High</v>
      </c>
      <c r="M1349" s="6">
        <f>COUNTIF(amazon[[#This Row],[Discount percentage]],$T$11)</f>
        <v>1</v>
      </c>
      <c r="N1349" s="6">
        <f>COUNTIF(amazon[[#This Row],[Discount percentage]],$T$13)</f>
        <v>0</v>
      </c>
      <c r="O1349" s="6">
        <f>COUNTIF(amazon[[#This Row],[Discount percentage]],$T$12)</f>
        <v>0</v>
      </c>
      <c r="P1349" s="1" t="s">
        <v>3800</v>
      </c>
    </row>
    <row r="1350" spans="1:16" ht="18.75" x14ac:dyDescent="0.3">
      <c r="A1350" s="8" t="s">
        <v>1988</v>
      </c>
      <c r="B1350" s="8" t="s">
        <v>1989</v>
      </c>
      <c r="C1350" s="8" t="s">
        <v>2477</v>
      </c>
      <c r="D1350" s="8" t="s">
        <v>2718</v>
      </c>
      <c r="E135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0" s="12">
        <v>7799</v>
      </c>
      <c r="G1350" s="12">
        <v>12500</v>
      </c>
      <c r="H1350" s="12">
        <f>PRODUCT(amazon[[#This Row],[Actual price]],amazon[[#This Row],[Rating count]])</f>
        <v>64500000</v>
      </c>
      <c r="I1350" s="9">
        <v>0.38</v>
      </c>
      <c r="J1350" s="6">
        <v>4</v>
      </c>
      <c r="K1350" s="6">
        <v>5160</v>
      </c>
      <c r="L1350" s="6" t="str">
        <f>IF(amazon[[#This Row],[Discounted price]]&lt;200, "Very Low",
 IF(amazon[[#This Row],[Discounted price]]&lt;5000, "Medium",
 IF(amazon[[#This Row],[Discounted price]]&lt;10000, "High",
 "Very High")))</f>
        <v>High</v>
      </c>
      <c r="M1350" s="6">
        <f>COUNTIF(amazon[[#This Row],[Discount percentage]],$T$11)</f>
        <v>0</v>
      </c>
      <c r="N1350" s="6">
        <f>COUNTIF(amazon[[#This Row],[Discount percentage]],$T$13)</f>
        <v>1</v>
      </c>
      <c r="O1350" s="6">
        <f>COUNTIF(amazon[[#This Row],[Discount percentage]],$T$12)</f>
        <v>0</v>
      </c>
      <c r="P1350" s="1" t="s">
        <v>3801</v>
      </c>
    </row>
    <row r="1351" spans="1:16" ht="18.75" x14ac:dyDescent="0.3">
      <c r="A1351" s="8" t="s">
        <v>1990</v>
      </c>
      <c r="B1351" s="8" t="s">
        <v>1991</v>
      </c>
      <c r="C1351" s="8" t="s">
        <v>2477</v>
      </c>
      <c r="D1351" s="8" t="s">
        <v>2701</v>
      </c>
      <c r="E135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1" s="12">
        <v>949</v>
      </c>
      <c r="G1351" s="12">
        <v>2385</v>
      </c>
      <c r="H1351" s="12">
        <f>PRODUCT(amazon[[#This Row],[Actual price]],amazon[[#This Row],[Rating count]])</f>
        <v>5511735</v>
      </c>
      <c r="I1351" s="9">
        <v>0.6</v>
      </c>
      <c r="J1351" s="6">
        <v>4.0999999999999996</v>
      </c>
      <c r="K1351" s="6">
        <v>2311</v>
      </c>
      <c r="L1351" s="6" t="str">
        <f>IF(amazon[[#This Row],[Discounted price]]&lt;200, "Very Low",
 IF(amazon[[#This Row],[Discounted price]]&lt;5000, "Medium",
 IF(amazon[[#This Row],[Discounted price]]&lt;10000, "High",
 "Very High")))</f>
        <v>Medium</v>
      </c>
      <c r="M1351" s="6">
        <f>COUNTIF(amazon[[#This Row],[Discount percentage]],$T$11)</f>
        <v>0</v>
      </c>
      <c r="N1351" s="6">
        <f>COUNTIF(amazon[[#This Row],[Discount percentage]],$T$13)</f>
        <v>0</v>
      </c>
      <c r="O1351" s="6">
        <f>COUNTIF(amazon[[#This Row],[Discount percentage]],$T$12)</f>
        <v>1</v>
      </c>
      <c r="P1351" s="1" t="s">
        <v>3802</v>
      </c>
    </row>
    <row r="1352" spans="1:16" ht="18.75" x14ac:dyDescent="0.3">
      <c r="A1352" s="8" t="s">
        <v>1992</v>
      </c>
      <c r="B1352" s="8" t="s">
        <v>1993</v>
      </c>
      <c r="C1352" s="8" t="s">
        <v>2477</v>
      </c>
      <c r="D1352" s="8" t="s">
        <v>2715</v>
      </c>
      <c r="E135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2" s="12">
        <v>2790</v>
      </c>
      <c r="G1352" s="12">
        <v>4890</v>
      </c>
      <c r="H1352" s="12">
        <f>PRODUCT(amazon[[#This Row],[Actual price]],amazon[[#This Row],[Rating count]])</f>
        <v>2875320</v>
      </c>
      <c r="I1352" s="9">
        <v>0.43</v>
      </c>
      <c r="J1352" s="6">
        <v>3.9</v>
      </c>
      <c r="K1352" s="6">
        <v>588</v>
      </c>
      <c r="L1352" s="6" t="str">
        <f>IF(amazon[[#This Row],[Discounted price]]&lt;200, "Very Low",
 IF(amazon[[#This Row],[Discounted price]]&lt;5000, "Medium",
 IF(amazon[[#This Row],[Discounted price]]&lt;10000, "High",
 "Very High")))</f>
        <v>Medium</v>
      </c>
      <c r="M1352" s="6">
        <f>COUNTIF(amazon[[#This Row],[Discount percentage]],$T$11)</f>
        <v>0</v>
      </c>
      <c r="N1352" s="6">
        <f>COUNTIF(amazon[[#This Row],[Discount percentage]],$T$13)</f>
        <v>1</v>
      </c>
      <c r="O1352" s="6">
        <f>COUNTIF(amazon[[#This Row],[Discount percentage]],$T$12)</f>
        <v>0</v>
      </c>
      <c r="P1352" s="1" t="s">
        <v>3803</v>
      </c>
    </row>
    <row r="1353" spans="1:16" ht="18.75" x14ac:dyDescent="0.3">
      <c r="A1353" s="8" t="s">
        <v>1994</v>
      </c>
      <c r="B1353" s="8" t="s">
        <v>1995</v>
      </c>
      <c r="C1353" s="8" t="s">
        <v>2477</v>
      </c>
      <c r="D1353" s="8" t="s">
        <v>2713</v>
      </c>
      <c r="E135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3" s="12">
        <v>645</v>
      </c>
      <c r="G1353" s="12">
        <v>1100</v>
      </c>
      <c r="H1353" s="12">
        <f>PRODUCT(amazon[[#This Row],[Actual price]],amazon[[#This Row],[Rating count]])</f>
        <v>3598100</v>
      </c>
      <c r="I1353" s="9">
        <v>0.41</v>
      </c>
      <c r="J1353" s="6">
        <v>4</v>
      </c>
      <c r="K1353" s="6">
        <v>3271</v>
      </c>
      <c r="L1353" s="6" t="str">
        <f>IF(amazon[[#This Row],[Discounted price]]&lt;200, "Very Low",
 IF(amazon[[#This Row],[Discounted price]]&lt;5000, "Medium",
 IF(amazon[[#This Row],[Discounted price]]&lt;10000, "High",
 "Very High")))</f>
        <v>Medium</v>
      </c>
      <c r="M1353" s="6">
        <f>COUNTIF(amazon[[#This Row],[Discount percentage]],$T$11)</f>
        <v>0</v>
      </c>
      <c r="N1353" s="6">
        <f>COUNTIF(amazon[[#This Row],[Discount percentage]],$T$13)</f>
        <v>1</v>
      </c>
      <c r="O1353" s="6">
        <f>COUNTIF(amazon[[#This Row],[Discount percentage]],$T$12)</f>
        <v>0</v>
      </c>
      <c r="P1353" s="1" t="s">
        <v>2945</v>
      </c>
    </row>
    <row r="1354" spans="1:16" ht="18.75" x14ac:dyDescent="0.3">
      <c r="A1354" s="8" t="s">
        <v>1996</v>
      </c>
      <c r="B1354" s="8" t="s">
        <v>1997</v>
      </c>
      <c r="C1354" s="8" t="s">
        <v>2477</v>
      </c>
      <c r="D1354" s="8" t="s">
        <v>2714</v>
      </c>
      <c r="E13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4" s="12">
        <v>2238</v>
      </c>
      <c r="G1354" s="12">
        <v>3899</v>
      </c>
      <c r="H1354" s="12">
        <f>PRODUCT(amazon[[#This Row],[Actual price]],amazon[[#This Row],[Rating count]])</f>
        <v>42904596</v>
      </c>
      <c r="I1354" s="9">
        <v>0.43</v>
      </c>
      <c r="J1354" s="6">
        <v>3.9</v>
      </c>
      <c r="K1354" s="6">
        <v>11004</v>
      </c>
      <c r="L1354" s="6" t="str">
        <f>IF(amazon[[#This Row],[Discounted price]]&lt;200, "Very Low",
 IF(amazon[[#This Row],[Discounted price]]&lt;5000, "Medium",
 IF(amazon[[#This Row],[Discounted price]]&lt;10000, "High",
 "Very High")))</f>
        <v>Medium</v>
      </c>
      <c r="M1354" s="6">
        <f>COUNTIF(amazon[[#This Row],[Discount percentage]],$T$11)</f>
        <v>0</v>
      </c>
      <c r="N1354" s="6">
        <f>COUNTIF(amazon[[#This Row],[Discount percentage]],$T$13)</f>
        <v>1</v>
      </c>
      <c r="O1354" s="6">
        <f>COUNTIF(amazon[[#This Row],[Discount percentage]],$T$12)</f>
        <v>0</v>
      </c>
      <c r="P1354" s="1" t="s">
        <v>3096</v>
      </c>
    </row>
    <row r="1355" spans="1:16" ht="18.75" x14ac:dyDescent="0.3">
      <c r="A1355" s="8" t="s">
        <v>1998</v>
      </c>
      <c r="B1355" s="8" t="s">
        <v>1999</v>
      </c>
      <c r="C1355" s="8" t="s">
        <v>2477</v>
      </c>
      <c r="D1355" s="8" t="s">
        <v>2718</v>
      </c>
      <c r="E135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5" s="12">
        <v>8699</v>
      </c>
      <c r="G1355" s="12">
        <v>16899</v>
      </c>
      <c r="H1355" s="12">
        <f>PRODUCT(amazon[[#This Row],[Actual price]],amazon[[#This Row],[Rating count]])</f>
        <v>53992305</v>
      </c>
      <c r="I1355" s="9">
        <v>0.49</v>
      </c>
      <c r="J1355" s="6">
        <v>4.2</v>
      </c>
      <c r="K1355" s="6">
        <v>3195</v>
      </c>
      <c r="L1355" s="6" t="str">
        <f>IF(amazon[[#This Row],[Discounted price]]&lt;200, "Very Low",
 IF(amazon[[#This Row],[Discounted price]]&lt;5000, "Medium",
 IF(amazon[[#This Row],[Discounted price]]&lt;10000, "High",
 "Very High")))</f>
        <v>High</v>
      </c>
      <c r="M1355" s="6">
        <f>COUNTIF(amazon[[#This Row],[Discount percentage]],$T$11)</f>
        <v>0</v>
      </c>
      <c r="N1355" s="6">
        <f>COUNTIF(amazon[[#This Row],[Discount percentage]],$T$13)</f>
        <v>1</v>
      </c>
      <c r="O1355" s="6">
        <f>COUNTIF(amazon[[#This Row],[Discount percentage]],$T$12)</f>
        <v>0</v>
      </c>
      <c r="P1355" s="1" t="s">
        <v>3804</v>
      </c>
    </row>
    <row r="1356" spans="1:16" ht="18.75" x14ac:dyDescent="0.3">
      <c r="A1356" s="8" t="s">
        <v>2000</v>
      </c>
      <c r="B1356" s="8" t="s">
        <v>2001</v>
      </c>
      <c r="C1356" s="8" t="s">
        <v>2477</v>
      </c>
      <c r="D1356" s="8" t="s">
        <v>2845</v>
      </c>
      <c r="E13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6" s="12">
        <v>42990</v>
      </c>
      <c r="G1356" s="12">
        <v>75990</v>
      </c>
      <c r="H1356" s="12">
        <f>PRODUCT(amazon[[#This Row],[Actual price]],amazon[[#This Row],[Rating count]])</f>
        <v>245523690</v>
      </c>
      <c r="I1356" s="9">
        <v>0.43</v>
      </c>
      <c r="J1356" s="6">
        <v>4.3</v>
      </c>
      <c r="K1356" s="6">
        <v>3231</v>
      </c>
      <c r="L1356" s="6" t="str">
        <f>IF(amazon[[#This Row],[Discounted price]]&lt;200, "Very Low",
 IF(amazon[[#This Row],[Discounted price]]&lt;5000, "Medium",
 IF(amazon[[#This Row],[Discounted price]]&lt;10000, "High",
 "Very High")))</f>
        <v>Very High</v>
      </c>
      <c r="M1356" s="6">
        <f>COUNTIF(amazon[[#This Row],[Discount percentage]],$T$11)</f>
        <v>0</v>
      </c>
      <c r="N1356" s="6">
        <f>COUNTIF(amazon[[#This Row],[Discount percentage]],$T$13)</f>
        <v>1</v>
      </c>
      <c r="O1356" s="6">
        <f>COUNTIF(amazon[[#This Row],[Discount percentage]],$T$12)</f>
        <v>0</v>
      </c>
      <c r="P1356" s="1" t="s">
        <v>3557</v>
      </c>
    </row>
    <row r="1357" spans="1:16" ht="18.75" x14ac:dyDescent="0.3">
      <c r="A1357" s="8" t="s">
        <v>2002</v>
      </c>
      <c r="B1357" s="8" t="s">
        <v>2003</v>
      </c>
      <c r="C1357" s="8" t="s">
        <v>2477</v>
      </c>
      <c r="D1357" s="8" t="s">
        <v>2766</v>
      </c>
      <c r="E135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7" s="12">
        <v>825</v>
      </c>
      <c r="G1357" s="12">
        <v>825</v>
      </c>
      <c r="H1357" s="12">
        <f>PRODUCT(amazon[[#This Row],[Actual price]],amazon[[#This Row],[Rating count]])</f>
        <v>2677950</v>
      </c>
      <c r="I1357" s="9">
        <v>0</v>
      </c>
      <c r="J1357" s="6">
        <v>4</v>
      </c>
      <c r="K1357" s="6">
        <v>3246</v>
      </c>
      <c r="L1357" s="6" t="str">
        <f>IF(amazon[[#This Row],[Discounted price]]&lt;200, "Very Low",
 IF(amazon[[#This Row],[Discounted price]]&lt;5000, "Medium",
 IF(amazon[[#This Row],[Discounted price]]&lt;10000, "High",
 "Very High")))</f>
        <v>Medium</v>
      </c>
      <c r="M1357" s="6">
        <f>COUNTIF(amazon[[#This Row],[Discount percentage]],$T$11)</f>
        <v>0</v>
      </c>
      <c r="N1357" s="6">
        <f>COUNTIF(amazon[[#This Row],[Discount percentage]],$T$13)</f>
        <v>1</v>
      </c>
      <c r="O1357" s="6">
        <f>COUNTIF(amazon[[#This Row],[Discount percentage]],$T$12)</f>
        <v>0</v>
      </c>
      <c r="P1357" s="1" t="s">
        <v>3805</v>
      </c>
    </row>
    <row r="1358" spans="1:16" ht="18.75" x14ac:dyDescent="0.3">
      <c r="A1358" s="8" t="s">
        <v>2004</v>
      </c>
      <c r="B1358" s="8" t="s">
        <v>2846</v>
      </c>
      <c r="C1358" s="8" t="s">
        <v>2477</v>
      </c>
      <c r="D1358" s="8" t="s">
        <v>2743</v>
      </c>
      <c r="E135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8" s="12">
        <v>161</v>
      </c>
      <c r="G1358" s="12">
        <v>300</v>
      </c>
      <c r="H1358" s="12">
        <f>PRODUCT(amazon[[#This Row],[Actual price]],amazon[[#This Row],[Rating count]])</f>
        <v>7200</v>
      </c>
      <c r="I1358" s="9">
        <v>0.46</v>
      </c>
      <c r="J1358" s="6">
        <v>2.6</v>
      </c>
      <c r="K1358" s="6">
        <v>24</v>
      </c>
      <c r="L1358" s="6" t="str">
        <f>IF(amazon[[#This Row],[Discounted price]]&lt;200, "Very Low",
 IF(amazon[[#This Row],[Discounted price]]&lt;5000, "Medium",
 IF(amazon[[#This Row],[Discounted price]]&lt;10000, "High",
 "Very High")))</f>
        <v>Very Low</v>
      </c>
      <c r="M1358" s="6">
        <f>COUNTIF(amazon[[#This Row],[Discount percentage]],$T$11)</f>
        <v>0</v>
      </c>
      <c r="N1358" s="6">
        <f>COUNTIF(amazon[[#This Row],[Discount percentage]],$T$13)</f>
        <v>1</v>
      </c>
      <c r="O1358" s="6">
        <f>COUNTIF(amazon[[#This Row],[Discount percentage]],$T$12)</f>
        <v>0</v>
      </c>
      <c r="P1358" s="1" t="s">
        <v>3806</v>
      </c>
    </row>
    <row r="1359" spans="1:16" ht="18.75" x14ac:dyDescent="0.3">
      <c r="A1359" s="8" t="s">
        <v>2005</v>
      </c>
      <c r="B1359" s="8" t="s">
        <v>2006</v>
      </c>
      <c r="C1359" s="8" t="s">
        <v>2477</v>
      </c>
      <c r="D1359" s="8" t="s">
        <v>2710</v>
      </c>
      <c r="E135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9" s="12">
        <v>697</v>
      </c>
      <c r="G1359" s="12">
        <v>1499</v>
      </c>
      <c r="H1359" s="12">
        <f>PRODUCT(amazon[[#This Row],[Actual price]],amazon[[#This Row],[Rating count]])</f>
        <v>215856</v>
      </c>
      <c r="I1359" s="9">
        <v>0.54</v>
      </c>
      <c r="J1359" s="6">
        <v>3.8</v>
      </c>
      <c r="K1359" s="6">
        <v>144</v>
      </c>
      <c r="L1359" s="6" t="str">
        <f>IF(amazon[[#This Row],[Discounted price]]&lt;200, "Very Low",
 IF(amazon[[#This Row],[Discounted price]]&lt;5000, "Medium",
 IF(amazon[[#This Row],[Discounted price]]&lt;10000, "High",
 "Very High")))</f>
        <v>Medium</v>
      </c>
      <c r="M1359" s="6">
        <f>COUNTIF(amazon[[#This Row],[Discount percentage]],$T$11)</f>
        <v>0</v>
      </c>
      <c r="N1359" s="6">
        <f>COUNTIF(amazon[[#This Row],[Discount percentage]],$T$13)</f>
        <v>0</v>
      </c>
      <c r="O1359" s="6">
        <f>COUNTIF(amazon[[#This Row],[Discount percentage]],$T$12)</f>
        <v>1</v>
      </c>
      <c r="P1359" s="1" t="s">
        <v>3807</v>
      </c>
    </row>
    <row r="1360" spans="1:16" ht="18.75" x14ac:dyDescent="0.3">
      <c r="A1360" s="8" t="s">
        <v>2007</v>
      </c>
      <c r="B1360" s="8" t="s">
        <v>2008</v>
      </c>
      <c r="C1360" s="8" t="s">
        <v>2477</v>
      </c>
      <c r="D1360" s="8" t="s">
        <v>2847</v>
      </c>
      <c r="E136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0" s="12">
        <v>688</v>
      </c>
      <c r="G1360" s="12">
        <v>747</v>
      </c>
      <c r="H1360" s="12">
        <f>PRODUCT(amazon[[#This Row],[Actual price]],amazon[[#This Row],[Rating count]])</f>
        <v>1703160</v>
      </c>
      <c r="I1360" s="9">
        <v>0.08</v>
      </c>
      <c r="J1360" s="6">
        <v>4.5</v>
      </c>
      <c r="K1360" s="6">
        <v>2280</v>
      </c>
      <c r="L1360" s="6" t="str">
        <f>IF(amazon[[#This Row],[Discounted price]]&lt;200, "Very Low",
 IF(amazon[[#This Row],[Discounted price]]&lt;5000, "Medium",
 IF(amazon[[#This Row],[Discounted price]]&lt;10000, "High",
 "Very High")))</f>
        <v>Medium</v>
      </c>
      <c r="M1360" s="6">
        <f>COUNTIF(amazon[[#This Row],[Discount percentage]],$T$11)</f>
        <v>0</v>
      </c>
      <c r="N1360" s="6">
        <f>COUNTIF(amazon[[#This Row],[Discount percentage]],$T$13)</f>
        <v>1</v>
      </c>
      <c r="O1360" s="6">
        <f>COUNTIF(amazon[[#This Row],[Discount percentage]],$T$12)</f>
        <v>0</v>
      </c>
      <c r="P1360" s="1" t="s">
        <v>3808</v>
      </c>
    </row>
    <row r="1361" spans="1:16" ht="18.75" x14ac:dyDescent="0.3">
      <c r="A1361" s="8" t="s">
        <v>2009</v>
      </c>
      <c r="B1361" s="8" t="s">
        <v>2010</v>
      </c>
      <c r="C1361" s="8" t="s">
        <v>2477</v>
      </c>
      <c r="D1361" s="8" t="s">
        <v>2750</v>
      </c>
      <c r="E136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1" s="12">
        <v>2199</v>
      </c>
      <c r="G1361" s="12">
        <v>3999</v>
      </c>
      <c r="H1361" s="12">
        <f>PRODUCT(amazon[[#This Row],[Actual price]],amazon[[#This Row],[Rating count]])</f>
        <v>1359660</v>
      </c>
      <c r="I1361" s="9">
        <v>0.45</v>
      </c>
      <c r="J1361" s="6">
        <v>3.5</v>
      </c>
      <c r="K1361" s="6">
        <v>340</v>
      </c>
      <c r="L1361" s="6" t="str">
        <f>IF(amazon[[#This Row],[Discounted price]]&lt;200, "Very Low",
 IF(amazon[[#This Row],[Discounted price]]&lt;5000, "Medium",
 IF(amazon[[#This Row],[Discounted price]]&lt;10000, "High",
 "Very High")))</f>
        <v>Medium</v>
      </c>
      <c r="M1361" s="6">
        <f>COUNTIF(amazon[[#This Row],[Discount percentage]],$T$11)</f>
        <v>0</v>
      </c>
      <c r="N1361" s="6">
        <f>COUNTIF(amazon[[#This Row],[Discount percentage]],$T$13)</f>
        <v>1</v>
      </c>
      <c r="O1361" s="6">
        <f>COUNTIF(amazon[[#This Row],[Discount percentage]],$T$12)</f>
        <v>0</v>
      </c>
      <c r="P1361" s="1" t="s">
        <v>3809</v>
      </c>
    </row>
    <row r="1362" spans="1:16" ht="18.75" x14ac:dyDescent="0.3">
      <c r="A1362" s="8" t="s">
        <v>2011</v>
      </c>
      <c r="B1362" s="8" t="s">
        <v>2012</v>
      </c>
      <c r="C1362" s="8" t="s">
        <v>2477</v>
      </c>
      <c r="D1362" s="8" t="s">
        <v>2704</v>
      </c>
      <c r="E136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2" s="12">
        <v>6850</v>
      </c>
      <c r="G1362" s="12">
        <v>11990</v>
      </c>
      <c r="H1362" s="12">
        <f>PRODUCT(amazon[[#This Row],[Actual price]],amazon[[#This Row],[Rating count]])</f>
        <v>1726560</v>
      </c>
      <c r="I1362" s="9">
        <v>0.43</v>
      </c>
      <c r="J1362" s="6">
        <v>3.9</v>
      </c>
      <c r="K1362" s="6">
        <v>144</v>
      </c>
      <c r="L1362" s="6" t="str">
        <f>IF(amazon[[#This Row],[Discounted price]]&lt;200, "Very Low",
 IF(amazon[[#This Row],[Discounted price]]&lt;5000, "Medium",
 IF(amazon[[#This Row],[Discounted price]]&lt;10000, "High",
 "Very High")))</f>
        <v>High</v>
      </c>
      <c r="M1362" s="6">
        <f>COUNTIF(amazon[[#This Row],[Discount percentage]],$T$11)</f>
        <v>0</v>
      </c>
      <c r="N1362" s="6">
        <f>COUNTIF(amazon[[#This Row],[Discount percentage]],$T$13)</f>
        <v>1</v>
      </c>
      <c r="O1362" s="6">
        <f>COUNTIF(amazon[[#This Row],[Discount percentage]],$T$12)</f>
        <v>0</v>
      </c>
      <c r="P1362" s="1" t="s">
        <v>3810</v>
      </c>
    </row>
    <row r="1363" spans="1:16" ht="18.75" x14ac:dyDescent="0.3">
      <c r="A1363" s="8" t="s">
        <v>2013</v>
      </c>
      <c r="B1363" s="8" t="s">
        <v>2014</v>
      </c>
      <c r="C1363" s="8" t="s">
        <v>2477</v>
      </c>
      <c r="D1363" s="8" t="s">
        <v>2715</v>
      </c>
      <c r="E136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3" s="12">
        <v>2699</v>
      </c>
      <c r="G1363" s="12">
        <v>3799</v>
      </c>
      <c r="H1363" s="12">
        <f>PRODUCT(amazon[[#This Row],[Actual price]],amazon[[#This Row],[Rating count]])</f>
        <v>2761873</v>
      </c>
      <c r="I1363" s="9">
        <v>0.28999999999999998</v>
      </c>
      <c r="J1363" s="6">
        <v>4</v>
      </c>
      <c r="K1363" s="6">
        <v>727</v>
      </c>
      <c r="L1363" s="6" t="str">
        <f>IF(amazon[[#This Row],[Discounted price]]&lt;200, "Very Low",
 IF(amazon[[#This Row],[Discounted price]]&lt;5000, "Medium",
 IF(amazon[[#This Row],[Discounted price]]&lt;10000, "High",
 "Very High")))</f>
        <v>Medium</v>
      </c>
      <c r="M1363" s="6">
        <f>COUNTIF(amazon[[#This Row],[Discount percentage]],$T$11)</f>
        <v>0</v>
      </c>
      <c r="N1363" s="6">
        <f>COUNTIF(amazon[[#This Row],[Discount percentage]],$T$13)</f>
        <v>1</v>
      </c>
      <c r="O1363" s="6">
        <f>COUNTIF(amazon[[#This Row],[Discount percentage]],$T$12)</f>
        <v>0</v>
      </c>
      <c r="P1363" s="1" t="s">
        <v>3811</v>
      </c>
    </row>
    <row r="1364" spans="1:16" ht="18.75" x14ac:dyDescent="0.3">
      <c r="A1364" s="8" t="s">
        <v>2015</v>
      </c>
      <c r="B1364" s="8" t="s">
        <v>2848</v>
      </c>
      <c r="C1364" s="8" t="s">
        <v>2477</v>
      </c>
      <c r="D1364" s="8" t="s">
        <v>2849</v>
      </c>
      <c r="E136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4" s="12">
        <v>899</v>
      </c>
      <c r="G1364" s="12">
        <v>1999</v>
      </c>
      <c r="H1364" s="12">
        <f>PRODUCT(amazon[[#This Row],[Actual price]],amazon[[#This Row],[Rating count]])</f>
        <v>1663168</v>
      </c>
      <c r="I1364" s="9">
        <v>0.55000000000000004</v>
      </c>
      <c r="J1364" s="6">
        <v>4</v>
      </c>
      <c r="K1364" s="6">
        <v>832</v>
      </c>
      <c r="L1364" s="6" t="str">
        <f>IF(amazon[[#This Row],[Discounted price]]&lt;200, "Very Low",
 IF(amazon[[#This Row],[Discounted price]]&lt;5000, "Medium",
 IF(amazon[[#This Row],[Discounted price]]&lt;10000, "High",
 "Very High")))</f>
        <v>Medium</v>
      </c>
      <c r="M1364" s="6">
        <f>COUNTIF(amazon[[#This Row],[Discount percentage]],$T$11)</f>
        <v>0</v>
      </c>
      <c r="N1364" s="6">
        <f>COUNTIF(amazon[[#This Row],[Discount percentage]],$T$13)</f>
        <v>0</v>
      </c>
      <c r="O1364" s="6">
        <f>COUNTIF(amazon[[#This Row],[Discount percentage]],$T$12)</f>
        <v>1</v>
      </c>
      <c r="P1364" s="1" t="s">
        <v>3812</v>
      </c>
    </row>
    <row r="1365" spans="1:16" ht="18.75" x14ac:dyDescent="0.3">
      <c r="A1365" s="8" t="s">
        <v>2016</v>
      </c>
      <c r="B1365" s="8" t="s">
        <v>2017</v>
      </c>
      <c r="C1365" s="8" t="s">
        <v>2477</v>
      </c>
      <c r="D1365" s="8" t="s">
        <v>2704</v>
      </c>
      <c r="E136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5" s="12">
        <v>1090</v>
      </c>
      <c r="G1365" s="12">
        <v>2999</v>
      </c>
      <c r="H1365" s="12">
        <f>PRODUCT(amazon[[#This Row],[Actual price]],amazon[[#This Row],[Rating count]])</f>
        <v>170943</v>
      </c>
      <c r="I1365" s="9">
        <v>0.64</v>
      </c>
      <c r="J1365" s="6">
        <v>3.5</v>
      </c>
      <c r="K1365" s="6">
        <v>57</v>
      </c>
      <c r="L1365" s="6" t="str">
        <f>IF(amazon[[#This Row],[Discounted price]]&lt;200, "Very Low",
 IF(amazon[[#This Row],[Discounted price]]&lt;5000, "Medium",
 IF(amazon[[#This Row],[Discounted price]]&lt;10000, "High",
 "Very High")))</f>
        <v>Medium</v>
      </c>
      <c r="M1365" s="6">
        <f>COUNTIF(amazon[[#This Row],[Discount percentage]],$T$11)</f>
        <v>0</v>
      </c>
      <c r="N1365" s="6">
        <f>COUNTIF(amazon[[#This Row],[Discount percentage]],$T$13)</f>
        <v>0</v>
      </c>
      <c r="O1365" s="6">
        <f>COUNTIF(amazon[[#This Row],[Discount percentage]],$T$12)</f>
        <v>1</v>
      </c>
      <c r="P1365" s="1" t="s">
        <v>3813</v>
      </c>
    </row>
    <row r="1366" spans="1:16" ht="18.75" x14ac:dyDescent="0.3">
      <c r="A1366" s="8" t="s">
        <v>2018</v>
      </c>
      <c r="B1366" s="8" t="s">
        <v>2850</v>
      </c>
      <c r="C1366" s="8" t="s">
        <v>2477</v>
      </c>
      <c r="D1366" s="8" t="s">
        <v>2707</v>
      </c>
      <c r="E136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6" s="12">
        <v>295</v>
      </c>
      <c r="G1366" s="12">
        <v>599</v>
      </c>
      <c r="H1366" s="12">
        <f>PRODUCT(amazon[[#This Row],[Actual price]],amazon[[#This Row],[Rating count]])</f>
        <v>984756</v>
      </c>
      <c r="I1366" s="9">
        <v>0.51</v>
      </c>
      <c r="J1366" s="6">
        <v>4</v>
      </c>
      <c r="K1366" s="6">
        <v>1644</v>
      </c>
      <c r="L1366" s="6" t="str">
        <f>IF(amazon[[#This Row],[Discounted price]]&lt;200, "Very Low",
 IF(amazon[[#This Row],[Discounted price]]&lt;5000, "Medium",
 IF(amazon[[#This Row],[Discounted price]]&lt;10000, "High",
 "Very High")))</f>
        <v>Medium</v>
      </c>
      <c r="M1366" s="6">
        <f>COUNTIF(amazon[[#This Row],[Discount percentage]],$T$11)</f>
        <v>0</v>
      </c>
      <c r="N1366" s="6">
        <f>COUNTIF(amazon[[#This Row],[Discount percentage]],$T$13)</f>
        <v>0</v>
      </c>
      <c r="O1366" s="6">
        <f>COUNTIF(amazon[[#This Row],[Discount percentage]],$T$12)</f>
        <v>1</v>
      </c>
      <c r="P1366" s="1" t="s">
        <v>3814</v>
      </c>
    </row>
    <row r="1367" spans="1:16" ht="18.75" x14ac:dyDescent="0.3">
      <c r="A1367" s="8" t="s">
        <v>2019</v>
      </c>
      <c r="B1367" s="8" t="s">
        <v>2020</v>
      </c>
      <c r="C1367" s="8" t="s">
        <v>2477</v>
      </c>
      <c r="D1367" s="8" t="s">
        <v>2717</v>
      </c>
      <c r="E136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7" s="12">
        <v>479</v>
      </c>
      <c r="G1367" s="12">
        <v>1999</v>
      </c>
      <c r="H1367" s="12">
        <f>PRODUCT(amazon[[#This Row],[Actual price]],amazon[[#This Row],[Rating count]])</f>
        <v>2130934</v>
      </c>
      <c r="I1367" s="9">
        <v>0.76</v>
      </c>
      <c r="J1367" s="6">
        <v>3.4</v>
      </c>
      <c r="K1367" s="6">
        <v>1066</v>
      </c>
      <c r="L1367" s="6" t="str">
        <f>IF(amazon[[#This Row],[Discounted price]]&lt;200, "Very Low",
 IF(amazon[[#This Row],[Discounted price]]&lt;5000, "Medium",
 IF(amazon[[#This Row],[Discounted price]]&lt;10000, "High",
 "Very High")))</f>
        <v>Medium</v>
      </c>
      <c r="M1367" s="6">
        <f>COUNTIF(amazon[[#This Row],[Discount percentage]],$T$11)</f>
        <v>0</v>
      </c>
      <c r="N1367" s="6">
        <f>COUNTIF(amazon[[#This Row],[Discount percentage]],$T$13)</f>
        <v>0</v>
      </c>
      <c r="O1367" s="6">
        <f>COUNTIF(amazon[[#This Row],[Discount percentage]],$T$12)</f>
        <v>1</v>
      </c>
      <c r="P1367" s="1" t="s">
        <v>3114</v>
      </c>
    </row>
    <row r="1368" spans="1:16" ht="18.75" x14ac:dyDescent="0.3">
      <c r="A1368" s="8" t="s">
        <v>2021</v>
      </c>
      <c r="B1368" s="8" t="s">
        <v>2022</v>
      </c>
      <c r="C1368" s="8" t="s">
        <v>2477</v>
      </c>
      <c r="D1368" s="8" t="s">
        <v>2715</v>
      </c>
      <c r="E136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8" s="12">
        <v>2949</v>
      </c>
      <c r="G1368" s="12">
        <v>4849</v>
      </c>
      <c r="H1368" s="12">
        <f>PRODUCT(amazon[[#This Row],[Actual price]],amazon[[#This Row],[Rating count]])</f>
        <v>38636832</v>
      </c>
      <c r="I1368" s="9">
        <v>0.39</v>
      </c>
      <c r="J1368" s="6">
        <v>4.2</v>
      </c>
      <c r="K1368" s="6">
        <v>7968</v>
      </c>
      <c r="L1368" s="6" t="str">
        <f>IF(amazon[[#This Row],[Discounted price]]&lt;200, "Very Low",
 IF(amazon[[#This Row],[Discounted price]]&lt;5000, "Medium",
 IF(amazon[[#This Row],[Discounted price]]&lt;10000, "High",
 "Very High")))</f>
        <v>Medium</v>
      </c>
      <c r="M1368" s="6">
        <f>COUNTIF(amazon[[#This Row],[Discount percentage]],$T$11)</f>
        <v>0</v>
      </c>
      <c r="N1368" s="6">
        <f>COUNTIF(amazon[[#This Row],[Discount percentage]],$T$13)</f>
        <v>1</v>
      </c>
      <c r="O1368" s="6">
        <f>COUNTIF(amazon[[#This Row],[Discount percentage]],$T$12)</f>
        <v>0</v>
      </c>
      <c r="P1368" s="1" t="s">
        <v>3815</v>
      </c>
    </row>
    <row r="1369" spans="1:16" ht="18.75" x14ac:dyDescent="0.3">
      <c r="A1369" s="8" t="s">
        <v>2023</v>
      </c>
      <c r="B1369" s="8" t="s">
        <v>2024</v>
      </c>
      <c r="C1369" s="8" t="s">
        <v>2477</v>
      </c>
      <c r="D1369" s="8" t="s">
        <v>2721</v>
      </c>
      <c r="E136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9" s="12">
        <v>335</v>
      </c>
      <c r="G1369" s="12">
        <v>510</v>
      </c>
      <c r="H1369" s="12">
        <f>PRODUCT(amazon[[#This Row],[Actual price]],amazon[[#This Row],[Rating count]])</f>
        <v>1629450</v>
      </c>
      <c r="I1369" s="9">
        <v>0.34</v>
      </c>
      <c r="J1369" s="6">
        <v>3.8</v>
      </c>
      <c r="K1369" s="6">
        <v>3195</v>
      </c>
      <c r="L1369" s="6" t="str">
        <f>IF(amazon[[#This Row],[Discounted price]]&lt;200, "Very Low",
 IF(amazon[[#This Row],[Discounted price]]&lt;5000, "Medium",
 IF(amazon[[#This Row],[Discounted price]]&lt;10000, "High",
 "Very High")))</f>
        <v>Medium</v>
      </c>
      <c r="M1369" s="6">
        <f>COUNTIF(amazon[[#This Row],[Discount percentage]],$T$11)</f>
        <v>0</v>
      </c>
      <c r="N1369" s="6">
        <f>COUNTIF(amazon[[#This Row],[Discount percentage]],$T$13)</f>
        <v>1</v>
      </c>
      <c r="O1369" s="6">
        <f>COUNTIF(amazon[[#This Row],[Discount percentage]],$T$12)</f>
        <v>0</v>
      </c>
      <c r="P1369" s="1" t="s">
        <v>3816</v>
      </c>
    </row>
    <row r="1370" spans="1:16" ht="18.75" x14ac:dyDescent="0.3">
      <c r="A1370" s="8" t="s">
        <v>2025</v>
      </c>
      <c r="B1370" s="8" t="s">
        <v>2851</v>
      </c>
      <c r="C1370" s="8" t="s">
        <v>2477</v>
      </c>
      <c r="D1370" s="8" t="s">
        <v>2764</v>
      </c>
      <c r="E137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0" s="12">
        <v>293</v>
      </c>
      <c r="G1370" s="12">
        <v>499</v>
      </c>
      <c r="H1370" s="12">
        <f>PRODUCT(amazon[[#This Row],[Actual price]],amazon[[#This Row],[Rating count]])</f>
        <v>726544</v>
      </c>
      <c r="I1370" s="9">
        <v>0.41</v>
      </c>
      <c r="J1370" s="6">
        <v>4.0999999999999996</v>
      </c>
      <c r="K1370" s="6">
        <v>1456</v>
      </c>
      <c r="L1370" s="6" t="str">
        <f>IF(amazon[[#This Row],[Discounted price]]&lt;200, "Very Low",
 IF(amazon[[#This Row],[Discounted price]]&lt;5000, "Medium",
 IF(amazon[[#This Row],[Discounted price]]&lt;10000, "High",
 "Very High")))</f>
        <v>Medium</v>
      </c>
      <c r="M1370" s="6">
        <f>COUNTIF(amazon[[#This Row],[Discount percentage]],$T$11)</f>
        <v>0</v>
      </c>
      <c r="N1370" s="6">
        <f>COUNTIF(amazon[[#This Row],[Discount percentage]],$T$13)</f>
        <v>1</v>
      </c>
      <c r="O1370" s="6">
        <f>COUNTIF(amazon[[#This Row],[Discount percentage]],$T$12)</f>
        <v>0</v>
      </c>
      <c r="P1370" s="1" t="s">
        <v>3817</v>
      </c>
    </row>
    <row r="1371" spans="1:16" ht="18.75" x14ac:dyDescent="0.3">
      <c r="A1371" s="8" t="s">
        <v>2026</v>
      </c>
      <c r="B1371" s="8" t="s">
        <v>2027</v>
      </c>
      <c r="C1371" s="8" t="s">
        <v>2477</v>
      </c>
      <c r="D1371" s="8" t="s">
        <v>2852</v>
      </c>
      <c r="E137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1" s="12">
        <v>599</v>
      </c>
      <c r="G1371" s="12">
        <v>1299</v>
      </c>
      <c r="H1371" s="12">
        <f>PRODUCT(amazon[[#This Row],[Actual price]],amazon[[#This Row],[Rating count]])</f>
        <v>766410</v>
      </c>
      <c r="I1371" s="9">
        <v>0.54</v>
      </c>
      <c r="J1371" s="6">
        <v>4.2</v>
      </c>
      <c r="K1371" s="6">
        <v>590</v>
      </c>
      <c r="L1371" s="6" t="str">
        <f>IF(amazon[[#This Row],[Discounted price]]&lt;200, "Very Low",
 IF(amazon[[#This Row],[Discounted price]]&lt;5000, "Medium",
 IF(amazon[[#This Row],[Discounted price]]&lt;10000, "High",
 "Very High")))</f>
        <v>Medium</v>
      </c>
      <c r="M1371" s="6">
        <f>COUNTIF(amazon[[#This Row],[Discount percentage]],$T$11)</f>
        <v>0</v>
      </c>
      <c r="N1371" s="6">
        <f>COUNTIF(amazon[[#This Row],[Discount percentage]],$T$13)</f>
        <v>0</v>
      </c>
      <c r="O1371" s="6">
        <f>COUNTIF(amazon[[#This Row],[Discount percentage]],$T$12)</f>
        <v>1</v>
      </c>
      <c r="P1371" s="1" t="s">
        <v>3818</v>
      </c>
    </row>
    <row r="1372" spans="1:16" ht="18.75" x14ac:dyDescent="0.3">
      <c r="A1372" s="8" t="s">
        <v>2028</v>
      </c>
      <c r="B1372" s="8" t="s">
        <v>2853</v>
      </c>
      <c r="C1372" s="8" t="s">
        <v>2477</v>
      </c>
      <c r="D1372" s="8" t="s">
        <v>2766</v>
      </c>
      <c r="E137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2" s="12">
        <v>499</v>
      </c>
      <c r="G1372" s="12">
        <v>999</v>
      </c>
      <c r="H1372" s="12">
        <f>PRODUCT(amazon[[#This Row],[Actual price]],amazon[[#This Row],[Rating count]])</f>
        <v>1434564</v>
      </c>
      <c r="I1372" s="9">
        <v>0.5</v>
      </c>
      <c r="J1372" s="6">
        <v>4.3</v>
      </c>
      <c r="K1372" s="6">
        <v>1436</v>
      </c>
      <c r="L1372" s="6" t="str">
        <f>IF(amazon[[#This Row],[Discounted price]]&lt;200, "Very Low",
 IF(amazon[[#This Row],[Discounted price]]&lt;5000, "Medium",
 IF(amazon[[#This Row],[Discounted price]]&lt;10000, "High",
 "Very High")))</f>
        <v>Medium</v>
      </c>
      <c r="M1372" s="6">
        <f>COUNTIF(amazon[[#This Row],[Discount percentage]],$T$11)</f>
        <v>1</v>
      </c>
      <c r="N1372" s="6">
        <f>COUNTIF(amazon[[#This Row],[Discount percentage]],$T$13)</f>
        <v>0</v>
      </c>
      <c r="O1372" s="6">
        <f>COUNTIF(amazon[[#This Row],[Discount percentage]],$T$12)</f>
        <v>0</v>
      </c>
      <c r="P1372" s="1" t="s">
        <v>3663</v>
      </c>
    </row>
    <row r="1373" spans="1:16" ht="18.75" x14ac:dyDescent="0.3">
      <c r="A1373" s="8" t="s">
        <v>2029</v>
      </c>
      <c r="B1373" s="8" t="s">
        <v>2030</v>
      </c>
      <c r="C1373" s="8" t="s">
        <v>2477</v>
      </c>
      <c r="D1373" s="8" t="s">
        <v>2713</v>
      </c>
      <c r="E137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3" s="12">
        <v>849</v>
      </c>
      <c r="G1373" s="12">
        <v>1190</v>
      </c>
      <c r="H1373" s="12">
        <f>PRODUCT(amazon[[#This Row],[Actual price]],amazon[[#This Row],[Rating count]])</f>
        <v>4978960</v>
      </c>
      <c r="I1373" s="9">
        <v>0.28999999999999998</v>
      </c>
      <c r="J1373" s="6">
        <v>4.2</v>
      </c>
      <c r="K1373" s="6">
        <v>4184</v>
      </c>
      <c r="L1373" s="6" t="str">
        <f>IF(amazon[[#This Row],[Discounted price]]&lt;200, "Very Low",
 IF(amazon[[#This Row],[Discounted price]]&lt;5000, "Medium",
 IF(amazon[[#This Row],[Discounted price]]&lt;10000, "High",
 "Very High")))</f>
        <v>Medium</v>
      </c>
      <c r="M1373" s="6">
        <f>COUNTIF(amazon[[#This Row],[Discount percentage]],$T$11)</f>
        <v>0</v>
      </c>
      <c r="N1373" s="6">
        <f>COUNTIF(amazon[[#This Row],[Discount percentage]],$T$13)</f>
        <v>1</v>
      </c>
      <c r="O1373" s="6">
        <f>COUNTIF(amazon[[#This Row],[Discount percentage]],$T$12)</f>
        <v>0</v>
      </c>
      <c r="P1373" s="1" t="s">
        <v>3819</v>
      </c>
    </row>
    <row r="1374" spans="1:16" ht="18.75" x14ac:dyDescent="0.3">
      <c r="A1374" s="8" t="s">
        <v>2031</v>
      </c>
      <c r="B1374" s="8" t="s">
        <v>2032</v>
      </c>
      <c r="C1374" s="8" t="s">
        <v>2477</v>
      </c>
      <c r="D1374" s="8" t="s">
        <v>2764</v>
      </c>
      <c r="E137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4" s="12">
        <v>249</v>
      </c>
      <c r="G1374" s="12">
        <v>400</v>
      </c>
      <c r="H1374" s="12">
        <f>PRODUCT(amazon[[#This Row],[Actual price]],amazon[[#This Row],[Rating count]])</f>
        <v>277200</v>
      </c>
      <c r="I1374" s="9">
        <v>0.38</v>
      </c>
      <c r="J1374" s="6">
        <v>4.0999999999999996</v>
      </c>
      <c r="K1374" s="6">
        <v>693</v>
      </c>
      <c r="L1374" s="6" t="str">
        <f>IF(amazon[[#This Row],[Discounted price]]&lt;200, "Very Low",
 IF(amazon[[#This Row],[Discounted price]]&lt;=5000, "Medium",
 IF(amazon[[#This Row],[Discounted price]]&lt;10000, "High",
 "Very High")))</f>
        <v>Medium</v>
      </c>
      <c r="M1374" s="6">
        <f>COUNTIF(amazon[[#This Row],[Discount percentage]],$T$11)</f>
        <v>0</v>
      </c>
      <c r="N1374" s="6">
        <f>COUNTIF(amazon[[#This Row],[Discount percentage]],$T$13)</f>
        <v>1</v>
      </c>
      <c r="O1374" s="6">
        <f>COUNTIF(amazon[[#This Row],[Discount percentage]],$T$12)</f>
        <v>0</v>
      </c>
      <c r="P1374" s="1" t="s">
        <v>3820</v>
      </c>
    </row>
    <row r="1375" spans="1:16" ht="18.75" x14ac:dyDescent="0.3">
      <c r="A1375" s="8" t="s">
        <v>2033</v>
      </c>
      <c r="B1375" s="8" t="s">
        <v>2034</v>
      </c>
      <c r="C1375" s="8" t="s">
        <v>2477</v>
      </c>
      <c r="D1375" s="8" t="s">
        <v>2766</v>
      </c>
      <c r="E137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5" s="12">
        <v>185</v>
      </c>
      <c r="G1375" s="12">
        <v>599</v>
      </c>
      <c r="H1375" s="12">
        <f>PRODUCT(amazon[[#This Row],[Actual price]],amazon[[#This Row],[Rating count]])</f>
        <v>782294</v>
      </c>
      <c r="I1375" s="9">
        <v>0.69</v>
      </c>
      <c r="J1375" s="6">
        <v>3.9</v>
      </c>
      <c r="K1375" s="6">
        <v>1306</v>
      </c>
      <c r="L1375" s="6" t="str">
        <f>IF(amazon[[#This Row],[Discounted price]]&lt;200, "Very Low",
 IF(amazon[[#This Row],[Discounted price]]&lt;5000, "Medium",
 IF(amazon[[#This Row],[Discounted price]]&lt;10000, "High",
 "Very High")))</f>
        <v>Very Low</v>
      </c>
      <c r="M1375" s="6">
        <f>COUNTIF(amazon[[#This Row],[Discount percentage]],$T$11)</f>
        <v>0</v>
      </c>
      <c r="N1375" s="6">
        <f>COUNTIF(amazon[[#This Row],[Discount percentage]],$T$13)</f>
        <v>0</v>
      </c>
      <c r="O1375" s="6">
        <f>COUNTIF(amazon[[#This Row],[Discount percentage]],$T$12)</f>
        <v>1</v>
      </c>
      <c r="P1375" s="1" t="s">
        <v>3821</v>
      </c>
    </row>
    <row r="1376" spans="1:16" ht="18.75" x14ac:dyDescent="0.3">
      <c r="A1376" s="8" t="s">
        <v>2035</v>
      </c>
      <c r="B1376" s="8" t="s">
        <v>2036</v>
      </c>
      <c r="C1376" s="8" t="s">
        <v>2477</v>
      </c>
      <c r="D1376" s="8" t="s">
        <v>2704</v>
      </c>
      <c r="E137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6" s="12">
        <v>778</v>
      </c>
      <c r="G1376" s="12">
        <v>999</v>
      </c>
      <c r="H1376" s="12">
        <f>PRODUCT(amazon[[#This Row],[Actual price]],amazon[[#This Row],[Rating count]])</f>
        <v>7992</v>
      </c>
      <c r="I1376" s="9">
        <v>0.22</v>
      </c>
      <c r="J1376" s="6">
        <v>3.3</v>
      </c>
      <c r="K1376" s="6">
        <v>8</v>
      </c>
      <c r="L1376" s="6" t="str">
        <f>IF(amazon[[#This Row],[Discounted price]]&lt;200, "Very Low",
 IF(amazon[[#This Row],[Discounted price]]&lt;5000, "Medium",
 IF(amazon[[#This Row],[Discounted price]]&lt;10000, "High",
 "Very High")))</f>
        <v>Medium</v>
      </c>
      <c r="M1376" s="6">
        <f>COUNTIF(amazon[[#This Row],[Discount percentage]],$T$11)</f>
        <v>0</v>
      </c>
      <c r="N1376" s="6">
        <f>COUNTIF(amazon[[#This Row],[Discount percentage]],$T$13)</f>
        <v>1</v>
      </c>
      <c r="O1376" s="6">
        <f>COUNTIF(amazon[[#This Row],[Discount percentage]],$T$12)</f>
        <v>0</v>
      </c>
      <c r="P1376" s="1" t="s">
        <v>3822</v>
      </c>
    </row>
    <row r="1377" spans="1:16" ht="18.75" x14ac:dyDescent="0.3">
      <c r="A1377" s="8" t="s">
        <v>2037</v>
      </c>
      <c r="B1377" s="8" t="s">
        <v>2854</v>
      </c>
      <c r="C1377" s="8" t="s">
        <v>2477</v>
      </c>
      <c r="D1377" s="8" t="s">
        <v>2855</v>
      </c>
      <c r="E137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7" s="12">
        <v>279</v>
      </c>
      <c r="G1377" s="12">
        <v>699</v>
      </c>
      <c r="H1377" s="12">
        <f>PRODUCT(amazon[[#This Row],[Actual price]],amazon[[#This Row],[Rating count]])</f>
        <v>1625874</v>
      </c>
      <c r="I1377" s="9">
        <v>0.6</v>
      </c>
      <c r="J1377" s="6">
        <v>4.3</v>
      </c>
      <c r="K1377" s="6">
        <v>2326</v>
      </c>
      <c r="L1377" s="6" t="str">
        <f>IF(amazon[[#This Row],[Discounted price]]&lt;200, "Very Low",
 IF(amazon[[#This Row],[Discounted price]]&lt;5000, "Medium",
 IF(amazon[[#This Row],[Discounted price]]&lt;10000, "High",
 "Very High")))</f>
        <v>Medium</v>
      </c>
      <c r="M1377" s="6">
        <f>COUNTIF(amazon[[#This Row],[Discount percentage]],$T$11)</f>
        <v>0</v>
      </c>
      <c r="N1377" s="6">
        <f>COUNTIF(amazon[[#This Row],[Discount percentage]],$T$13)</f>
        <v>0</v>
      </c>
      <c r="O1377" s="6">
        <f>COUNTIF(amazon[[#This Row],[Discount percentage]],$T$12)</f>
        <v>1</v>
      </c>
      <c r="P1377" s="1" t="s">
        <v>3134</v>
      </c>
    </row>
    <row r="1378" spans="1:16" ht="18.75" x14ac:dyDescent="0.3">
      <c r="A1378" s="8" t="s">
        <v>2038</v>
      </c>
      <c r="B1378" s="8" t="s">
        <v>2856</v>
      </c>
      <c r="C1378" s="8" t="s">
        <v>2477</v>
      </c>
      <c r="D1378" s="8" t="s">
        <v>2766</v>
      </c>
      <c r="E137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8" s="12">
        <v>215</v>
      </c>
      <c r="G1378" s="12">
        <v>1499</v>
      </c>
      <c r="H1378" s="12">
        <f>PRODUCT(amazon[[#This Row],[Actual price]],amazon[[#This Row],[Rating count]])</f>
        <v>1504996</v>
      </c>
      <c r="I1378" s="9">
        <v>0.86</v>
      </c>
      <c r="J1378" s="6">
        <v>3.9</v>
      </c>
      <c r="K1378" s="6">
        <v>1004</v>
      </c>
      <c r="L1378" s="6" t="str">
        <f>IF(amazon[[#This Row],[Discounted price]]&lt;200, "Very Low",
 IF(amazon[[#This Row],[Discounted price]]&lt;5000, "Medium",
 IF(amazon[[#This Row],[Discounted price]]&lt;10000, "High",
 "Very High")))</f>
        <v>Medium</v>
      </c>
      <c r="M1378" s="6">
        <f>COUNTIF(amazon[[#This Row],[Discount percentage]],$T$11)</f>
        <v>0</v>
      </c>
      <c r="N1378" s="6">
        <f>COUNTIF(amazon[[#This Row],[Discount percentage]],$T$13)</f>
        <v>0</v>
      </c>
      <c r="O1378" s="6">
        <f>COUNTIF(amazon[[#This Row],[Discount percentage]],$T$12)</f>
        <v>1</v>
      </c>
      <c r="P1378" s="1" t="s">
        <v>3823</v>
      </c>
    </row>
    <row r="1379" spans="1:16" ht="18.75" x14ac:dyDescent="0.3">
      <c r="A1379" s="8" t="s">
        <v>2039</v>
      </c>
      <c r="B1379" s="8" t="s">
        <v>2040</v>
      </c>
      <c r="C1379" s="8" t="s">
        <v>2477</v>
      </c>
      <c r="D1379" s="8" t="s">
        <v>2713</v>
      </c>
      <c r="E137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9" s="12">
        <v>889</v>
      </c>
      <c r="G1379" s="12">
        <v>1295</v>
      </c>
      <c r="H1379" s="12">
        <f>PRODUCT(amazon[[#This Row],[Actual price]],amazon[[#This Row],[Rating count]])</f>
        <v>8288000</v>
      </c>
      <c r="I1379" s="9">
        <v>0.31</v>
      </c>
      <c r="J1379" s="6">
        <v>4.3</v>
      </c>
      <c r="K1379" s="6">
        <v>6400</v>
      </c>
      <c r="L1379" s="6" t="str">
        <f>IF(amazon[[#This Row],[Discounted price]]&lt;200, "Very Low",
 IF(amazon[[#This Row],[Discounted price]]&lt;5000, "Medium",
 IF(amazon[[#This Row],[Discounted price]]&lt;10000, "High",
 "Very High")))</f>
        <v>Medium</v>
      </c>
      <c r="M1379" s="6">
        <f>COUNTIF(amazon[[#This Row],[Discount percentage]],$T$11)</f>
        <v>0</v>
      </c>
      <c r="N1379" s="6">
        <f>COUNTIF(amazon[[#This Row],[Discount percentage]],$T$13)</f>
        <v>1</v>
      </c>
      <c r="O1379" s="6">
        <f>COUNTIF(amazon[[#This Row],[Discount percentage]],$T$12)</f>
        <v>0</v>
      </c>
      <c r="P1379" s="1" t="s">
        <v>3179</v>
      </c>
    </row>
    <row r="1380" spans="1:16" ht="18.75" x14ac:dyDescent="0.3">
      <c r="A1380" s="8" t="s">
        <v>2041</v>
      </c>
      <c r="B1380" s="8" t="s">
        <v>2042</v>
      </c>
      <c r="C1380" s="8" t="s">
        <v>2477</v>
      </c>
      <c r="D1380" s="8" t="s">
        <v>2715</v>
      </c>
      <c r="E138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0" s="12">
        <v>1449</v>
      </c>
      <c r="G1380" s="12">
        <v>4999</v>
      </c>
      <c r="H1380" s="12">
        <f>PRODUCT(amazon[[#This Row],[Actual price]],amazon[[#This Row],[Rating count]])</f>
        <v>314937</v>
      </c>
      <c r="I1380" s="9">
        <v>0.71</v>
      </c>
      <c r="J1380" s="6">
        <v>3.6</v>
      </c>
      <c r="K1380" s="6">
        <v>63</v>
      </c>
      <c r="L1380" s="6" t="str">
        <f>IF(amazon[[#This Row],[Discounted price]]&lt;200, "Very Low",
 IF(amazon[[#This Row],[Discounted price]]&lt;5000, "Medium",
 IF(amazon[[#This Row],[Discounted price]]&lt;10000, "High",
 "Very High")))</f>
        <v>Medium</v>
      </c>
      <c r="M1380" s="6">
        <f>COUNTIF(amazon[[#This Row],[Discount percentage]],$T$11)</f>
        <v>0</v>
      </c>
      <c r="N1380" s="6">
        <f>COUNTIF(amazon[[#This Row],[Discount percentage]],$T$13)</f>
        <v>0</v>
      </c>
      <c r="O1380" s="6">
        <f>COUNTIF(amazon[[#This Row],[Discount percentage]],$T$12)</f>
        <v>1</v>
      </c>
      <c r="P1380" s="1" t="s">
        <v>3824</v>
      </c>
    </row>
    <row r="1381" spans="1:16" ht="18.75" x14ac:dyDescent="0.3">
      <c r="A1381" s="8" t="s">
        <v>2043</v>
      </c>
      <c r="B1381" s="8" t="s">
        <v>2044</v>
      </c>
      <c r="C1381" s="8" t="s">
        <v>2477</v>
      </c>
      <c r="D1381" s="8" t="s">
        <v>2715</v>
      </c>
      <c r="E138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1" s="12">
        <v>1190</v>
      </c>
      <c r="G1381" s="12">
        <v>2550</v>
      </c>
      <c r="H1381" s="12">
        <f>PRODUCT(amazon[[#This Row],[Actual price]],amazon[[#This Row],[Rating count]])</f>
        <v>3011550</v>
      </c>
      <c r="I1381" s="9">
        <v>0.53</v>
      </c>
      <c r="J1381" s="6">
        <v>3.8</v>
      </c>
      <c r="K1381" s="6">
        <v>1181</v>
      </c>
      <c r="L1381" s="6" t="str">
        <f>IF(amazon[[#This Row],[Discounted price]]&lt;200, "Very Low",
 IF(amazon[[#This Row],[Discounted price]]&lt;5000, "Medium",
 IF(amazon[[#This Row],[Discounted price]]&lt;10000, "High",
 "Very High")))</f>
        <v>Medium</v>
      </c>
      <c r="M1381" s="6">
        <f>COUNTIF(amazon[[#This Row],[Discount percentage]],$T$11)</f>
        <v>0</v>
      </c>
      <c r="N1381" s="6">
        <f>COUNTIF(amazon[[#This Row],[Discount percentage]],$T$13)</f>
        <v>0</v>
      </c>
      <c r="O1381" s="6">
        <f>COUNTIF(amazon[[#This Row],[Discount percentage]],$T$12)</f>
        <v>1</v>
      </c>
      <c r="P1381" s="1" t="s">
        <v>3825</v>
      </c>
    </row>
    <row r="1382" spans="1:16" ht="18.75" x14ac:dyDescent="0.3">
      <c r="A1382" s="8" t="s">
        <v>2045</v>
      </c>
      <c r="B1382" s="8" t="s">
        <v>2046</v>
      </c>
      <c r="C1382" s="8" t="s">
        <v>2477</v>
      </c>
      <c r="D1382" s="8" t="s">
        <v>2785</v>
      </c>
      <c r="E138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2" s="12">
        <v>1799</v>
      </c>
      <c r="G1382" s="12">
        <v>1950</v>
      </c>
      <c r="H1382" s="12">
        <f>PRODUCT(amazon[[#This Row],[Actual price]],amazon[[#This Row],[Rating count]])</f>
        <v>3681600</v>
      </c>
      <c r="I1382" s="9">
        <v>0.08</v>
      </c>
      <c r="J1382" s="6">
        <v>3.9</v>
      </c>
      <c r="K1382" s="6">
        <v>1888</v>
      </c>
      <c r="L1382" s="6" t="str">
        <f>IF(amazon[[#This Row],[Discounted price]]&lt;200, "Very Low",
 IF(amazon[[#This Row],[Discounted price]]&lt;5000, "Medium",
 IF(amazon[[#This Row],[Discounted price]]&lt;10000, "High",
 "Very High")))</f>
        <v>Medium</v>
      </c>
      <c r="M1382" s="6">
        <f>COUNTIF(amazon[[#This Row],[Discount percentage]],$T$11)</f>
        <v>0</v>
      </c>
      <c r="N1382" s="6">
        <f>COUNTIF(amazon[[#This Row],[Discount percentage]],$T$13)</f>
        <v>1</v>
      </c>
      <c r="O1382" s="6">
        <f>COUNTIF(amazon[[#This Row],[Discount percentage]],$T$12)</f>
        <v>0</v>
      </c>
      <c r="P1382" s="1" t="s">
        <v>3826</v>
      </c>
    </row>
    <row r="1383" spans="1:16" ht="18.75" x14ac:dyDescent="0.3">
      <c r="A1383" s="8" t="s">
        <v>2047</v>
      </c>
      <c r="B1383" s="8" t="s">
        <v>2048</v>
      </c>
      <c r="C1383" s="8" t="s">
        <v>2477</v>
      </c>
      <c r="D1383" s="8" t="s">
        <v>2714</v>
      </c>
      <c r="E138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3" s="12">
        <v>6120</v>
      </c>
      <c r="G1383" s="12">
        <v>8478</v>
      </c>
      <c r="H1383" s="12">
        <f>PRODUCT(amazon[[#This Row],[Actual price]],amazon[[#This Row],[Rating count]])</f>
        <v>55530900</v>
      </c>
      <c r="I1383" s="9">
        <v>0.28000000000000003</v>
      </c>
      <c r="J1383" s="6">
        <v>4.5999999999999996</v>
      </c>
      <c r="K1383" s="6">
        <v>6550</v>
      </c>
      <c r="L1383" s="6" t="str">
        <f>IF(amazon[[#This Row],[Discounted price]]&lt;200, "Very Low",
 IF(amazon[[#This Row],[Discounted price]]&lt;5000, "Medium",
 IF(amazon[[#This Row],[Discounted price]]&lt;10000, "High",
 "Very High")))</f>
        <v>High</v>
      </c>
      <c r="M1383" s="6">
        <f>COUNTIF(amazon[[#This Row],[Discount percentage]],$T$11)</f>
        <v>0</v>
      </c>
      <c r="N1383" s="6">
        <f>COUNTIF(amazon[[#This Row],[Discount percentage]],$T$13)</f>
        <v>1</v>
      </c>
      <c r="O1383" s="6">
        <f>COUNTIF(amazon[[#This Row],[Discount percentage]],$T$12)</f>
        <v>0</v>
      </c>
      <c r="P1383" s="1" t="s">
        <v>3827</v>
      </c>
    </row>
    <row r="1384" spans="1:16" ht="18.75" x14ac:dyDescent="0.3">
      <c r="A1384" s="8" t="s">
        <v>2049</v>
      </c>
      <c r="B1384" s="8" t="s">
        <v>2050</v>
      </c>
      <c r="C1384" s="8" t="s">
        <v>2477</v>
      </c>
      <c r="D1384" s="8" t="s">
        <v>2714</v>
      </c>
      <c r="E138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4" s="12">
        <v>1799</v>
      </c>
      <c r="G1384" s="12">
        <v>3299</v>
      </c>
      <c r="H1384" s="12">
        <f>PRODUCT(amazon[[#This Row],[Actual price]],amazon[[#This Row],[Rating count]])</f>
        <v>6089954</v>
      </c>
      <c r="I1384" s="9">
        <v>0.45</v>
      </c>
      <c r="J1384" s="6">
        <v>3.8</v>
      </c>
      <c r="K1384" s="6">
        <v>1846</v>
      </c>
      <c r="L1384" s="6" t="str">
        <f>IF(amazon[[#This Row],[Discounted price]]&lt;200, "Very Low",
 IF(amazon[[#This Row],[Discounted price]]&lt;5000, "Medium",
 IF(amazon[[#This Row],[Discounted price]]&lt;10000, "High",
 "Very High")))</f>
        <v>Medium</v>
      </c>
      <c r="M1384" s="6">
        <f>COUNTIF(amazon[[#This Row],[Discount percentage]],$T$11)</f>
        <v>0</v>
      </c>
      <c r="N1384" s="6">
        <f>COUNTIF(amazon[[#This Row],[Discount percentage]],$T$13)</f>
        <v>1</v>
      </c>
      <c r="O1384" s="6">
        <f>COUNTIF(amazon[[#This Row],[Discount percentage]],$T$12)</f>
        <v>0</v>
      </c>
      <c r="P1384" s="1" t="s">
        <v>3814</v>
      </c>
    </row>
    <row r="1385" spans="1:16" ht="18.75" x14ac:dyDescent="0.3">
      <c r="A1385" s="8" t="s">
        <v>2051</v>
      </c>
      <c r="B1385" s="8" t="s">
        <v>2052</v>
      </c>
      <c r="C1385" s="8" t="s">
        <v>2477</v>
      </c>
      <c r="D1385" s="8" t="s">
        <v>2714</v>
      </c>
      <c r="E138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5" s="12">
        <v>2199</v>
      </c>
      <c r="G1385" s="12">
        <v>3895</v>
      </c>
      <c r="H1385" s="12">
        <f>PRODUCT(amazon[[#This Row],[Actual price]],amazon[[#This Row],[Rating count]])</f>
        <v>4226075</v>
      </c>
      <c r="I1385" s="9">
        <v>0.44</v>
      </c>
      <c r="J1385" s="6">
        <v>3.9</v>
      </c>
      <c r="K1385" s="6">
        <v>1085</v>
      </c>
      <c r="L1385" s="6" t="str">
        <f>IF(amazon[[#This Row],[Discounted price]]&lt;200, "Very Low",
 IF(amazon[[#This Row],[Discounted price]]&lt;5000, "Medium",
 IF(amazon[[#This Row],[Discounted price]]&lt;10000, "High",
 "Very High")))</f>
        <v>Medium</v>
      </c>
      <c r="M1385" s="6">
        <f>COUNTIF(amazon[[#This Row],[Discount percentage]],$T$11)</f>
        <v>0</v>
      </c>
      <c r="N1385" s="6">
        <f>COUNTIF(amazon[[#This Row],[Discount percentage]],$T$13)</f>
        <v>1</v>
      </c>
      <c r="O1385" s="6">
        <f>COUNTIF(amazon[[#This Row],[Discount percentage]],$T$12)</f>
        <v>0</v>
      </c>
      <c r="P1385" s="1" t="s">
        <v>2930</v>
      </c>
    </row>
    <row r="1386" spans="1:16" ht="18.75" x14ac:dyDescent="0.3">
      <c r="A1386" s="8" t="s">
        <v>2053</v>
      </c>
      <c r="B1386" s="8" t="s">
        <v>2054</v>
      </c>
      <c r="C1386" s="8" t="s">
        <v>2477</v>
      </c>
      <c r="D1386" s="8" t="s">
        <v>2769</v>
      </c>
      <c r="E138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6" s="12">
        <v>3685</v>
      </c>
      <c r="G1386" s="12">
        <v>5495</v>
      </c>
      <c r="H1386" s="12">
        <f>PRODUCT(amazon[[#This Row],[Actual price]],amazon[[#This Row],[Rating count]])</f>
        <v>1593550</v>
      </c>
      <c r="I1386" s="9">
        <v>0.33</v>
      </c>
      <c r="J1386" s="6">
        <v>4.0999999999999996</v>
      </c>
      <c r="K1386" s="6">
        <v>290</v>
      </c>
      <c r="L1386" s="6" t="str">
        <f>IF(amazon[[#This Row],[Discounted price]]&lt;200, "Very Low",
 IF(amazon[[#This Row],[Discounted price]]&lt;5000, "Medium",
 IF(amazon[[#This Row],[Discounted price]]&lt;10000, "High",
 "Very High")))</f>
        <v>Medium</v>
      </c>
      <c r="M1386" s="6">
        <f>COUNTIF(amazon[[#This Row],[Discount percentage]],$T$11)</f>
        <v>0</v>
      </c>
      <c r="N1386" s="6">
        <f>COUNTIF(amazon[[#This Row],[Discount percentage]],$T$13)</f>
        <v>1</v>
      </c>
      <c r="O1386" s="6">
        <f>COUNTIF(amazon[[#This Row],[Discount percentage]],$T$12)</f>
        <v>0</v>
      </c>
      <c r="P1386" s="1" t="s">
        <v>3828</v>
      </c>
    </row>
    <row r="1387" spans="1:16" ht="18.75" x14ac:dyDescent="0.3">
      <c r="A1387" s="8" t="s">
        <v>2055</v>
      </c>
      <c r="B1387" s="8" t="s">
        <v>2857</v>
      </c>
      <c r="C1387" s="8" t="s">
        <v>2477</v>
      </c>
      <c r="D1387" s="8" t="s">
        <v>2728</v>
      </c>
      <c r="E138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7" s="12">
        <v>649</v>
      </c>
      <c r="G1387" s="12">
        <v>999</v>
      </c>
      <c r="H1387" s="12">
        <f>PRODUCT(amazon[[#This Row],[Actual price]],amazon[[#This Row],[Rating count]])</f>
        <v>3996</v>
      </c>
      <c r="I1387" s="9">
        <v>0.35</v>
      </c>
      <c r="J1387" s="6">
        <v>3.6</v>
      </c>
      <c r="K1387" s="6">
        <v>4</v>
      </c>
      <c r="L1387" s="6" t="str">
        <f>IF(amazon[[#This Row],[Discounted price]]&lt;200, "Very Low",
 IF(amazon[[#This Row],[Discounted price]]&lt;5000, "Medium",
 IF(amazon[[#This Row],[Discounted price]]&lt;10000, "High",
 "Very High")))</f>
        <v>Medium</v>
      </c>
      <c r="M1387" s="6">
        <f>COUNTIF(amazon[[#This Row],[Discount percentage]],$T$11)</f>
        <v>0</v>
      </c>
      <c r="N1387" s="6">
        <f>COUNTIF(amazon[[#This Row],[Discount percentage]],$T$13)</f>
        <v>1</v>
      </c>
      <c r="O1387" s="6">
        <f>COUNTIF(amazon[[#This Row],[Discount percentage]],$T$12)</f>
        <v>0</v>
      </c>
      <c r="P1387" s="1" t="s">
        <v>3829</v>
      </c>
    </row>
    <row r="1388" spans="1:16" ht="18.75" x14ac:dyDescent="0.3">
      <c r="A1388" s="8" t="s">
        <v>2056</v>
      </c>
      <c r="B1388" s="8" t="s">
        <v>2057</v>
      </c>
      <c r="C1388" s="8" t="s">
        <v>2477</v>
      </c>
      <c r="D1388" s="8" t="s">
        <v>2799</v>
      </c>
      <c r="E138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8" s="12">
        <v>8599</v>
      </c>
      <c r="G1388" s="12">
        <v>8995</v>
      </c>
      <c r="H1388" s="12">
        <f>PRODUCT(amazon[[#This Row],[Actual price]],amazon[[#This Row],[Rating count]])</f>
        <v>87557330</v>
      </c>
      <c r="I1388" s="9">
        <v>0.04</v>
      </c>
      <c r="J1388" s="6">
        <v>4.4000000000000004</v>
      </c>
      <c r="K1388" s="6">
        <v>9734</v>
      </c>
      <c r="L1388" s="6" t="str">
        <f>IF(amazon[[#This Row],[Discounted price]]&lt;200, "Very Low",
 IF(amazon[[#This Row],[Discounted price]]&lt;5000, "Medium",
 IF(amazon[[#This Row],[Discounted price]]&lt;10000, "High",
 "Very High")))</f>
        <v>High</v>
      </c>
      <c r="M1388" s="6">
        <f>COUNTIF(amazon[[#This Row],[Discount percentage]],$T$11)</f>
        <v>0</v>
      </c>
      <c r="N1388" s="6">
        <f>COUNTIF(amazon[[#This Row],[Discount percentage]],$T$13)</f>
        <v>1</v>
      </c>
      <c r="O1388" s="6">
        <f>COUNTIF(amazon[[#This Row],[Discount percentage]],$T$12)</f>
        <v>0</v>
      </c>
      <c r="P1388" s="1" t="s">
        <v>3830</v>
      </c>
    </row>
    <row r="1389" spans="1:16" ht="18.75" x14ac:dyDescent="0.3">
      <c r="A1389" s="8" t="s">
        <v>2058</v>
      </c>
      <c r="B1389" s="8" t="s">
        <v>2059</v>
      </c>
      <c r="C1389" s="8" t="s">
        <v>2477</v>
      </c>
      <c r="D1389" s="8" t="s">
        <v>2713</v>
      </c>
      <c r="E138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9" s="12">
        <v>1110</v>
      </c>
      <c r="G1389" s="12">
        <v>1599</v>
      </c>
      <c r="H1389" s="12">
        <f>PRODUCT(amazon[[#This Row],[Actual price]],amazon[[#This Row],[Rating count]])</f>
        <v>6431178</v>
      </c>
      <c r="I1389" s="9">
        <v>0.31</v>
      </c>
      <c r="J1389" s="6">
        <v>4.3</v>
      </c>
      <c r="K1389" s="6">
        <v>4022</v>
      </c>
      <c r="L1389" s="6" t="str">
        <f>IF(amazon[[#This Row],[Discounted price]]&lt;200, "Very Low",
 IF(amazon[[#This Row],[Discounted price]]&lt;5000, "Medium",
 IF(amazon[[#This Row],[Discounted price]]&lt;10000, "High",
 "Very High")))</f>
        <v>Medium</v>
      </c>
      <c r="M1389" s="6">
        <f>COUNTIF(amazon[[#This Row],[Discount percentage]],$T$11)</f>
        <v>0</v>
      </c>
      <c r="N1389" s="6">
        <f>COUNTIF(amazon[[#This Row],[Discount percentage]],$T$13)</f>
        <v>1</v>
      </c>
      <c r="O1389" s="6">
        <f>COUNTIF(amazon[[#This Row],[Discount percentage]],$T$12)</f>
        <v>0</v>
      </c>
      <c r="P1389" s="1" t="s">
        <v>3831</v>
      </c>
    </row>
    <row r="1390" spans="1:16" ht="18.75" x14ac:dyDescent="0.3">
      <c r="A1390" s="8" t="s">
        <v>2060</v>
      </c>
      <c r="B1390" s="8" t="s">
        <v>2858</v>
      </c>
      <c r="C1390" s="8" t="s">
        <v>2477</v>
      </c>
      <c r="D1390" s="8" t="s">
        <v>2715</v>
      </c>
      <c r="E139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0" s="12">
        <v>1499</v>
      </c>
      <c r="G1390" s="12">
        <v>3500</v>
      </c>
      <c r="H1390" s="12">
        <f>PRODUCT(amazon[[#This Row],[Actual price]],amazon[[#This Row],[Rating count]])</f>
        <v>9068500</v>
      </c>
      <c r="I1390" s="9">
        <v>0.56999999999999995</v>
      </c>
      <c r="J1390" s="6">
        <v>4.7</v>
      </c>
      <c r="K1390" s="6">
        <v>2591</v>
      </c>
      <c r="L1390" s="6" t="str">
        <f>IF(amazon[[#This Row],[Discounted price]]&lt;200, "Very Low",
 IF(amazon[[#This Row],[Discounted price]]&lt;5000, "Medium",
 IF(amazon[[#This Row],[Discounted price]]&lt;10000, "High",
 "Very High")))</f>
        <v>Medium</v>
      </c>
      <c r="M1390" s="6">
        <f>COUNTIF(amazon[[#This Row],[Discount percentage]],$T$11)</f>
        <v>0</v>
      </c>
      <c r="N1390" s="6">
        <f>COUNTIF(amazon[[#This Row],[Discount percentage]],$T$13)</f>
        <v>0</v>
      </c>
      <c r="O1390" s="6">
        <f>COUNTIF(amazon[[#This Row],[Discount percentage]],$T$12)</f>
        <v>1</v>
      </c>
      <c r="P1390" s="1" t="s">
        <v>3832</v>
      </c>
    </row>
    <row r="1391" spans="1:16" ht="18.75" x14ac:dyDescent="0.3">
      <c r="A1391" s="8" t="s">
        <v>2061</v>
      </c>
      <c r="B1391" s="8" t="s">
        <v>2062</v>
      </c>
      <c r="C1391" s="8" t="s">
        <v>2477</v>
      </c>
      <c r="D1391" s="8" t="s">
        <v>2707</v>
      </c>
      <c r="E139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1" s="12">
        <v>759</v>
      </c>
      <c r="G1391" s="12">
        <v>1999</v>
      </c>
      <c r="H1391" s="12">
        <f>PRODUCT(amazon[[#This Row],[Actual price]],amazon[[#This Row],[Rating count]])</f>
        <v>1063468</v>
      </c>
      <c r="I1391" s="9">
        <v>0.62</v>
      </c>
      <c r="J1391" s="6">
        <v>4.3</v>
      </c>
      <c r="K1391" s="6">
        <v>532</v>
      </c>
      <c r="L1391" s="6" t="str">
        <f>IF(amazon[[#This Row],[Discounted price]]&lt;200, "Very Low",
 IF(amazon[[#This Row],[Discounted price]]&lt;5000, "Medium",
 IF(amazon[[#This Row],[Discounted price]]&lt;10000, "High",
 "Very High")))</f>
        <v>Medium</v>
      </c>
      <c r="M1391" s="6">
        <f>COUNTIF(amazon[[#This Row],[Discount percentage]],$T$11)</f>
        <v>0</v>
      </c>
      <c r="N1391" s="6">
        <f>COUNTIF(amazon[[#This Row],[Discount percentage]],$T$13)</f>
        <v>0</v>
      </c>
      <c r="O1391" s="6">
        <f>COUNTIF(amazon[[#This Row],[Discount percentage]],$T$12)</f>
        <v>1</v>
      </c>
      <c r="P1391" s="1" t="s">
        <v>3833</v>
      </c>
    </row>
    <row r="1392" spans="1:16" ht="18.75" x14ac:dyDescent="0.3">
      <c r="A1392" s="8" t="s">
        <v>2063</v>
      </c>
      <c r="B1392" s="8" t="s">
        <v>2859</v>
      </c>
      <c r="C1392" s="8" t="s">
        <v>2477</v>
      </c>
      <c r="D1392" s="8" t="s">
        <v>2730</v>
      </c>
      <c r="E139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2" s="12">
        <v>2669</v>
      </c>
      <c r="G1392" s="12">
        <v>3199</v>
      </c>
      <c r="H1392" s="12">
        <f>PRODUCT(amazon[[#This Row],[Actual price]],amazon[[#This Row],[Rating count]])</f>
        <v>831740</v>
      </c>
      <c r="I1392" s="9">
        <v>0.17</v>
      </c>
      <c r="J1392" s="6">
        <v>3.9</v>
      </c>
      <c r="K1392" s="6">
        <v>260</v>
      </c>
      <c r="L1392" s="6" t="str">
        <f>IF(amazon[[#This Row],[Discounted price]]&lt;200, "Very Low",
 IF(amazon[[#This Row],[Discounted price]]&lt;5000, "Medium",
 IF(amazon[[#This Row],[Discounted price]]&lt;10000, "High",
 "Very High")))</f>
        <v>Medium</v>
      </c>
      <c r="M1392" s="6">
        <f>COUNTIF(amazon[[#This Row],[Discount percentage]],$T$11)</f>
        <v>0</v>
      </c>
      <c r="N1392" s="6">
        <f>COUNTIF(amazon[[#This Row],[Discount percentage]],$T$13)</f>
        <v>1</v>
      </c>
      <c r="O1392" s="6">
        <f>COUNTIF(amazon[[#This Row],[Discount percentage]],$T$12)</f>
        <v>0</v>
      </c>
      <c r="P1392" s="1" t="s">
        <v>2985</v>
      </c>
    </row>
    <row r="1393" spans="1:16" ht="18.75" x14ac:dyDescent="0.3">
      <c r="A1393" s="8" t="s">
        <v>2064</v>
      </c>
      <c r="B1393" s="8" t="s">
        <v>2860</v>
      </c>
      <c r="C1393" s="8" t="s">
        <v>2477</v>
      </c>
      <c r="D1393" s="8" t="s">
        <v>2733</v>
      </c>
      <c r="E139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3" s="12">
        <v>929</v>
      </c>
      <c r="G1393" s="12">
        <v>1300</v>
      </c>
      <c r="H1393" s="12">
        <f>PRODUCT(amazon[[#This Row],[Actual price]],amazon[[#This Row],[Rating count]])</f>
        <v>2173600</v>
      </c>
      <c r="I1393" s="9">
        <v>0.28999999999999998</v>
      </c>
      <c r="J1393" s="6">
        <v>3.9</v>
      </c>
      <c r="K1393" s="6">
        <v>1672</v>
      </c>
      <c r="L1393" s="6" t="str">
        <f>IF(amazon[[#This Row],[Discounted price]]&lt;200, "Very Low",
 IF(amazon[[#This Row],[Discounted price]]&lt;5000, "Medium",
 IF(amazon[[#This Row],[Discounted price]]&lt;10000, "High",
 "Very High")))</f>
        <v>Medium</v>
      </c>
      <c r="M1393" s="6">
        <f>COUNTIF(amazon[[#This Row],[Discount percentage]],$T$11)</f>
        <v>0</v>
      </c>
      <c r="N1393" s="6">
        <f>COUNTIF(amazon[[#This Row],[Discount percentage]],$T$13)</f>
        <v>1</v>
      </c>
      <c r="O1393" s="6">
        <f>COUNTIF(amazon[[#This Row],[Discount percentage]],$T$12)</f>
        <v>0</v>
      </c>
      <c r="P1393" s="1" t="s">
        <v>3834</v>
      </c>
    </row>
    <row r="1394" spans="1:16" ht="18.75" x14ac:dyDescent="0.3">
      <c r="A1394" s="8" t="s">
        <v>2065</v>
      </c>
      <c r="B1394" s="8" t="s">
        <v>2066</v>
      </c>
      <c r="C1394" s="8" t="s">
        <v>2477</v>
      </c>
      <c r="D1394" s="8" t="s">
        <v>2724</v>
      </c>
      <c r="E139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4" s="12">
        <v>199</v>
      </c>
      <c r="G1394" s="12">
        <v>399</v>
      </c>
      <c r="H1394" s="12">
        <f>PRODUCT(amazon[[#This Row],[Actual price]],amazon[[#This Row],[Rating count]])</f>
        <v>3170055</v>
      </c>
      <c r="I1394" s="9">
        <v>0.5</v>
      </c>
      <c r="J1394" s="6">
        <v>3.7</v>
      </c>
      <c r="K1394" s="6">
        <v>7945</v>
      </c>
      <c r="L1394" s="6" t="str">
        <f>IF(amazon[[#This Row],[Discounted price]]&lt;200, "Very Low",
 IF(amazon[[#This Row],[Discounted price]]&lt;5000, "Medium",
 IF(amazon[[#This Row],[Discounted price]]&lt;10000, "High",
 "Very High")))</f>
        <v>Very Low</v>
      </c>
      <c r="M1394" s="6">
        <f>COUNTIF(amazon[[#This Row],[Discount percentage]],$T$11)</f>
        <v>1</v>
      </c>
      <c r="N1394" s="6">
        <f>COUNTIF(amazon[[#This Row],[Discount percentage]],$T$13)</f>
        <v>0</v>
      </c>
      <c r="O1394" s="6">
        <f>COUNTIF(amazon[[#This Row],[Discount percentage]],$T$12)</f>
        <v>0</v>
      </c>
      <c r="P1394" s="1" t="s">
        <v>3835</v>
      </c>
    </row>
    <row r="1395" spans="1:16" ht="18.75" x14ac:dyDescent="0.3">
      <c r="A1395" s="8" t="s">
        <v>2067</v>
      </c>
      <c r="B1395" s="8" t="s">
        <v>2861</v>
      </c>
      <c r="C1395" s="8" t="s">
        <v>2477</v>
      </c>
      <c r="D1395" s="8" t="s">
        <v>2706</v>
      </c>
      <c r="E139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5" s="12">
        <v>279</v>
      </c>
      <c r="G1395" s="12">
        <v>599</v>
      </c>
      <c r="H1395" s="12">
        <f>PRODUCT(amazon[[#This Row],[Actual price]],amazon[[#This Row],[Rating count]])</f>
        <v>818833</v>
      </c>
      <c r="I1395" s="9">
        <v>0.53</v>
      </c>
      <c r="J1395" s="6">
        <v>3.5</v>
      </c>
      <c r="K1395" s="6">
        <v>1367</v>
      </c>
      <c r="L1395" s="6" t="str">
        <f>IF(amazon[[#This Row],[Discounted price]]&lt;200, "Very Low",
 IF(amazon[[#This Row],[Discounted price]]&lt;5000, "Medium",
 IF(amazon[[#This Row],[Discounted price]]&lt;10000, "High",
 "Very High")))</f>
        <v>Medium</v>
      </c>
      <c r="M1395" s="6">
        <f>COUNTIF(amazon[[#This Row],[Discount percentage]],$T$11)</f>
        <v>0</v>
      </c>
      <c r="N1395" s="6">
        <f>COUNTIF(amazon[[#This Row],[Discount percentage]],$T$13)</f>
        <v>0</v>
      </c>
      <c r="O1395" s="6">
        <f>COUNTIF(amazon[[#This Row],[Discount percentage]],$T$12)</f>
        <v>1</v>
      </c>
      <c r="P1395" s="1" t="s">
        <v>3836</v>
      </c>
    </row>
    <row r="1396" spans="1:16" ht="18.75" x14ac:dyDescent="0.3">
      <c r="A1396" s="8" t="s">
        <v>2068</v>
      </c>
      <c r="B1396" s="8" t="s">
        <v>2862</v>
      </c>
      <c r="C1396" s="8" t="s">
        <v>2477</v>
      </c>
      <c r="D1396" s="8" t="s">
        <v>2712</v>
      </c>
      <c r="E139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6" s="12">
        <v>549</v>
      </c>
      <c r="G1396" s="12">
        <v>999</v>
      </c>
      <c r="H1396" s="12">
        <f>PRODUCT(amazon[[#This Row],[Actual price]],amazon[[#This Row],[Rating count]])</f>
        <v>1311687</v>
      </c>
      <c r="I1396" s="9">
        <v>0.45</v>
      </c>
      <c r="J1396" s="6">
        <v>4</v>
      </c>
      <c r="K1396" s="6">
        <v>1313</v>
      </c>
      <c r="L1396" s="6" t="str">
        <f>IF(amazon[[#This Row],[Discounted price]]&lt;200, "Very Low",
 IF(amazon[[#This Row],[Discounted price]]&lt;5000, "Medium",
 IF(amazon[[#This Row],[Discounted price]]&lt;10000, "High",
 "Very High")))</f>
        <v>Medium</v>
      </c>
      <c r="M1396" s="6">
        <f>COUNTIF(amazon[[#This Row],[Discount percentage]],$T$11)</f>
        <v>0</v>
      </c>
      <c r="N1396" s="6">
        <f>COUNTIF(amazon[[#This Row],[Discount percentage]],$T$13)</f>
        <v>1</v>
      </c>
      <c r="O1396" s="6">
        <f>COUNTIF(amazon[[#This Row],[Discount percentage]],$T$12)</f>
        <v>0</v>
      </c>
      <c r="P1396" s="1" t="s">
        <v>3837</v>
      </c>
    </row>
    <row r="1397" spans="1:16" ht="18.75" x14ac:dyDescent="0.3">
      <c r="A1397" s="8" t="s">
        <v>2069</v>
      </c>
      <c r="B1397" s="8" t="s">
        <v>2863</v>
      </c>
      <c r="C1397" s="8" t="s">
        <v>2477</v>
      </c>
      <c r="D1397" s="8" t="s">
        <v>2794</v>
      </c>
      <c r="E139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7" s="12">
        <v>85</v>
      </c>
      <c r="G1397" s="12">
        <v>199</v>
      </c>
      <c r="H1397" s="12">
        <f>PRODUCT(amazon[[#This Row],[Actual price]],amazon[[#This Row],[Rating count]])</f>
        <v>42188</v>
      </c>
      <c r="I1397" s="9">
        <v>0.56999999999999995</v>
      </c>
      <c r="J1397" s="6">
        <v>4.0999999999999996</v>
      </c>
      <c r="K1397" s="6">
        <v>212</v>
      </c>
      <c r="L1397" s="6" t="str">
        <f>IF(amazon[[#This Row],[Discounted price]]&lt;200, "Very Low",
 IF(amazon[[#This Row],[Discounted price]]&lt;5000, "Medium",
 IF(amazon[[#This Row],[Discounted price]]&lt;10000, "High",
 "Very High")))</f>
        <v>Very Low</v>
      </c>
      <c r="M1397" s="6">
        <f>COUNTIF(amazon[[#This Row],[Discount percentage]],$T$11)</f>
        <v>0</v>
      </c>
      <c r="N1397" s="6">
        <f>COUNTIF(amazon[[#This Row],[Discount percentage]],$T$13)</f>
        <v>0</v>
      </c>
      <c r="O1397" s="6">
        <f>COUNTIF(amazon[[#This Row],[Discount percentage]],$T$12)</f>
        <v>1</v>
      </c>
      <c r="P1397" s="1" t="s">
        <v>3838</v>
      </c>
    </row>
    <row r="1398" spans="1:16" ht="18.75" x14ac:dyDescent="0.3">
      <c r="A1398" s="8" t="s">
        <v>2070</v>
      </c>
      <c r="B1398" s="8" t="s">
        <v>2864</v>
      </c>
      <c r="C1398" s="8" t="s">
        <v>2477</v>
      </c>
      <c r="D1398" s="8" t="s">
        <v>2728</v>
      </c>
      <c r="E139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8" s="12">
        <v>499</v>
      </c>
      <c r="G1398" s="12">
        <v>1299</v>
      </c>
      <c r="H1398" s="12">
        <f>PRODUCT(amazon[[#This Row],[Actual price]],amazon[[#This Row],[Rating count]])</f>
        <v>84435</v>
      </c>
      <c r="I1398" s="9">
        <v>0.62</v>
      </c>
      <c r="J1398" s="6">
        <v>3.9</v>
      </c>
      <c r="K1398" s="6">
        <v>65</v>
      </c>
      <c r="L1398" s="6" t="str">
        <f>IF(amazon[[#This Row],[Discounted price]]&lt;200, "Very Low",
 IF(amazon[[#This Row],[Discounted price]]&lt;5000, "Medium",
 IF(amazon[[#This Row],[Discounted price]]&lt;10000, "High",
 "Very High")))</f>
        <v>Medium</v>
      </c>
      <c r="M1398" s="6">
        <f>COUNTIF(amazon[[#This Row],[Discount percentage]],$T$11)</f>
        <v>0</v>
      </c>
      <c r="N1398" s="6">
        <f>COUNTIF(amazon[[#This Row],[Discount percentage]],$T$13)</f>
        <v>0</v>
      </c>
      <c r="O1398" s="6">
        <f>COUNTIF(amazon[[#This Row],[Discount percentage]],$T$12)</f>
        <v>1</v>
      </c>
      <c r="P1398" s="1" t="s">
        <v>3839</v>
      </c>
    </row>
    <row r="1399" spans="1:16" ht="18.75" x14ac:dyDescent="0.3">
      <c r="A1399" s="8" t="s">
        <v>2071</v>
      </c>
      <c r="B1399" s="8" t="s">
        <v>2072</v>
      </c>
      <c r="C1399" s="8" t="s">
        <v>2477</v>
      </c>
      <c r="D1399" s="8" t="s">
        <v>2728</v>
      </c>
      <c r="E139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9" s="12">
        <v>5865</v>
      </c>
      <c r="G1399" s="12">
        <v>7776</v>
      </c>
      <c r="H1399" s="12">
        <f>PRODUCT(amazon[[#This Row],[Actual price]],amazon[[#This Row],[Rating count]])</f>
        <v>21282912</v>
      </c>
      <c r="I1399" s="9">
        <v>0.25</v>
      </c>
      <c r="J1399" s="6">
        <v>4.4000000000000004</v>
      </c>
      <c r="K1399" s="6">
        <v>2737</v>
      </c>
      <c r="L1399" s="6" t="str">
        <f>IF(amazon[[#This Row],[Discounted price]]&lt;200, "Very Low",
 IF(amazon[[#This Row],[Discounted price]]&lt;5000, "Medium",
 IF(amazon[[#This Row],[Discounted price]]&lt;10000, "High",
 "Very High")))</f>
        <v>High</v>
      </c>
      <c r="M1399" s="6">
        <f>COUNTIF(amazon[[#This Row],[Discount percentage]],$T$11)</f>
        <v>0</v>
      </c>
      <c r="N1399" s="6">
        <f>COUNTIF(amazon[[#This Row],[Discount percentage]],$T$13)</f>
        <v>1</v>
      </c>
      <c r="O1399" s="6">
        <f>COUNTIF(amazon[[#This Row],[Discount percentage]],$T$12)</f>
        <v>0</v>
      </c>
      <c r="P1399" s="1" t="s">
        <v>2945</v>
      </c>
    </row>
    <row r="1400" spans="1:16" ht="18.75" x14ac:dyDescent="0.3">
      <c r="A1400" s="8" t="s">
        <v>2073</v>
      </c>
      <c r="B1400" s="8" t="s">
        <v>2074</v>
      </c>
      <c r="C1400" s="8" t="s">
        <v>2477</v>
      </c>
      <c r="D1400" s="8" t="s">
        <v>2701</v>
      </c>
      <c r="E140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0" s="12">
        <v>1260</v>
      </c>
      <c r="G1400" s="12">
        <v>2299</v>
      </c>
      <c r="H1400" s="12">
        <f>PRODUCT(amazon[[#This Row],[Actual price]],amazon[[#This Row],[Rating count]])</f>
        <v>126445</v>
      </c>
      <c r="I1400" s="9">
        <v>0.45</v>
      </c>
      <c r="J1400" s="6">
        <v>4.3</v>
      </c>
      <c r="K1400" s="6">
        <v>55</v>
      </c>
      <c r="L1400" s="6" t="str">
        <f>IF(amazon[[#This Row],[Discounted price]]&lt;200, "Very Low",
 IF(amazon[[#This Row],[Discounted price]]&lt;5000, "Medium",
 IF(amazon[[#This Row],[Discounted price]]&lt;10000, "High",
 "Very High")))</f>
        <v>Medium</v>
      </c>
      <c r="M1400" s="6">
        <f>COUNTIF(amazon[[#This Row],[Discount percentage]],$T$11)</f>
        <v>0</v>
      </c>
      <c r="N1400" s="6">
        <f>COUNTIF(amazon[[#This Row],[Discount percentage]],$T$13)</f>
        <v>1</v>
      </c>
      <c r="O1400" s="6">
        <f>COUNTIF(amazon[[#This Row],[Discount percentage]],$T$12)</f>
        <v>0</v>
      </c>
      <c r="P1400" s="1" t="s">
        <v>3840</v>
      </c>
    </row>
    <row r="1401" spans="1:16" ht="18.75" x14ac:dyDescent="0.3">
      <c r="A1401" s="8" t="s">
        <v>2075</v>
      </c>
      <c r="B1401" s="8" t="s">
        <v>2076</v>
      </c>
      <c r="C1401" s="8" t="s">
        <v>2477</v>
      </c>
      <c r="D1401" s="8" t="s">
        <v>2865</v>
      </c>
      <c r="E140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1" s="12">
        <v>1099</v>
      </c>
      <c r="G1401" s="12">
        <v>1500</v>
      </c>
      <c r="H1401" s="12">
        <f>PRODUCT(amazon[[#This Row],[Actual price]],amazon[[#This Row],[Rating count]])</f>
        <v>1597500</v>
      </c>
      <c r="I1401" s="9">
        <v>0.27</v>
      </c>
      <c r="J1401" s="6">
        <v>4.5</v>
      </c>
      <c r="K1401" s="6">
        <v>1065</v>
      </c>
      <c r="L1401" s="6" t="str">
        <f>IF(amazon[[#This Row],[Discounted price]]&lt;200, "Very Low",
 IF(amazon[[#This Row],[Discounted price]]&lt;5000, "Medium",
 IF(amazon[[#This Row],[Discounted price]]&lt;10000, "High",
 "Very High")))</f>
        <v>Medium</v>
      </c>
      <c r="M1401" s="6">
        <f>COUNTIF(amazon[[#This Row],[Discount percentage]],$T$11)</f>
        <v>0</v>
      </c>
      <c r="N1401" s="6">
        <f>COUNTIF(amazon[[#This Row],[Discount percentage]],$T$13)</f>
        <v>1</v>
      </c>
      <c r="O1401" s="6">
        <f>COUNTIF(amazon[[#This Row],[Discount percentage]],$T$12)</f>
        <v>0</v>
      </c>
      <c r="P1401" s="1" t="s">
        <v>3841</v>
      </c>
    </row>
    <row r="1402" spans="1:16" ht="18.75" x14ac:dyDescent="0.3">
      <c r="A1402" s="8" t="s">
        <v>2077</v>
      </c>
      <c r="B1402" s="8" t="s">
        <v>2078</v>
      </c>
      <c r="C1402" s="8" t="s">
        <v>2477</v>
      </c>
      <c r="D1402" s="8" t="s">
        <v>2733</v>
      </c>
      <c r="E140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2" s="12">
        <v>1928</v>
      </c>
      <c r="G1402" s="12">
        <v>2590</v>
      </c>
      <c r="H1402" s="12">
        <f>PRODUCT(amazon[[#This Row],[Actual price]],amazon[[#This Row],[Rating count]])</f>
        <v>6156430</v>
      </c>
      <c r="I1402" s="9">
        <v>0.26</v>
      </c>
      <c r="J1402" s="6">
        <v>4</v>
      </c>
      <c r="K1402" s="6">
        <v>2377</v>
      </c>
      <c r="L1402" s="6" t="str">
        <f>IF(amazon[[#This Row],[Discounted price]]&lt;200, "Very Low",
 IF(amazon[[#This Row],[Discounted price]]&lt;5000, "Medium",
 IF(amazon[[#This Row],[Discounted price]]&lt;10000, "High",
 "Very High")))</f>
        <v>Medium</v>
      </c>
      <c r="M1402" s="6">
        <f>COUNTIF(amazon[[#This Row],[Discount percentage]],$T$11)</f>
        <v>0</v>
      </c>
      <c r="N1402" s="6">
        <f>COUNTIF(amazon[[#This Row],[Discount percentage]],$T$13)</f>
        <v>1</v>
      </c>
      <c r="O1402" s="6">
        <f>COUNTIF(amazon[[#This Row],[Discount percentage]],$T$12)</f>
        <v>0</v>
      </c>
      <c r="P1402" s="1" t="s">
        <v>3842</v>
      </c>
    </row>
    <row r="1403" spans="1:16" ht="18.75" x14ac:dyDescent="0.3">
      <c r="A1403" s="8" t="s">
        <v>2079</v>
      </c>
      <c r="B1403" s="8" t="s">
        <v>2080</v>
      </c>
      <c r="C1403" s="8" t="s">
        <v>2477</v>
      </c>
      <c r="D1403" s="8" t="s">
        <v>2718</v>
      </c>
      <c r="E140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3" s="12">
        <v>3249</v>
      </c>
      <c r="G1403" s="12">
        <v>6299</v>
      </c>
      <c r="H1403" s="12">
        <f>PRODUCT(amazon[[#This Row],[Actual price]],amazon[[#This Row],[Rating count]])</f>
        <v>16182131</v>
      </c>
      <c r="I1403" s="9">
        <v>0.48</v>
      </c>
      <c r="J1403" s="6">
        <v>3.9</v>
      </c>
      <c r="K1403" s="6">
        <v>2569</v>
      </c>
      <c r="L1403" s="6" t="str">
        <f>IF(amazon[[#This Row],[Discounted price]]&lt;200, "Very Low",
 IF(amazon[[#This Row],[Discounted price]]&lt;5000, "Medium",
 IF(amazon[[#This Row],[Discounted price]]&lt;10000, "High",
 "Very High")))</f>
        <v>Medium</v>
      </c>
      <c r="M1403" s="6">
        <f>COUNTIF(amazon[[#This Row],[Discount percentage]],$T$11)</f>
        <v>0</v>
      </c>
      <c r="N1403" s="6">
        <f>COUNTIF(amazon[[#This Row],[Discount percentage]],$T$13)</f>
        <v>1</v>
      </c>
      <c r="O1403" s="6">
        <f>COUNTIF(amazon[[#This Row],[Discount percentage]],$T$12)</f>
        <v>0</v>
      </c>
      <c r="P1403" s="1" t="s">
        <v>3843</v>
      </c>
    </row>
    <row r="1404" spans="1:16" ht="18.75" x14ac:dyDescent="0.3">
      <c r="A1404" s="8" t="s">
        <v>2081</v>
      </c>
      <c r="B1404" s="8" t="s">
        <v>2082</v>
      </c>
      <c r="C1404" s="8" t="s">
        <v>2477</v>
      </c>
      <c r="D1404" s="8" t="s">
        <v>2733</v>
      </c>
      <c r="E140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4" s="12">
        <v>1199</v>
      </c>
      <c r="G1404" s="12">
        <v>1795</v>
      </c>
      <c r="H1404" s="12">
        <f>PRODUCT(amazon[[#This Row],[Actual price]],amazon[[#This Row],[Rating count]])</f>
        <v>10710765</v>
      </c>
      <c r="I1404" s="9">
        <v>0.33</v>
      </c>
      <c r="J1404" s="6">
        <v>4.2</v>
      </c>
      <c r="K1404" s="6">
        <v>5967</v>
      </c>
      <c r="L1404" s="6" t="str">
        <f>IF(amazon[[#This Row],[Discounted price]]&lt;200, "Very Low",
 IF(amazon[[#This Row],[Discounted price]]&lt;5000, "Medium",
 IF(amazon[[#This Row],[Discounted price]]&lt;10000, "High",
 "Very High")))</f>
        <v>Medium</v>
      </c>
      <c r="M1404" s="6">
        <f>COUNTIF(amazon[[#This Row],[Discount percentage]],$T$11)</f>
        <v>0</v>
      </c>
      <c r="N1404" s="6">
        <f>COUNTIF(amazon[[#This Row],[Discount percentage]],$T$13)</f>
        <v>1</v>
      </c>
      <c r="O1404" s="6">
        <f>COUNTIF(amazon[[#This Row],[Discount percentage]],$T$12)</f>
        <v>0</v>
      </c>
      <c r="P1404" s="1" t="s">
        <v>3844</v>
      </c>
    </row>
    <row r="1405" spans="1:16" ht="18.75" x14ac:dyDescent="0.3">
      <c r="A1405" s="8" t="s">
        <v>2083</v>
      </c>
      <c r="B1405" s="8" t="s">
        <v>2084</v>
      </c>
      <c r="C1405" s="8" t="s">
        <v>2477</v>
      </c>
      <c r="D1405" s="8" t="s">
        <v>2701</v>
      </c>
      <c r="E140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5" s="12">
        <v>1456</v>
      </c>
      <c r="G1405" s="12">
        <v>3190</v>
      </c>
      <c r="H1405" s="12">
        <f>PRODUCT(amazon[[#This Row],[Actual price]],amazon[[#This Row],[Rating count]])</f>
        <v>5665440</v>
      </c>
      <c r="I1405" s="9">
        <v>0.54</v>
      </c>
      <c r="J1405" s="6">
        <v>4.0999999999999996</v>
      </c>
      <c r="K1405" s="6">
        <v>1776</v>
      </c>
      <c r="L1405" s="6" t="str">
        <f>IF(amazon[[#This Row],[Discounted price]]&lt;200, "Very Low",
 IF(amazon[[#This Row],[Discounted price]]&lt;5000, "Medium",
 IF(amazon[[#This Row],[Discounted price]]&lt;10000, "High",
 "Very High")))</f>
        <v>Medium</v>
      </c>
      <c r="M1405" s="6">
        <f>COUNTIF(amazon[[#This Row],[Discount percentage]],$T$11)</f>
        <v>0</v>
      </c>
      <c r="N1405" s="6">
        <f>COUNTIF(amazon[[#This Row],[Discount percentage]],$T$13)</f>
        <v>0</v>
      </c>
      <c r="O1405" s="6">
        <f>COUNTIF(amazon[[#This Row],[Discount percentage]],$T$12)</f>
        <v>1</v>
      </c>
      <c r="P1405" s="1" t="s">
        <v>3845</v>
      </c>
    </row>
    <row r="1406" spans="1:16" ht="18.75" x14ac:dyDescent="0.3">
      <c r="A1406" s="8" t="s">
        <v>2085</v>
      </c>
      <c r="B1406" s="8" t="s">
        <v>2086</v>
      </c>
      <c r="C1406" s="8" t="s">
        <v>2477</v>
      </c>
      <c r="D1406" s="8" t="s">
        <v>2728</v>
      </c>
      <c r="E140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6" s="12">
        <v>3349</v>
      </c>
      <c r="G1406" s="12">
        <v>4799</v>
      </c>
      <c r="H1406" s="12">
        <f>PRODUCT(amazon[[#This Row],[Actual price]],amazon[[#This Row],[Rating count]])</f>
        <v>20155800</v>
      </c>
      <c r="I1406" s="9">
        <v>0.3</v>
      </c>
      <c r="J1406" s="6">
        <v>3.7</v>
      </c>
      <c r="K1406" s="6">
        <v>4200</v>
      </c>
      <c r="L1406" s="6" t="str">
        <f>IF(amazon[[#This Row],[Discounted price]]&lt;200, "Very Low",
 IF(amazon[[#This Row],[Discounted price]]&lt;5000, "Medium",
 IF(amazon[[#This Row],[Discounted price]]&lt;10000, "High",
 "Very High")))</f>
        <v>Medium</v>
      </c>
      <c r="M1406" s="6">
        <f>COUNTIF(amazon[[#This Row],[Discount percentage]],$T$11)</f>
        <v>0</v>
      </c>
      <c r="N1406" s="6">
        <f>COUNTIF(amazon[[#This Row],[Discount percentage]],$T$13)</f>
        <v>1</v>
      </c>
      <c r="O1406" s="6">
        <f>COUNTIF(amazon[[#This Row],[Discount percentage]],$T$12)</f>
        <v>0</v>
      </c>
      <c r="P1406" s="1" t="s">
        <v>3304</v>
      </c>
    </row>
    <row r="1407" spans="1:16" ht="18.75" x14ac:dyDescent="0.3">
      <c r="A1407" s="8" t="s">
        <v>2087</v>
      </c>
      <c r="B1407" s="8" t="s">
        <v>2866</v>
      </c>
      <c r="C1407" s="8" t="s">
        <v>2477</v>
      </c>
      <c r="D1407" s="8" t="s">
        <v>2749</v>
      </c>
      <c r="E140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7" s="12">
        <v>4899</v>
      </c>
      <c r="G1407" s="12">
        <v>8999</v>
      </c>
      <c r="H1407" s="12">
        <f>PRODUCT(amazon[[#This Row],[Actual price]],amazon[[#This Row],[Rating count]])</f>
        <v>2672703</v>
      </c>
      <c r="I1407" s="9">
        <v>0.46</v>
      </c>
      <c r="J1407" s="6">
        <v>4.0999999999999996</v>
      </c>
      <c r="K1407" s="6">
        <v>297</v>
      </c>
      <c r="L1407" s="6" t="str">
        <f>IF(amazon[[#This Row],[Discounted price]]&lt;200, "Very Low",
 IF(amazon[[#This Row],[Discounted price]]&lt;5000, "Medium",
 IF(amazon[[#This Row],[Discounted price]]&lt;10000, "High",
 "Very High")))</f>
        <v>Medium</v>
      </c>
      <c r="M1407" s="6">
        <f>COUNTIF(amazon[[#This Row],[Discount percentage]],$T$11)</f>
        <v>0</v>
      </c>
      <c r="N1407" s="6">
        <f>COUNTIF(amazon[[#This Row],[Discount percentage]],$T$13)</f>
        <v>1</v>
      </c>
      <c r="O1407" s="6">
        <f>COUNTIF(amazon[[#This Row],[Discount percentage]],$T$12)</f>
        <v>0</v>
      </c>
      <c r="P1407" s="1" t="s">
        <v>3846</v>
      </c>
    </row>
    <row r="1408" spans="1:16" ht="18.75" x14ac:dyDescent="0.3">
      <c r="A1408" s="8" t="s">
        <v>2088</v>
      </c>
      <c r="B1408" s="8" t="s">
        <v>2867</v>
      </c>
      <c r="C1408" s="8" t="s">
        <v>2477</v>
      </c>
      <c r="D1408" s="8" t="s">
        <v>2717</v>
      </c>
      <c r="E140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8" s="12">
        <v>1199</v>
      </c>
      <c r="G1408" s="12">
        <v>1899</v>
      </c>
      <c r="H1408" s="12">
        <f>PRODUCT(amazon[[#This Row],[Actual price]],amazon[[#This Row],[Rating count]])</f>
        <v>7326342</v>
      </c>
      <c r="I1408" s="9">
        <v>0.37</v>
      </c>
      <c r="J1408" s="6">
        <v>4.2</v>
      </c>
      <c r="K1408" s="6">
        <v>3858</v>
      </c>
      <c r="L1408" s="6" t="str">
        <f>IF(amazon[[#This Row],[Discounted price]]&lt;200, "Very Low",
 IF(amazon[[#This Row],[Discounted price]]&lt;5000, "Medium",
 IF(amazon[[#This Row],[Discounted price]]&lt;10000, "High",
 "Very High")))</f>
        <v>Medium</v>
      </c>
      <c r="M1408" s="6">
        <f>COUNTIF(amazon[[#This Row],[Discount percentage]],$T$11)</f>
        <v>0</v>
      </c>
      <c r="N1408" s="6">
        <f>COUNTIF(amazon[[#This Row],[Discount percentage]],$T$13)</f>
        <v>1</v>
      </c>
      <c r="O1408" s="6">
        <f>COUNTIF(amazon[[#This Row],[Discount percentage]],$T$12)</f>
        <v>0</v>
      </c>
      <c r="P1408" s="1" t="s">
        <v>3847</v>
      </c>
    </row>
    <row r="1409" spans="1:16" ht="18.75" x14ac:dyDescent="0.3">
      <c r="A1409" s="8" t="s">
        <v>2089</v>
      </c>
      <c r="B1409" s="8" t="s">
        <v>2090</v>
      </c>
      <c r="C1409" s="8" t="s">
        <v>2477</v>
      </c>
      <c r="D1409" s="8" t="s">
        <v>2823</v>
      </c>
      <c r="E140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9" s="12">
        <v>3290</v>
      </c>
      <c r="G1409" s="12">
        <v>5799</v>
      </c>
      <c r="H1409" s="12">
        <f>PRODUCT(amazon[[#This Row],[Actual price]],amazon[[#This Row],[Rating count]])</f>
        <v>974232</v>
      </c>
      <c r="I1409" s="9">
        <v>0.43</v>
      </c>
      <c r="J1409" s="6">
        <v>4.3</v>
      </c>
      <c r="K1409" s="6">
        <v>168</v>
      </c>
      <c r="L1409" s="6" t="str">
        <f>IF(amazon[[#This Row],[Discounted price]]&lt;200, "Very Low",
 IF(amazon[[#This Row],[Discounted price]]&lt;5000, "Medium",
 IF(amazon[[#This Row],[Discounted price]]&lt;10000, "High",
 "Very High")))</f>
        <v>Medium</v>
      </c>
      <c r="M1409" s="6">
        <f>COUNTIF(amazon[[#This Row],[Discount percentage]],$T$11)</f>
        <v>0</v>
      </c>
      <c r="N1409" s="6">
        <f>COUNTIF(amazon[[#This Row],[Discount percentage]],$T$13)</f>
        <v>1</v>
      </c>
      <c r="O1409" s="6">
        <f>COUNTIF(amazon[[#This Row],[Discount percentage]],$T$12)</f>
        <v>0</v>
      </c>
      <c r="P1409" s="1" t="s">
        <v>3848</v>
      </c>
    </row>
    <row r="1410" spans="1:16" ht="18.75" x14ac:dyDescent="0.3">
      <c r="A1410" s="8" t="s">
        <v>2091</v>
      </c>
      <c r="B1410" s="8" t="s">
        <v>2092</v>
      </c>
      <c r="C1410" s="8" t="s">
        <v>2477</v>
      </c>
      <c r="D1410" s="8" t="s">
        <v>2706</v>
      </c>
      <c r="E141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0" s="12">
        <v>179</v>
      </c>
      <c r="G1410" s="12">
        <v>799</v>
      </c>
      <c r="H1410" s="12">
        <f>PRODUCT(amazon[[#This Row],[Actual price]],amazon[[#This Row],[Rating count]])</f>
        <v>80699</v>
      </c>
      <c r="I1410" s="9">
        <v>0.78</v>
      </c>
      <c r="J1410" s="6">
        <v>3.6</v>
      </c>
      <c r="K1410" s="6">
        <v>101</v>
      </c>
      <c r="L1410" s="6" t="str">
        <f>IF(amazon[[#This Row],[Discounted price]]&lt;200, "Very Low",
 IF(amazon[[#This Row],[Discounted price]]&lt;5000, "Medium",
 IF(amazon[[#This Row],[Discounted price]]&lt;10000, "High",
 "Very High")))</f>
        <v>Very Low</v>
      </c>
      <c r="M1410" s="6">
        <f>COUNTIF(amazon[[#This Row],[Discount percentage]],$T$11)</f>
        <v>0</v>
      </c>
      <c r="N1410" s="6">
        <f>COUNTIF(amazon[[#This Row],[Discount percentage]],$T$13)</f>
        <v>0</v>
      </c>
      <c r="O1410" s="6">
        <f>COUNTIF(amazon[[#This Row],[Discount percentage]],$T$12)</f>
        <v>1</v>
      </c>
      <c r="P1410" s="1" t="s">
        <v>3849</v>
      </c>
    </row>
    <row r="1411" spans="1:16" ht="18.75" x14ac:dyDescent="0.3">
      <c r="A1411" s="8" t="s">
        <v>2093</v>
      </c>
      <c r="B1411" s="8" t="s">
        <v>2868</v>
      </c>
      <c r="C1411" s="8" t="s">
        <v>2477</v>
      </c>
      <c r="D1411" s="8" t="s">
        <v>2855</v>
      </c>
      <c r="E141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1" s="12">
        <v>149</v>
      </c>
      <c r="G1411" s="12">
        <v>300</v>
      </c>
      <c r="H1411" s="12">
        <f>PRODUCT(amazon[[#This Row],[Actual price]],amazon[[#This Row],[Rating count]])</f>
        <v>1222200</v>
      </c>
      <c r="I1411" s="9">
        <v>0.5</v>
      </c>
      <c r="J1411" s="6">
        <v>4.0999999999999996</v>
      </c>
      <c r="K1411" s="6">
        <v>4074</v>
      </c>
      <c r="L1411" s="6" t="str">
        <f>IF(amazon[[#This Row],[Discounted price]]&lt;200, "Very Low",
 IF(amazon[[#This Row],[Discounted price]]&lt;5000, "Medium",
 IF(amazon[[#This Row],[Discounted price]]&lt;10000, "High",
 "Very High")))</f>
        <v>Very Low</v>
      </c>
      <c r="M1411" s="6">
        <f>COUNTIF(amazon[[#This Row],[Discount percentage]],$T$11)</f>
        <v>1</v>
      </c>
      <c r="N1411" s="6">
        <f>COUNTIF(amazon[[#This Row],[Discount percentage]],$T$13)</f>
        <v>0</v>
      </c>
      <c r="O1411" s="6">
        <f>COUNTIF(amazon[[#This Row],[Discount percentage]],$T$12)</f>
        <v>0</v>
      </c>
      <c r="P1411" s="1" t="s">
        <v>3432</v>
      </c>
    </row>
    <row r="1412" spans="1:16" ht="18.75" x14ac:dyDescent="0.3">
      <c r="A1412" s="8" t="s">
        <v>2094</v>
      </c>
      <c r="B1412" s="8" t="s">
        <v>2095</v>
      </c>
      <c r="C1412" s="8" t="s">
        <v>2477</v>
      </c>
      <c r="D1412" s="8" t="s">
        <v>2714</v>
      </c>
      <c r="E141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2" s="12">
        <v>5490</v>
      </c>
      <c r="G1412" s="12">
        <v>7200</v>
      </c>
      <c r="H1412" s="12">
        <f>PRODUCT(amazon[[#This Row],[Actual price]],amazon[[#This Row],[Rating count]])</f>
        <v>10137600</v>
      </c>
      <c r="I1412" s="9">
        <v>0.24</v>
      </c>
      <c r="J1412" s="6">
        <v>4.5</v>
      </c>
      <c r="K1412" s="6">
        <v>1408</v>
      </c>
      <c r="L1412" s="6" t="str">
        <f>IF(amazon[[#This Row],[Discounted price]]&lt;200, "Very Low",
 IF(amazon[[#This Row],[Discounted price]]&lt;5000, "Medium",
 IF(amazon[[#This Row],[Discounted price]]&lt;10000, "High",
 "Very High")))</f>
        <v>High</v>
      </c>
      <c r="M1412" s="6">
        <f>COUNTIF(amazon[[#This Row],[Discount percentage]],$T$11)</f>
        <v>0</v>
      </c>
      <c r="N1412" s="6">
        <f>COUNTIF(amazon[[#This Row],[Discount percentage]],$T$13)</f>
        <v>1</v>
      </c>
      <c r="O1412" s="6">
        <f>COUNTIF(amazon[[#This Row],[Discount percentage]],$T$12)</f>
        <v>0</v>
      </c>
      <c r="P1412" s="1" t="s">
        <v>3850</v>
      </c>
    </row>
    <row r="1413" spans="1:16" ht="18.75" x14ac:dyDescent="0.3">
      <c r="A1413" s="8" t="s">
        <v>2096</v>
      </c>
      <c r="B1413" s="8" t="s">
        <v>2869</v>
      </c>
      <c r="C1413" s="8" t="s">
        <v>2477</v>
      </c>
      <c r="D1413" s="8" t="s">
        <v>2707</v>
      </c>
      <c r="E141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3" s="12">
        <v>379</v>
      </c>
      <c r="G1413" s="12">
        <v>389</v>
      </c>
      <c r="H1413" s="12">
        <f>PRODUCT(amazon[[#This Row],[Actual price]],amazon[[#This Row],[Rating count]])</f>
        <v>1454471</v>
      </c>
      <c r="I1413" s="9">
        <v>0.03</v>
      </c>
      <c r="J1413" s="6">
        <v>4.2</v>
      </c>
      <c r="K1413" s="6">
        <v>3739</v>
      </c>
      <c r="L1413" s="6" t="str">
        <f>IF(amazon[[#This Row],[Discounted price]]&lt;200, "Very Low",
 IF(amazon[[#This Row],[Discounted price]]&lt;5000, "Medium",
 IF(amazon[[#This Row],[Discounted price]]&lt;10000, "High",
 "Very High")))</f>
        <v>Medium</v>
      </c>
      <c r="M1413" s="6">
        <f>COUNTIF(amazon[[#This Row],[Discount percentage]],$T$11)</f>
        <v>0</v>
      </c>
      <c r="N1413" s="6">
        <f>COUNTIF(amazon[[#This Row],[Discount percentage]],$T$13)</f>
        <v>1</v>
      </c>
      <c r="O1413" s="6">
        <f>COUNTIF(amazon[[#This Row],[Discount percentage]],$T$12)</f>
        <v>0</v>
      </c>
      <c r="P1413" s="1" t="s">
        <v>2945</v>
      </c>
    </row>
    <row r="1414" spans="1:16" ht="18.75" x14ac:dyDescent="0.3">
      <c r="A1414" s="8" t="s">
        <v>2097</v>
      </c>
      <c r="B1414" s="8" t="s">
        <v>2870</v>
      </c>
      <c r="C1414" s="8" t="s">
        <v>2477</v>
      </c>
      <c r="D1414" s="8" t="s">
        <v>2785</v>
      </c>
      <c r="E141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4" s="12">
        <v>8699</v>
      </c>
      <c r="G1414" s="12">
        <v>13049</v>
      </c>
      <c r="H1414" s="12">
        <f>PRODUCT(amazon[[#This Row],[Actual price]],amazon[[#This Row],[Rating count]])</f>
        <v>76871659</v>
      </c>
      <c r="I1414" s="9">
        <v>0.33</v>
      </c>
      <c r="J1414" s="6">
        <v>4.3</v>
      </c>
      <c r="K1414" s="6">
        <v>5891</v>
      </c>
      <c r="L1414" s="6" t="str">
        <f>IF(amazon[[#This Row],[Discounted price]]&lt;200, "Very Low",
 IF(amazon[[#This Row],[Discounted price]]&lt;5000, "Medium",
 IF(amazon[[#This Row],[Discounted price]]&lt;10000, "High",
 "Very High")))</f>
        <v>High</v>
      </c>
      <c r="M1414" s="6">
        <f>COUNTIF(amazon[[#This Row],[Discount percentage]],$T$11)</f>
        <v>0</v>
      </c>
      <c r="N1414" s="6">
        <f>COUNTIF(amazon[[#This Row],[Discount percentage]],$T$13)</f>
        <v>1</v>
      </c>
      <c r="O1414" s="6">
        <f>COUNTIF(amazon[[#This Row],[Discount percentage]],$T$12)</f>
        <v>0</v>
      </c>
      <c r="P1414" s="1" t="s">
        <v>3851</v>
      </c>
    </row>
    <row r="1415" spans="1:16" ht="18.75" x14ac:dyDescent="0.3">
      <c r="A1415" s="8" t="s">
        <v>2098</v>
      </c>
      <c r="B1415" s="8" t="s">
        <v>2099</v>
      </c>
      <c r="C1415" s="8" t="s">
        <v>2477</v>
      </c>
      <c r="D1415" s="8" t="s">
        <v>2714</v>
      </c>
      <c r="E141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5" s="12">
        <v>3042</v>
      </c>
      <c r="G1415" s="12">
        <v>5999</v>
      </c>
      <c r="H1415" s="12">
        <f>PRODUCT(amazon[[#This Row],[Actual price]],amazon[[#This Row],[Rating count]])</f>
        <v>4661223</v>
      </c>
      <c r="I1415" s="9">
        <v>0.49</v>
      </c>
      <c r="J1415" s="6">
        <v>4</v>
      </c>
      <c r="K1415" s="6">
        <v>777</v>
      </c>
      <c r="L1415" s="6" t="str">
        <f>IF(amazon[[#This Row],[Discounted price]]&lt;200, "Very Low",
 IF(amazon[[#This Row],[Discounted price]]&lt;5000, "Medium",
 IF(amazon[[#This Row],[Discounted price]]&lt;10000, "High",
 "Very High")))</f>
        <v>Medium</v>
      </c>
      <c r="M1415" s="6">
        <f>COUNTIF(amazon[[#This Row],[Discount percentage]],$T$11)</f>
        <v>0</v>
      </c>
      <c r="N1415" s="6">
        <f>COUNTIF(amazon[[#This Row],[Discount percentage]],$T$13)</f>
        <v>1</v>
      </c>
      <c r="O1415" s="6">
        <f>COUNTIF(amazon[[#This Row],[Discount percentage]],$T$12)</f>
        <v>0</v>
      </c>
      <c r="P1415" s="1" t="s">
        <v>2930</v>
      </c>
    </row>
    <row r="1416" spans="1:16" ht="18.75" x14ac:dyDescent="0.3">
      <c r="A1416" s="8" t="s">
        <v>2100</v>
      </c>
      <c r="B1416" s="8" t="s">
        <v>2101</v>
      </c>
      <c r="C1416" s="8" t="s">
        <v>2477</v>
      </c>
      <c r="D1416" s="8" t="s">
        <v>2712</v>
      </c>
      <c r="E141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6" s="12">
        <v>1745</v>
      </c>
      <c r="G1416" s="12">
        <v>2400</v>
      </c>
      <c r="H1416" s="12">
        <f>PRODUCT(amazon[[#This Row],[Actual price]],amazon[[#This Row],[Rating count]])</f>
        <v>33984000</v>
      </c>
      <c r="I1416" s="9">
        <v>0.27</v>
      </c>
      <c r="J1416" s="6">
        <v>4.2</v>
      </c>
      <c r="K1416" s="6">
        <v>14160</v>
      </c>
      <c r="L1416" s="6" t="str">
        <f>IF(amazon[[#This Row],[Discounted price]]&lt;200, "Very Low",
 IF(amazon[[#This Row],[Discounted price]]&lt;5000, "Medium",
 IF(amazon[[#This Row],[Discounted price]]&lt;10000, "High",
 "Very High")))</f>
        <v>Medium</v>
      </c>
      <c r="M1416" s="6">
        <f>COUNTIF(amazon[[#This Row],[Discount percentage]],$T$11)</f>
        <v>0</v>
      </c>
      <c r="N1416" s="6">
        <f>COUNTIF(amazon[[#This Row],[Discount percentage]],$T$13)</f>
        <v>1</v>
      </c>
      <c r="O1416" s="6">
        <f>COUNTIF(amazon[[#This Row],[Discount percentage]],$T$12)</f>
        <v>0</v>
      </c>
      <c r="P1416" s="1" t="s">
        <v>3852</v>
      </c>
    </row>
    <row r="1417" spans="1:16" ht="18.75" x14ac:dyDescent="0.3">
      <c r="A1417" s="8" t="s">
        <v>2102</v>
      </c>
      <c r="B1417" s="8" t="s">
        <v>2103</v>
      </c>
      <c r="C1417" s="8" t="s">
        <v>2477</v>
      </c>
      <c r="D1417" s="8" t="s">
        <v>2710</v>
      </c>
      <c r="E141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7" s="12">
        <v>3180</v>
      </c>
      <c r="G1417" s="12">
        <v>5295</v>
      </c>
      <c r="H1417" s="12">
        <f>PRODUCT(amazon[[#This Row],[Actual price]],amazon[[#This Row],[Rating count]])</f>
        <v>36636105</v>
      </c>
      <c r="I1417" s="9">
        <v>0.4</v>
      </c>
      <c r="J1417" s="6">
        <v>4.2</v>
      </c>
      <c r="K1417" s="6">
        <v>6919</v>
      </c>
      <c r="L1417" s="6" t="str">
        <f>IF(amazon[[#This Row],[Discounted price]]&lt;200, "Very Low",
 IF(amazon[[#This Row],[Discounted price]]&lt;5000, "Medium",
 IF(amazon[[#This Row],[Discounted price]]&lt;10000, "High",
 "Very High")))</f>
        <v>Medium</v>
      </c>
      <c r="M1417" s="6">
        <f>COUNTIF(amazon[[#This Row],[Discount percentage]],$T$11)</f>
        <v>0</v>
      </c>
      <c r="N1417" s="6">
        <f>COUNTIF(amazon[[#This Row],[Discount percentage]],$T$13)</f>
        <v>1</v>
      </c>
      <c r="O1417" s="6">
        <f>COUNTIF(amazon[[#This Row],[Discount percentage]],$T$12)</f>
        <v>0</v>
      </c>
      <c r="P1417" s="1" t="s">
        <v>3853</v>
      </c>
    </row>
    <row r="1418" spans="1:16" ht="18.75" x14ac:dyDescent="0.3">
      <c r="A1418" s="8" t="s">
        <v>2104</v>
      </c>
      <c r="B1418" s="8" t="s">
        <v>2871</v>
      </c>
      <c r="C1418" s="8" t="s">
        <v>2477</v>
      </c>
      <c r="D1418" s="8" t="s">
        <v>2785</v>
      </c>
      <c r="E141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8" s="12">
        <v>4999</v>
      </c>
      <c r="G1418" s="12">
        <v>24999</v>
      </c>
      <c r="H1418" s="12">
        <f>PRODUCT(amazon[[#This Row],[Actual price]],amazon[[#This Row],[Rating count]])</f>
        <v>7174713</v>
      </c>
      <c r="I1418" s="9">
        <v>0.8</v>
      </c>
      <c r="J1418" s="6">
        <v>4.5</v>
      </c>
      <c r="K1418" s="6">
        <v>287</v>
      </c>
      <c r="L1418" s="6" t="str">
        <f>IF(amazon[[#This Row],[Discounted price]]&lt;200, "Very Low",
 IF(amazon[[#This Row],[Discounted price]]&lt;5000, "Medium",
 IF(amazon[[#This Row],[Discounted price]]&lt;10000, "High",
 "Very High")))</f>
        <v>Medium</v>
      </c>
      <c r="M1418" s="6">
        <f>COUNTIF(amazon[[#This Row],[Discount percentage]],$T$11)</f>
        <v>0</v>
      </c>
      <c r="N1418" s="6">
        <f>COUNTIF(amazon[[#This Row],[Discount percentage]],$T$13)</f>
        <v>0</v>
      </c>
      <c r="O1418" s="6">
        <f>COUNTIF(amazon[[#This Row],[Discount percentage]],$T$12)</f>
        <v>1</v>
      </c>
      <c r="P1418" s="1" t="s">
        <v>2945</v>
      </c>
    </row>
    <row r="1419" spans="1:16" ht="18.75" x14ac:dyDescent="0.3">
      <c r="A1419" s="8" t="s">
        <v>2105</v>
      </c>
      <c r="B1419" s="8" t="s">
        <v>2872</v>
      </c>
      <c r="C1419" s="8" t="s">
        <v>2477</v>
      </c>
      <c r="D1419" s="8" t="s">
        <v>2724</v>
      </c>
      <c r="E141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9" s="12">
        <v>390</v>
      </c>
      <c r="G1419" s="12">
        <v>799</v>
      </c>
      <c r="H1419" s="12">
        <f>PRODUCT(amazon[[#This Row],[Actual price]],amazon[[#This Row],[Rating count]])</f>
        <v>229313</v>
      </c>
      <c r="I1419" s="9">
        <v>0.51</v>
      </c>
      <c r="J1419" s="6">
        <v>3.8</v>
      </c>
      <c r="K1419" s="6">
        <v>287</v>
      </c>
      <c r="L1419" s="6" t="str">
        <f>IF(amazon[[#This Row],[Discounted price]]&lt;200, "Very Low",
 IF(amazon[[#This Row],[Discounted price]]&lt;5000, "Medium",
 IF(amazon[[#This Row],[Discounted price]]&lt;10000, "High",
 "Very High")))</f>
        <v>Medium</v>
      </c>
      <c r="M1419" s="6">
        <f>COUNTIF(amazon[[#This Row],[Discount percentage]],$T$11)</f>
        <v>0</v>
      </c>
      <c r="N1419" s="6">
        <f>COUNTIF(amazon[[#This Row],[Discount percentage]],$T$13)</f>
        <v>0</v>
      </c>
      <c r="O1419" s="6">
        <f>COUNTIF(amazon[[#This Row],[Discount percentage]],$T$12)</f>
        <v>1</v>
      </c>
      <c r="P1419" s="1" t="s">
        <v>3854</v>
      </c>
    </row>
    <row r="1420" spans="1:16" ht="18.75" x14ac:dyDescent="0.3">
      <c r="A1420" s="8" t="s">
        <v>2106</v>
      </c>
      <c r="B1420" s="8" t="s">
        <v>2873</v>
      </c>
      <c r="C1420" s="8" t="s">
        <v>2477</v>
      </c>
      <c r="D1420" s="8" t="s">
        <v>2874</v>
      </c>
      <c r="E142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0" s="12">
        <v>1999</v>
      </c>
      <c r="G1420" s="12">
        <v>2999</v>
      </c>
      <c r="H1420" s="12">
        <f>PRODUCT(amazon[[#This Row],[Actual price]],amazon[[#This Row],[Rating count]])</f>
        <v>1163612</v>
      </c>
      <c r="I1420" s="9">
        <v>0.33</v>
      </c>
      <c r="J1420" s="6">
        <v>4.4000000000000004</v>
      </c>
      <c r="K1420" s="6">
        <v>388</v>
      </c>
      <c r="L1420" s="6" t="str">
        <f>IF(amazon[[#This Row],[Discounted price]]&lt;200, "Very Low",
 IF(amazon[[#This Row],[Discounted price]]&lt;5000, "Medium",
 IF(amazon[[#This Row],[Discounted price]]&lt;10000, "High",
 "Very High")))</f>
        <v>Medium</v>
      </c>
      <c r="M1420" s="6">
        <f>COUNTIF(amazon[[#This Row],[Discount percentage]],$T$11)</f>
        <v>0</v>
      </c>
      <c r="N1420" s="6">
        <f>COUNTIF(amazon[[#This Row],[Discount percentage]],$T$13)</f>
        <v>1</v>
      </c>
      <c r="O1420" s="6">
        <f>COUNTIF(amazon[[#This Row],[Discount percentage]],$T$12)</f>
        <v>0</v>
      </c>
      <c r="P1420" s="1" t="s">
        <v>2981</v>
      </c>
    </row>
    <row r="1421" spans="1:16" ht="18.75" x14ac:dyDescent="0.3">
      <c r="A1421" s="8" t="s">
        <v>2107</v>
      </c>
      <c r="B1421" s="8" t="s">
        <v>2108</v>
      </c>
      <c r="C1421" s="8" t="s">
        <v>2477</v>
      </c>
      <c r="D1421" s="8" t="s">
        <v>2732</v>
      </c>
      <c r="E142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1" s="12">
        <v>1624</v>
      </c>
      <c r="G1421" s="12">
        <v>2495</v>
      </c>
      <c r="H1421" s="12">
        <f>PRODUCT(amazon[[#This Row],[Actual price]],amazon[[#This Row],[Rating count]])</f>
        <v>2063365</v>
      </c>
      <c r="I1421" s="9">
        <v>0.35</v>
      </c>
      <c r="J1421" s="6">
        <v>4.0999999999999996</v>
      </c>
      <c r="K1421" s="6">
        <v>827</v>
      </c>
      <c r="L1421" s="6" t="str">
        <f>IF(amazon[[#This Row],[Discounted price]]&lt;200, "Very Low",
 IF(amazon[[#This Row],[Discounted price]]&lt;5000, "Medium",
 IF(amazon[[#This Row],[Discounted price]]&lt;10000, "High",
 "Very High")))</f>
        <v>Medium</v>
      </c>
      <c r="M1421" s="6">
        <f>COUNTIF(amazon[[#This Row],[Discount percentage]],$T$11)</f>
        <v>0</v>
      </c>
      <c r="N1421" s="6">
        <f>COUNTIF(amazon[[#This Row],[Discount percentage]],$T$13)</f>
        <v>1</v>
      </c>
      <c r="O1421" s="6">
        <f>COUNTIF(amazon[[#This Row],[Discount percentage]],$T$12)</f>
        <v>0</v>
      </c>
      <c r="P1421" s="1" t="s">
        <v>3855</v>
      </c>
    </row>
    <row r="1422" spans="1:16" ht="18.75" x14ac:dyDescent="0.3">
      <c r="A1422" s="8" t="s">
        <v>2109</v>
      </c>
      <c r="B1422" s="8" t="s">
        <v>2110</v>
      </c>
      <c r="C1422" s="8" t="s">
        <v>2477</v>
      </c>
      <c r="D1422" s="8" t="s">
        <v>2855</v>
      </c>
      <c r="E142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2" s="12">
        <v>184</v>
      </c>
      <c r="G1422" s="12">
        <v>450</v>
      </c>
      <c r="H1422" s="12">
        <f>PRODUCT(amazon[[#This Row],[Actual price]],amazon[[#This Row],[Rating count]])</f>
        <v>2236950</v>
      </c>
      <c r="I1422" s="9">
        <v>0.59</v>
      </c>
      <c r="J1422" s="6">
        <v>4.2</v>
      </c>
      <c r="K1422" s="6">
        <v>4971</v>
      </c>
      <c r="L1422" s="6" t="str">
        <f>IF(amazon[[#This Row],[Discounted price]]&lt;200, "Very Low",
 IF(amazon[[#This Row],[Discounted price]]&lt;5000, "Medium",
 IF(amazon[[#This Row],[Discounted price]]&lt;10000, "High",
 "Very High")))</f>
        <v>Very Low</v>
      </c>
      <c r="M1422" s="6">
        <f>COUNTIF(amazon[[#This Row],[Discount percentage]],$T$11)</f>
        <v>0</v>
      </c>
      <c r="N1422" s="6">
        <f>COUNTIF(amazon[[#This Row],[Discount percentage]],$T$13)</f>
        <v>0</v>
      </c>
      <c r="O1422" s="6">
        <f>COUNTIF(amazon[[#This Row],[Discount percentage]],$T$12)</f>
        <v>1</v>
      </c>
      <c r="P1422" s="1" t="s">
        <v>3856</v>
      </c>
    </row>
    <row r="1423" spans="1:16" ht="18.75" x14ac:dyDescent="0.3">
      <c r="A1423" s="8" t="s">
        <v>2111</v>
      </c>
      <c r="B1423" s="8" t="s">
        <v>2875</v>
      </c>
      <c r="C1423" s="8" t="s">
        <v>2477</v>
      </c>
      <c r="D1423" s="8" t="s">
        <v>2706</v>
      </c>
      <c r="E142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3" s="12">
        <v>445</v>
      </c>
      <c r="G1423" s="12">
        <v>999</v>
      </c>
      <c r="H1423" s="12">
        <f>PRODUCT(amazon[[#This Row],[Actual price]],amazon[[#This Row],[Rating count]])</f>
        <v>228771</v>
      </c>
      <c r="I1423" s="9">
        <v>0.55000000000000004</v>
      </c>
      <c r="J1423" s="6">
        <v>4.3</v>
      </c>
      <c r="K1423" s="6">
        <v>229</v>
      </c>
      <c r="L1423" s="6" t="str">
        <f>IF(amazon[[#This Row],[Discounted price]]&lt;200, "Very Low",
 IF(amazon[[#This Row],[Discounted price]]&lt;5000, "Medium",
 IF(amazon[[#This Row],[Discounted price]]&lt;10000, "High",
 "Very High")))</f>
        <v>Medium</v>
      </c>
      <c r="M1423" s="6">
        <f>COUNTIF(amazon[[#This Row],[Discount percentage]],$T$11)</f>
        <v>0</v>
      </c>
      <c r="N1423" s="6">
        <f>COUNTIF(amazon[[#This Row],[Discount percentage]],$T$13)</f>
        <v>0</v>
      </c>
      <c r="O1423" s="6">
        <f>COUNTIF(amazon[[#This Row],[Discount percentage]],$T$12)</f>
        <v>1</v>
      </c>
      <c r="P1423" s="1" t="s">
        <v>3857</v>
      </c>
    </row>
    <row r="1424" spans="1:16" ht="18.75" x14ac:dyDescent="0.3">
      <c r="A1424" s="8" t="s">
        <v>2112</v>
      </c>
      <c r="B1424" s="8" t="s">
        <v>2113</v>
      </c>
      <c r="C1424" s="8" t="s">
        <v>2477</v>
      </c>
      <c r="D1424" s="8" t="s">
        <v>2876</v>
      </c>
      <c r="E142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4" s="12">
        <v>699</v>
      </c>
      <c r="G1424" s="12">
        <v>1690</v>
      </c>
      <c r="H1424" s="12">
        <f>PRODUCT(amazon[[#This Row],[Actual price]],amazon[[#This Row],[Rating count]])</f>
        <v>5955560</v>
      </c>
      <c r="I1424" s="9">
        <v>0.59</v>
      </c>
      <c r="J1424" s="6">
        <v>4.0999999999999996</v>
      </c>
      <c r="K1424" s="6">
        <v>3524</v>
      </c>
      <c r="L1424" s="6" t="str">
        <f>IF(amazon[[#This Row],[Discounted price]]&lt;200, "Very Low",
 IF(amazon[[#This Row],[Discounted price]]&lt;5000, "Medium",
 IF(amazon[[#This Row],[Discounted price]]&lt;10000, "High",
 "Very High")))</f>
        <v>Medium</v>
      </c>
      <c r="M1424" s="6">
        <f>COUNTIF(amazon[[#This Row],[Discount percentage]],$T$11)</f>
        <v>0</v>
      </c>
      <c r="N1424" s="6">
        <f>COUNTIF(amazon[[#This Row],[Discount percentage]],$T$13)</f>
        <v>0</v>
      </c>
      <c r="O1424" s="6">
        <f>COUNTIF(amazon[[#This Row],[Discount percentage]],$T$12)</f>
        <v>1</v>
      </c>
      <c r="P1424" s="1" t="s">
        <v>2953</v>
      </c>
    </row>
    <row r="1425" spans="1:16" ht="18.75" x14ac:dyDescent="0.3">
      <c r="A1425" s="8" t="s">
        <v>2114</v>
      </c>
      <c r="B1425" s="8" t="s">
        <v>2115</v>
      </c>
      <c r="C1425" s="8" t="s">
        <v>2477</v>
      </c>
      <c r="D1425" s="8" t="s">
        <v>2710</v>
      </c>
      <c r="E142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5" s="12">
        <v>1601</v>
      </c>
      <c r="G1425" s="12">
        <v>3890</v>
      </c>
      <c r="H1425" s="12">
        <f>PRODUCT(amazon[[#This Row],[Actual price]],amazon[[#This Row],[Rating count]])</f>
        <v>606840</v>
      </c>
      <c r="I1425" s="9">
        <v>0.59</v>
      </c>
      <c r="J1425" s="6">
        <v>4.2</v>
      </c>
      <c r="K1425" s="6">
        <v>156</v>
      </c>
      <c r="L1425" s="6" t="str">
        <f>IF(amazon[[#This Row],[Discounted price]]&lt;200, "Very Low",
 IF(amazon[[#This Row],[Discounted price]]&lt;5000, "Medium",
 IF(amazon[[#This Row],[Discounted price]]&lt;10000, "High",
 "Very High")))</f>
        <v>Medium</v>
      </c>
      <c r="M1425" s="6">
        <f>COUNTIF(amazon[[#This Row],[Discount percentage]],$T$11)</f>
        <v>0</v>
      </c>
      <c r="N1425" s="6">
        <f>COUNTIF(amazon[[#This Row],[Discount percentage]],$T$13)</f>
        <v>0</v>
      </c>
      <c r="O1425" s="6">
        <f>COUNTIF(amazon[[#This Row],[Discount percentage]],$T$12)</f>
        <v>1</v>
      </c>
      <c r="P1425" s="1" t="s">
        <v>3858</v>
      </c>
    </row>
    <row r="1426" spans="1:16" ht="18.75" x14ac:dyDescent="0.3">
      <c r="A1426" s="8" t="s">
        <v>2116</v>
      </c>
      <c r="B1426" s="8" t="s">
        <v>2117</v>
      </c>
      <c r="C1426" s="8" t="s">
        <v>2477</v>
      </c>
      <c r="D1426" s="8" t="s">
        <v>2766</v>
      </c>
      <c r="E142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6" s="12">
        <v>231</v>
      </c>
      <c r="G1426" s="12">
        <v>260</v>
      </c>
      <c r="H1426" s="12">
        <f>PRODUCT(amazon[[#This Row],[Actual price]],amazon[[#This Row],[Rating count]])</f>
        <v>127400</v>
      </c>
      <c r="I1426" s="9">
        <v>0.11</v>
      </c>
      <c r="J1426" s="6">
        <v>4.0999999999999996</v>
      </c>
      <c r="K1426" s="6">
        <v>490</v>
      </c>
      <c r="L1426" s="6" t="str">
        <f>IF(amazon[[#This Row],[Discounted price]]&lt;200, "Very Low",
 IF(amazon[[#This Row],[Discounted price]]&lt;5000, "Medium",
 IF(amazon[[#This Row],[Discounted price]]&lt;10000, "High",
 "Very High")))</f>
        <v>Medium</v>
      </c>
      <c r="M1426" s="6">
        <f>COUNTIF(amazon[[#This Row],[Discount percentage]],$T$11)</f>
        <v>0</v>
      </c>
      <c r="N1426" s="6">
        <f>COUNTIF(amazon[[#This Row],[Discount percentage]],$T$13)</f>
        <v>1</v>
      </c>
      <c r="O1426" s="6">
        <f>COUNTIF(amazon[[#This Row],[Discount percentage]],$T$12)</f>
        <v>0</v>
      </c>
      <c r="P1426" s="1" t="s">
        <v>2930</v>
      </c>
    </row>
    <row r="1427" spans="1:16" ht="18.75" x14ac:dyDescent="0.3">
      <c r="A1427" s="8" t="s">
        <v>2118</v>
      </c>
      <c r="B1427" s="8" t="s">
        <v>2119</v>
      </c>
      <c r="C1427" s="8" t="s">
        <v>2477</v>
      </c>
      <c r="D1427" s="8" t="s">
        <v>2706</v>
      </c>
      <c r="E142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7" s="12">
        <v>369</v>
      </c>
      <c r="G1427" s="12">
        <v>599</v>
      </c>
      <c r="H1427" s="12">
        <f>PRODUCT(amazon[[#This Row],[Actual price]],amazon[[#This Row],[Rating count]])</f>
        <v>49118</v>
      </c>
      <c r="I1427" s="9">
        <v>0.38</v>
      </c>
      <c r="J1427" s="6">
        <v>3.9</v>
      </c>
      <c r="K1427" s="6">
        <v>82</v>
      </c>
      <c r="L1427" s="6" t="str">
        <f>IF(amazon[[#This Row],[Discounted price]]&lt;200, "Very Low",
 IF(amazon[[#This Row],[Discounted price]]&lt;5000, "Medium",
 IF(amazon[[#This Row],[Discounted price]]&lt;10000, "High",
 "Very High")))</f>
        <v>Medium</v>
      </c>
      <c r="M1427" s="6">
        <f>COUNTIF(amazon[[#This Row],[Discount percentage]],$T$11)</f>
        <v>0</v>
      </c>
      <c r="N1427" s="6">
        <f>COUNTIF(amazon[[#This Row],[Discount percentage]],$T$13)</f>
        <v>1</v>
      </c>
      <c r="O1427" s="6">
        <f>COUNTIF(amazon[[#This Row],[Discount percentage]],$T$12)</f>
        <v>0</v>
      </c>
      <c r="P1427" s="1" t="s">
        <v>3859</v>
      </c>
    </row>
    <row r="1428" spans="1:16" ht="18.75" x14ac:dyDescent="0.3">
      <c r="A1428" s="8" t="s">
        <v>2120</v>
      </c>
      <c r="B1428" s="8" t="s">
        <v>2121</v>
      </c>
      <c r="C1428" s="8" t="s">
        <v>2477</v>
      </c>
      <c r="D1428" s="8" t="s">
        <v>2701</v>
      </c>
      <c r="E142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8" s="12">
        <v>809</v>
      </c>
      <c r="G1428" s="12">
        <v>1950</v>
      </c>
      <c r="H1428" s="12">
        <f>PRODUCT(amazon[[#This Row],[Actual price]],amazon[[#This Row],[Rating count]])</f>
        <v>1384500</v>
      </c>
      <c r="I1428" s="9">
        <v>0.59</v>
      </c>
      <c r="J1428" s="6">
        <v>3.9</v>
      </c>
      <c r="K1428" s="6">
        <v>710</v>
      </c>
      <c r="L1428" s="6" t="str">
        <f>IF(amazon[[#This Row],[Discounted price]]&lt;200, "Very Low",
 IF(amazon[[#This Row],[Discounted price]]&lt;5000, "Medium",
 IF(amazon[[#This Row],[Discounted price]]&lt;10000, "High",
 "Very High")))</f>
        <v>Medium</v>
      </c>
      <c r="M1428" s="6">
        <f>COUNTIF(amazon[[#This Row],[Discount percentage]],$T$11)</f>
        <v>0</v>
      </c>
      <c r="N1428" s="6">
        <f>COUNTIF(amazon[[#This Row],[Discount percentage]],$T$13)</f>
        <v>0</v>
      </c>
      <c r="O1428" s="6">
        <f>COUNTIF(amazon[[#This Row],[Discount percentage]],$T$12)</f>
        <v>1</v>
      </c>
      <c r="P1428" s="1" t="s">
        <v>2930</v>
      </c>
    </row>
    <row r="1429" spans="1:16" ht="18.75" x14ac:dyDescent="0.3">
      <c r="A1429" s="8" t="s">
        <v>2122</v>
      </c>
      <c r="B1429" s="8" t="s">
        <v>2123</v>
      </c>
      <c r="C1429" s="8" t="s">
        <v>2477</v>
      </c>
      <c r="D1429" s="8" t="s">
        <v>2714</v>
      </c>
      <c r="E142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9" s="12">
        <v>1199</v>
      </c>
      <c r="G1429" s="12">
        <v>2990</v>
      </c>
      <c r="H1429" s="12">
        <f>PRODUCT(amazon[[#This Row],[Actual price]],amazon[[#This Row],[Rating count]])</f>
        <v>397670</v>
      </c>
      <c r="I1429" s="9">
        <v>0.6</v>
      </c>
      <c r="J1429" s="6">
        <v>3.8</v>
      </c>
      <c r="K1429" s="6">
        <v>133</v>
      </c>
      <c r="L1429" s="6" t="str">
        <f>IF(amazon[[#This Row],[Discounted price]]&lt;200, "Very Low",
 IF(amazon[[#This Row],[Discounted price]]&lt;5000, "Medium",
 IF(amazon[[#This Row],[Discounted price]]&lt;10000, "High",
 "Very High")))</f>
        <v>Medium</v>
      </c>
      <c r="M1429" s="6">
        <f>COUNTIF(amazon[[#This Row],[Discount percentage]],$T$11)</f>
        <v>0</v>
      </c>
      <c r="N1429" s="6">
        <f>COUNTIF(amazon[[#This Row],[Discount percentage]],$T$13)</f>
        <v>0</v>
      </c>
      <c r="O1429" s="6">
        <f>COUNTIF(amazon[[#This Row],[Discount percentage]],$T$12)</f>
        <v>1</v>
      </c>
      <c r="P1429" s="1" t="s">
        <v>3860</v>
      </c>
    </row>
    <row r="1430" spans="1:16" ht="18.75" x14ac:dyDescent="0.3">
      <c r="A1430" s="8" t="s">
        <v>2124</v>
      </c>
      <c r="B1430" s="8" t="s">
        <v>2125</v>
      </c>
      <c r="C1430" s="8" t="s">
        <v>2477</v>
      </c>
      <c r="D1430" s="8" t="s">
        <v>2714</v>
      </c>
      <c r="E143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0" s="12">
        <v>6120</v>
      </c>
      <c r="G1430" s="12">
        <v>8073</v>
      </c>
      <c r="H1430" s="12">
        <f>PRODUCT(amazon[[#This Row],[Actual price]],amazon[[#This Row],[Rating count]])</f>
        <v>22208823</v>
      </c>
      <c r="I1430" s="9">
        <v>0.24</v>
      </c>
      <c r="J1430" s="6">
        <v>4.5999999999999996</v>
      </c>
      <c r="K1430" s="6">
        <v>2751</v>
      </c>
      <c r="L1430" s="6" t="str">
        <f>IF(amazon[[#This Row],[Discounted price]]&lt;200, "Very Low",
 IF(amazon[[#This Row],[Discounted price]]&lt;5000, "Medium",
 IF(amazon[[#This Row],[Discounted price]]&lt;10000, "High",
 "Very High")))</f>
        <v>High</v>
      </c>
      <c r="M1430" s="6">
        <f>COUNTIF(amazon[[#This Row],[Discount percentage]],$T$11)</f>
        <v>0</v>
      </c>
      <c r="N1430" s="6">
        <f>COUNTIF(amazon[[#This Row],[Discount percentage]],$T$13)</f>
        <v>1</v>
      </c>
      <c r="O1430" s="6">
        <f>COUNTIF(amazon[[#This Row],[Discount percentage]],$T$12)</f>
        <v>0</v>
      </c>
      <c r="P1430" s="1" t="s">
        <v>2930</v>
      </c>
    </row>
    <row r="1431" spans="1:16" ht="18.75" x14ac:dyDescent="0.3">
      <c r="A1431" s="8" t="s">
        <v>2126</v>
      </c>
      <c r="B1431" s="8" t="s">
        <v>2127</v>
      </c>
      <c r="C1431" s="8" t="s">
        <v>2477</v>
      </c>
      <c r="D1431" s="8" t="s">
        <v>2725</v>
      </c>
      <c r="E143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1" s="12">
        <v>1799</v>
      </c>
      <c r="G1431" s="12">
        <v>2599</v>
      </c>
      <c r="H1431" s="12">
        <f>PRODUCT(amazon[[#This Row],[Actual price]],amazon[[#This Row],[Rating count]])</f>
        <v>2003829</v>
      </c>
      <c r="I1431" s="9">
        <v>0.31</v>
      </c>
      <c r="J1431" s="6">
        <v>3.6</v>
      </c>
      <c r="K1431" s="6">
        <v>771</v>
      </c>
      <c r="L1431" s="6" t="str">
        <f>IF(amazon[[#This Row],[Discounted price]]&lt;200, "Very Low",
 IF(amazon[[#This Row],[Discounted price]]&lt;5000, "Medium",
 IF(amazon[[#This Row],[Discounted price]]&lt;10000, "High",
 "Very High")))</f>
        <v>Medium</v>
      </c>
      <c r="M1431" s="6">
        <f>COUNTIF(amazon[[#This Row],[Discount percentage]],$T$11)</f>
        <v>0</v>
      </c>
      <c r="N1431" s="6">
        <f>COUNTIF(amazon[[#This Row],[Discount percentage]],$T$13)</f>
        <v>1</v>
      </c>
      <c r="O1431" s="6">
        <f>COUNTIF(amazon[[#This Row],[Discount percentage]],$T$12)</f>
        <v>0</v>
      </c>
      <c r="P1431" s="1" t="s">
        <v>3861</v>
      </c>
    </row>
    <row r="1432" spans="1:16" ht="18.75" x14ac:dyDescent="0.3">
      <c r="A1432" s="8" t="s">
        <v>2128</v>
      </c>
      <c r="B1432" s="8" t="s">
        <v>2129</v>
      </c>
      <c r="C1432" s="8" t="s">
        <v>2477</v>
      </c>
      <c r="D1432" s="8" t="s">
        <v>2831</v>
      </c>
      <c r="E143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2" s="12">
        <v>18999</v>
      </c>
      <c r="G1432" s="12">
        <v>29999</v>
      </c>
      <c r="H1432" s="12">
        <f>PRODUCT(amazon[[#This Row],[Actual price]],amazon[[#This Row],[Rating count]])</f>
        <v>76077464</v>
      </c>
      <c r="I1432" s="9">
        <v>0.37</v>
      </c>
      <c r="J1432" s="6">
        <v>4.0999999999999996</v>
      </c>
      <c r="K1432" s="6">
        <v>2536</v>
      </c>
      <c r="L1432" s="6" t="str">
        <f>IF(amazon[[#This Row],[Discounted price]]&lt;200, "Very Low",
 IF(amazon[[#This Row],[Discounted price]]&lt;5000, "Medium",
 IF(amazon[[#This Row],[Discounted price]]&lt;10000, "High",
 "Very High")))</f>
        <v>Very High</v>
      </c>
      <c r="M1432" s="6">
        <f>COUNTIF(amazon[[#This Row],[Discount percentage]],$T$11)</f>
        <v>0</v>
      </c>
      <c r="N1432" s="6">
        <f>COUNTIF(amazon[[#This Row],[Discount percentage]],$T$13)</f>
        <v>1</v>
      </c>
      <c r="O1432" s="6">
        <f>COUNTIF(amazon[[#This Row],[Discount percentage]],$T$12)</f>
        <v>0</v>
      </c>
      <c r="P1432" s="1" t="s">
        <v>3862</v>
      </c>
    </row>
    <row r="1433" spans="1:16" ht="18.75" x14ac:dyDescent="0.3">
      <c r="A1433" s="8" t="s">
        <v>2130</v>
      </c>
      <c r="B1433" s="8" t="s">
        <v>2131</v>
      </c>
      <c r="C1433" s="8" t="s">
        <v>2477</v>
      </c>
      <c r="D1433" s="8" t="s">
        <v>2763</v>
      </c>
      <c r="E143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3" s="12">
        <v>1999</v>
      </c>
      <c r="G1433" s="12">
        <v>2360</v>
      </c>
      <c r="H1433" s="12">
        <f>PRODUCT(amazon[[#This Row],[Actual price]],amazon[[#This Row],[Rating count]])</f>
        <v>18410360</v>
      </c>
      <c r="I1433" s="9">
        <v>0.15</v>
      </c>
      <c r="J1433" s="6">
        <v>4.2</v>
      </c>
      <c r="K1433" s="6">
        <v>7801</v>
      </c>
      <c r="L1433" s="6" t="str">
        <f>IF(amazon[[#This Row],[Discounted price]]&lt;200, "Very Low",
 IF(amazon[[#This Row],[Discounted price]]&lt;5000, "Medium",
 IF(amazon[[#This Row],[Discounted price]]&lt;10000, "High",
 "Very High")))</f>
        <v>Medium</v>
      </c>
      <c r="M1433" s="6">
        <f>COUNTIF(amazon[[#This Row],[Discount percentage]],$T$11)</f>
        <v>0</v>
      </c>
      <c r="N1433" s="6">
        <f>COUNTIF(amazon[[#This Row],[Discount percentage]],$T$13)</f>
        <v>1</v>
      </c>
      <c r="O1433" s="6">
        <f>COUNTIF(amazon[[#This Row],[Discount percentage]],$T$12)</f>
        <v>0</v>
      </c>
      <c r="P1433" s="1" t="s">
        <v>2953</v>
      </c>
    </row>
    <row r="1434" spans="1:16" ht="18.75" x14ac:dyDescent="0.3">
      <c r="A1434" s="8" t="s">
        <v>2132</v>
      </c>
      <c r="B1434" s="8" t="s">
        <v>2133</v>
      </c>
      <c r="C1434" s="8" t="s">
        <v>2477</v>
      </c>
      <c r="D1434" s="8" t="s">
        <v>2877</v>
      </c>
      <c r="E143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4" s="12">
        <v>5999</v>
      </c>
      <c r="G1434" s="12">
        <v>11495</v>
      </c>
      <c r="H1434" s="12">
        <f>PRODUCT(amazon[[#This Row],[Actual price]],amazon[[#This Row],[Rating count]])</f>
        <v>6138330</v>
      </c>
      <c r="I1434" s="9">
        <v>0.48</v>
      </c>
      <c r="J1434" s="6">
        <v>4.3</v>
      </c>
      <c r="K1434" s="6">
        <v>534</v>
      </c>
      <c r="L1434" s="6" t="str">
        <f>IF(amazon[[#This Row],[Discounted price]]&lt;200, "Very Low",
 IF(amazon[[#This Row],[Discounted price]]&lt;5000, "Medium",
 IF(amazon[[#This Row],[Discounted price]]&lt;10000, "High",
 "Very High")))</f>
        <v>High</v>
      </c>
      <c r="M1434" s="6">
        <f>COUNTIF(amazon[[#This Row],[Discount percentage]],$T$11)</f>
        <v>0</v>
      </c>
      <c r="N1434" s="6">
        <f>COUNTIF(amazon[[#This Row],[Discount percentage]],$T$13)</f>
        <v>1</v>
      </c>
      <c r="O1434" s="6">
        <f>COUNTIF(amazon[[#This Row],[Discount percentage]],$T$12)</f>
        <v>0</v>
      </c>
      <c r="P1434" s="1" t="s">
        <v>3863</v>
      </c>
    </row>
    <row r="1435" spans="1:16" ht="18.75" x14ac:dyDescent="0.3">
      <c r="A1435" s="8" t="s">
        <v>2134</v>
      </c>
      <c r="B1435" s="8" t="s">
        <v>2135</v>
      </c>
      <c r="C1435" s="8" t="s">
        <v>2477</v>
      </c>
      <c r="D1435" s="8" t="s">
        <v>2744</v>
      </c>
      <c r="E143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5" s="12">
        <v>2599</v>
      </c>
      <c r="G1435" s="12">
        <v>4780</v>
      </c>
      <c r="H1435" s="12">
        <f>PRODUCT(amazon[[#This Row],[Actual price]],amazon[[#This Row],[Rating count]])</f>
        <v>4292440</v>
      </c>
      <c r="I1435" s="9">
        <v>0.46</v>
      </c>
      <c r="J1435" s="6">
        <v>3.9</v>
      </c>
      <c r="K1435" s="6">
        <v>898</v>
      </c>
      <c r="L1435" s="6" t="str">
        <f>IF(amazon[[#This Row],[Discounted price]]&lt;200, "Very Low",
 IF(amazon[[#This Row],[Discounted price]]&lt;5000, "Medium",
 IF(amazon[[#This Row],[Discounted price]]&lt;10000, "High",
 "Very High")))</f>
        <v>Medium</v>
      </c>
      <c r="M1435" s="6">
        <f>COUNTIF(amazon[[#This Row],[Discount percentage]],$T$11)</f>
        <v>0</v>
      </c>
      <c r="N1435" s="6">
        <f>COUNTIF(amazon[[#This Row],[Discount percentage]],$T$13)</f>
        <v>1</v>
      </c>
      <c r="O1435" s="6">
        <f>COUNTIF(amazon[[#This Row],[Discount percentage]],$T$12)</f>
        <v>0</v>
      </c>
      <c r="P1435" s="1" t="s">
        <v>3864</v>
      </c>
    </row>
    <row r="1436" spans="1:16" ht="18.75" x14ac:dyDescent="0.3">
      <c r="A1436" s="8" t="s">
        <v>2136</v>
      </c>
      <c r="B1436" s="8" t="s">
        <v>2878</v>
      </c>
      <c r="C1436" s="8" t="s">
        <v>2477</v>
      </c>
      <c r="D1436" s="8" t="s">
        <v>2849</v>
      </c>
      <c r="E143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6" s="12">
        <v>1199</v>
      </c>
      <c r="G1436" s="12">
        <v>2400</v>
      </c>
      <c r="H1436" s="12">
        <f>PRODUCT(amazon[[#This Row],[Actual price]],amazon[[#This Row],[Rating count]])</f>
        <v>2884800</v>
      </c>
      <c r="I1436" s="9">
        <v>0.5</v>
      </c>
      <c r="J1436" s="6">
        <v>3.9</v>
      </c>
      <c r="K1436" s="6">
        <v>1202</v>
      </c>
      <c r="L1436" s="6" t="str">
        <f>IF(amazon[[#This Row],[Discounted price]]&lt;200, "Very Low",
 IF(amazon[[#This Row],[Discounted price]]&lt;5000, "Medium",
 IF(amazon[[#This Row],[Discounted price]]&lt;10000, "High",
 "Very High")))</f>
        <v>Medium</v>
      </c>
      <c r="M1436" s="6">
        <f>COUNTIF(amazon[[#This Row],[Discount percentage]],$T$11)</f>
        <v>1</v>
      </c>
      <c r="N1436" s="6">
        <f>COUNTIF(amazon[[#This Row],[Discount percentage]],$T$13)</f>
        <v>0</v>
      </c>
      <c r="O1436" s="6">
        <f>COUNTIF(amazon[[#This Row],[Discount percentage]],$T$12)</f>
        <v>0</v>
      </c>
      <c r="P1436" s="1" t="s">
        <v>3865</v>
      </c>
    </row>
    <row r="1437" spans="1:16" ht="18.75" x14ac:dyDescent="0.3">
      <c r="A1437" s="8" t="s">
        <v>2137</v>
      </c>
      <c r="B1437" s="8" t="s">
        <v>2138</v>
      </c>
      <c r="C1437" s="8" t="s">
        <v>2477</v>
      </c>
      <c r="D1437" s="8" t="s">
        <v>2724</v>
      </c>
      <c r="E143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7" s="12">
        <v>219</v>
      </c>
      <c r="G1437" s="12">
        <v>249</v>
      </c>
      <c r="H1437" s="12">
        <f>PRODUCT(amazon[[#This Row],[Actual price]],amazon[[#This Row],[Rating count]])</f>
        <v>275892</v>
      </c>
      <c r="I1437" s="9">
        <v>0.12</v>
      </c>
      <c r="J1437" s="6">
        <v>4</v>
      </c>
      <c r="K1437" s="6">
        <v>1108</v>
      </c>
      <c r="L1437" s="6" t="str">
        <f>IF(amazon[[#This Row],[Discounted price]]&lt;200, "Very Low",
 IF(amazon[[#This Row],[Discounted price]]&lt;5000, "Medium",
 IF(amazon[[#This Row],[Discounted price]]&lt;10000, "High",
 "Very High")))</f>
        <v>Medium</v>
      </c>
      <c r="M1437" s="6">
        <f>COUNTIF(amazon[[#This Row],[Discount percentage]],$T$11)</f>
        <v>0</v>
      </c>
      <c r="N1437" s="6">
        <f>COUNTIF(amazon[[#This Row],[Discount percentage]],$T$13)</f>
        <v>1</v>
      </c>
      <c r="O1437" s="6">
        <f>COUNTIF(amazon[[#This Row],[Discount percentage]],$T$12)</f>
        <v>0</v>
      </c>
      <c r="P1437" s="1" t="s">
        <v>3011</v>
      </c>
    </row>
    <row r="1438" spans="1:16" ht="18.75" x14ac:dyDescent="0.3">
      <c r="A1438" s="8" t="s">
        <v>2139</v>
      </c>
      <c r="B1438" s="8" t="s">
        <v>2879</v>
      </c>
      <c r="C1438" s="8" t="s">
        <v>2477</v>
      </c>
      <c r="D1438" s="8" t="s">
        <v>2704</v>
      </c>
      <c r="E143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8" s="12">
        <v>799</v>
      </c>
      <c r="G1438" s="12">
        <v>1199</v>
      </c>
      <c r="H1438" s="12">
        <f>PRODUCT(amazon[[#This Row],[Actual price]],amazon[[#This Row],[Rating count]])</f>
        <v>20383</v>
      </c>
      <c r="I1438" s="9">
        <v>0.33</v>
      </c>
      <c r="J1438" s="6">
        <v>4.4000000000000004</v>
      </c>
      <c r="K1438" s="6">
        <v>17</v>
      </c>
      <c r="L1438" s="6" t="str">
        <f>IF(amazon[[#This Row],[Discounted price]]&lt;200, "Very Low",
 IF(amazon[[#This Row],[Discounted price]]&lt;5000, "Medium",
 IF(amazon[[#This Row],[Discounted price]]&lt;10000, "High",
 "Very High")))</f>
        <v>Medium</v>
      </c>
      <c r="M1438" s="6">
        <f>COUNTIF(amazon[[#This Row],[Discount percentage]],$T$11)</f>
        <v>0</v>
      </c>
      <c r="N1438" s="6">
        <f>COUNTIF(amazon[[#This Row],[Discount percentage]],$T$13)</f>
        <v>1</v>
      </c>
      <c r="O1438" s="6">
        <f>COUNTIF(amazon[[#This Row],[Discount percentage]],$T$12)</f>
        <v>0</v>
      </c>
      <c r="P1438" s="1" t="s">
        <v>3179</v>
      </c>
    </row>
    <row r="1439" spans="1:16" ht="18.75" x14ac:dyDescent="0.3">
      <c r="A1439" s="8" t="s">
        <v>2140</v>
      </c>
      <c r="B1439" s="8" t="s">
        <v>2880</v>
      </c>
      <c r="C1439" s="8" t="s">
        <v>2477</v>
      </c>
      <c r="D1439" s="8" t="s">
        <v>2781</v>
      </c>
      <c r="E143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9" s="12">
        <v>6199</v>
      </c>
      <c r="G1439" s="12">
        <v>10999</v>
      </c>
      <c r="H1439" s="12">
        <f>PRODUCT(amazon[[#This Row],[Actual price]],amazon[[#This Row],[Rating count]])</f>
        <v>114708571</v>
      </c>
      <c r="I1439" s="9">
        <v>0.44</v>
      </c>
      <c r="J1439" s="6">
        <v>4.2</v>
      </c>
      <c r="K1439" s="6">
        <v>10429</v>
      </c>
      <c r="L1439" s="6" t="str">
        <f>IF(amazon[[#This Row],[Discounted price]]&lt;200, "Very Low",
 IF(amazon[[#This Row],[Discounted price]]&lt;5000, "Medium",
 IF(amazon[[#This Row],[Discounted price]]&lt;10000, "High",
 "Very High")))</f>
        <v>High</v>
      </c>
      <c r="M1439" s="6">
        <f>COUNTIF(amazon[[#This Row],[Discount percentage]],$T$11)</f>
        <v>0</v>
      </c>
      <c r="N1439" s="6">
        <f>COUNTIF(amazon[[#This Row],[Discount percentage]],$T$13)</f>
        <v>1</v>
      </c>
      <c r="O1439" s="6">
        <f>COUNTIF(amazon[[#This Row],[Discount percentage]],$T$12)</f>
        <v>0</v>
      </c>
      <c r="P1439" s="1" t="s">
        <v>3866</v>
      </c>
    </row>
    <row r="1440" spans="1:16" ht="18.75" x14ac:dyDescent="0.3">
      <c r="A1440" s="8" t="s">
        <v>2141</v>
      </c>
      <c r="B1440" s="8" t="s">
        <v>2142</v>
      </c>
      <c r="C1440" s="8" t="s">
        <v>2477</v>
      </c>
      <c r="D1440" s="8" t="s">
        <v>2722</v>
      </c>
      <c r="E144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0" s="12">
        <v>6790</v>
      </c>
      <c r="G1440" s="12">
        <v>10995</v>
      </c>
      <c r="H1440" s="12">
        <f>PRODUCT(amazon[[#This Row],[Actual price]],amazon[[#This Row],[Rating count]])</f>
        <v>35096040</v>
      </c>
      <c r="I1440" s="9">
        <v>0.38</v>
      </c>
      <c r="J1440" s="6">
        <v>4.5</v>
      </c>
      <c r="K1440" s="6">
        <v>3192</v>
      </c>
      <c r="L1440" s="6" t="str">
        <f>IF(amazon[[#This Row],[Discounted price]]&lt;200, "Very Low",
 IF(amazon[[#This Row],[Discounted price]]&lt;5000, "Medium",
 IF(amazon[[#This Row],[Discounted price]]&lt;10000, "High",
 "Very High")))</f>
        <v>High</v>
      </c>
      <c r="M1440" s="6">
        <f>COUNTIF(amazon[[#This Row],[Discount percentage]],$T$11)</f>
        <v>0</v>
      </c>
      <c r="N1440" s="6">
        <f>COUNTIF(amazon[[#This Row],[Discount percentage]],$T$13)</f>
        <v>1</v>
      </c>
      <c r="O1440" s="6">
        <f>COUNTIF(amazon[[#This Row],[Discount percentage]],$T$12)</f>
        <v>0</v>
      </c>
      <c r="P1440" s="1" t="s">
        <v>3179</v>
      </c>
    </row>
    <row r="1441" spans="1:16" ht="18.75" x14ac:dyDescent="0.3">
      <c r="A1441" s="8" t="s">
        <v>2143</v>
      </c>
      <c r="B1441" s="8" t="s">
        <v>2144</v>
      </c>
      <c r="C1441" s="8" t="s">
        <v>2477</v>
      </c>
      <c r="D1441" s="8" t="s">
        <v>2881</v>
      </c>
      <c r="E144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1" s="12">
        <v>1983</v>
      </c>
      <c r="G1441" s="12">
        <v>3300</v>
      </c>
      <c r="H1441" s="12">
        <f>PRODUCT(amazon[[#This Row],[Actual price]],amazon[[#This Row],[Rating count]])</f>
        <v>19380900</v>
      </c>
      <c r="I1441" s="9">
        <v>0.4</v>
      </c>
      <c r="J1441" s="6">
        <v>4.0999999999999996</v>
      </c>
      <c r="K1441" s="6">
        <v>5873</v>
      </c>
      <c r="L1441" s="6" t="str">
        <f>IF(amazon[[#This Row],[Discounted price]]&lt;200, "Very Low",
 IF(amazon[[#This Row],[Discounted price]]&lt;5000, "Medium",
 IF(amazon[[#This Row],[Discounted price]]&lt;10000, "High",
 "Very High")))</f>
        <v>Medium</v>
      </c>
      <c r="M1441" s="6">
        <f>COUNTIF(amazon[[#This Row],[Discount percentage]],$T$11)</f>
        <v>0</v>
      </c>
      <c r="N1441" s="6">
        <f>COUNTIF(amazon[[#This Row],[Discount percentage]],$T$13)</f>
        <v>1</v>
      </c>
      <c r="O1441" s="6">
        <f>COUNTIF(amazon[[#This Row],[Discount percentage]],$T$12)</f>
        <v>0</v>
      </c>
      <c r="P1441" s="1" t="s">
        <v>3867</v>
      </c>
    </row>
    <row r="1442" spans="1:16" ht="18.75" x14ac:dyDescent="0.3">
      <c r="A1442" s="8" t="s">
        <v>2145</v>
      </c>
      <c r="B1442" s="8" t="s">
        <v>2146</v>
      </c>
      <c r="C1442" s="8" t="s">
        <v>2477</v>
      </c>
      <c r="D1442" s="8" t="s">
        <v>2766</v>
      </c>
      <c r="E144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2" s="12">
        <v>199</v>
      </c>
      <c r="G1442" s="12">
        <v>400</v>
      </c>
      <c r="H1442" s="12">
        <f>PRODUCT(amazon[[#This Row],[Actual price]],amazon[[#This Row],[Rating count]])</f>
        <v>551600</v>
      </c>
      <c r="I1442" s="9">
        <v>0.5</v>
      </c>
      <c r="J1442" s="6">
        <v>4.0999999999999996</v>
      </c>
      <c r="K1442" s="6">
        <v>1379</v>
      </c>
      <c r="L1442" s="6" t="str">
        <f>IF(amazon[[#This Row],[Discounted price]]&lt;200, "Very Low",
 IF(amazon[[#This Row],[Discounted price]]&lt;5000, "Medium",
 IF(amazon[[#This Row],[Discounted price]]&lt;10000, "High",
 "Very High")))</f>
        <v>Very Low</v>
      </c>
      <c r="M1442" s="6">
        <f>COUNTIF(amazon[[#This Row],[Discount percentage]],$T$11)</f>
        <v>1</v>
      </c>
      <c r="N1442" s="6">
        <f>COUNTIF(amazon[[#This Row],[Discount percentage]],$T$13)</f>
        <v>0</v>
      </c>
      <c r="O1442" s="6">
        <f>COUNTIF(amazon[[#This Row],[Discount percentage]],$T$12)</f>
        <v>0</v>
      </c>
      <c r="P1442" s="1" t="s">
        <v>2945</v>
      </c>
    </row>
    <row r="1443" spans="1:16" ht="18.75" x14ac:dyDescent="0.3">
      <c r="A1443" s="8" t="s">
        <v>2147</v>
      </c>
      <c r="B1443" s="8" t="s">
        <v>2148</v>
      </c>
      <c r="C1443" s="8" t="s">
        <v>2477</v>
      </c>
      <c r="D1443" s="8" t="s">
        <v>2701</v>
      </c>
      <c r="E144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3" s="12">
        <v>1180</v>
      </c>
      <c r="G1443" s="12">
        <v>1440</v>
      </c>
      <c r="H1443" s="12">
        <f>PRODUCT(amazon[[#This Row],[Actual price]],amazon[[#This Row],[Rating count]])</f>
        <v>2198880</v>
      </c>
      <c r="I1443" s="9">
        <v>0.18</v>
      </c>
      <c r="J1443" s="6">
        <v>4.2</v>
      </c>
      <c r="K1443" s="6">
        <v>1527</v>
      </c>
      <c r="L1443" s="6" t="str">
        <f>IF(amazon[[#This Row],[Discounted price]]&lt;200, "Very Low",
 IF(amazon[[#This Row],[Discounted price]]&lt;5000, "Medium",
 IF(amazon[[#This Row],[Discounted price]]&lt;10000, "High",
 "Very High")))</f>
        <v>Medium</v>
      </c>
      <c r="M1443" s="6">
        <f>COUNTIF(amazon[[#This Row],[Discount percentage]],$T$11)</f>
        <v>0</v>
      </c>
      <c r="N1443" s="6">
        <f>COUNTIF(amazon[[#This Row],[Discount percentage]],$T$13)</f>
        <v>1</v>
      </c>
      <c r="O1443" s="6">
        <f>COUNTIF(amazon[[#This Row],[Discount percentage]],$T$12)</f>
        <v>0</v>
      </c>
      <c r="P1443" s="1" t="s">
        <v>3743</v>
      </c>
    </row>
    <row r="1444" spans="1:16" ht="18.75" x14ac:dyDescent="0.3">
      <c r="A1444" s="8" t="s">
        <v>2149</v>
      </c>
      <c r="B1444" s="8" t="s">
        <v>2150</v>
      </c>
      <c r="C1444" s="8" t="s">
        <v>2477</v>
      </c>
      <c r="D1444" s="8" t="s">
        <v>2744</v>
      </c>
      <c r="E144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4" s="12">
        <v>2199</v>
      </c>
      <c r="G1444" s="12">
        <v>3045</v>
      </c>
      <c r="H1444" s="12">
        <f>PRODUCT(amazon[[#This Row],[Actual price]],amazon[[#This Row],[Rating count]])</f>
        <v>8178870</v>
      </c>
      <c r="I1444" s="9">
        <v>0.28000000000000003</v>
      </c>
      <c r="J1444" s="6">
        <v>4.2</v>
      </c>
      <c r="K1444" s="6">
        <v>2686</v>
      </c>
      <c r="L1444" s="6" t="str">
        <f>IF(amazon[[#This Row],[Discounted price]]&lt;200, "Very Low",
 IF(amazon[[#This Row],[Discounted price]]&lt;5000, "Medium",
 IF(amazon[[#This Row],[Discounted price]]&lt;10000, "High",
 "Very High")))</f>
        <v>Medium</v>
      </c>
      <c r="M1444" s="6">
        <f>COUNTIF(amazon[[#This Row],[Discount percentage]],$T$11)</f>
        <v>0</v>
      </c>
      <c r="N1444" s="6">
        <f>COUNTIF(amazon[[#This Row],[Discount percentage]],$T$13)</f>
        <v>1</v>
      </c>
      <c r="O1444" s="6">
        <f>COUNTIF(amazon[[#This Row],[Discount percentage]],$T$12)</f>
        <v>0</v>
      </c>
      <c r="P1444" s="1" t="s">
        <v>3868</v>
      </c>
    </row>
    <row r="1445" spans="1:16" ht="18.75" x14ac:dyDescent="0.3">
      <c r="A1445" s="8" t="s">
        <v>2151</v>
      </c>
      <c r="B1445" s="8" t="s">
        <v>2882</v>
      </c>
      <c r="C1445" s="8" t="s">
        <v>2477</v>
      </c>
      <c r="D1445" s="8" t="s">
        <v>2764</v>
      </c>
      <c r="E144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5" s="12">
        <v>2999</v>
      </c>
      <c r="G1445" s="12">
        <v>3595</v>
      </c>
      <c r="H1445" s="12">
        <f>PRODUCT(amazon[[#This Row],[Actual price]],amazon[[#This Row],[Rating count]])</f>
        <v>639910</v>
      </c>
      <c r="I1445" s="9">
        <v>0.17</v>
      </c>
      <c r="J1445" s="6">
        <v>4</v>
      </c>
      <c r="K1445" s="6">
        <v>178</v>
      </c>
      <c r="L1445" s="6" t="str">
        <f>IF(amazon[[#This Row],[Discounted price]]&lt;200, "Very Low",
 IF(amazon[[#This Row],[Discounted price]]&lt;5000, "Medium",
 IF(amazon[[#This Row],[Discounted price]]&lt;10000, "High",
 "Very High")))</f>
        <v>Medium</v>
      </c>
      <c r="M1445" s="6">
        <f>COUNTIF(amazon[[#This Row],[Discount percentage]],$T$11)</f>
        <v>0</v>
      </c>
      <c r="N1445" s="6">
        <f>COUNTIF(amazon[[#This Row],[Discount percentage]],$T$13)</f>
        <v>1</v>
      </c>
      <c r="O1445" s="6">
        <f>COUNTIF(amazon[[#This Row],[Discount percentage]],$T$12)</f>
        <v>0</v>
      </c>
      <c r="P1445" s="1" t="s">
        <v>3869</v>
      </c>
    </row>
    <row r="1446" spans="1:16" ht="18.75" x14ac:dyDescent="0.3">
      <c r="A1446" s="8" t="s">
        <v>2152</v>
      </c>
      <c r="B1446" s="8" t="s">
        <v>2883</v>
      </c>
      <c r="C1446" s="8" t="s">
        <v>2477</v>
      </c>
      <c r="D1446" s="8" t="s">
        <v>2884</v>
      </c>
      <c r="E144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6" s="12">
        <v>253</v>
      </c>
      <c r="G1446" s="12">
        <v>500</v>
      </c>
      <c r="H1446" s="12">
        <f>PRODUCT(amazon[[#This Row],[Actual price]],amazon[[#This Row],[Rating count]])</f>
        <v>1332000</v>
      </c>
      <c r="I1446" s="9">
        <v>0.49</v>
      </c>
      <c r="J1446" s="6">
        <v>4.3</v>
      </c>
      <c r="K1446" s="6">
        <v>2664</v>
      </c>
      <c r="L1446" s="6" t="str">
        <f>IF(amazon[[#This Row],[Discounted price]]&lt;200, "Very Low",
 IF(amazon[[#This Row],[Discounted price]]&lt;5000, "Medium",
 IF(amazon[[#This Row],[Discounted price]]&lt;10000, "High",
 "Very High")))</f>
        <v>Medium</v>
      </c>
      <c r="M1446" s="6">
        <f>COUNTIF(amazon[[#This Row],[Discount percentage]],$T$11)</f>
        <v>0</v>
      </c>
      <c r="N1446" s="6">
        <f>COUNTIF(amazon[[#This Row],[Discount percentage]],$T$13)</f>
        <v>1</v>
      </c>
      <c r="O1446" s="6">
        <f>COUNTIF(amazon[[#This Row],[Discount percentage]],$T$12)</f>
        <v>0</v>
      </c>
      <c r="P1446" s="1" t="s">
        <v>3870</v>
      </c>
    </row>
    <row r="1447" spans="1:16" ht="18.75" x14ac:dyDescent="0.3">
      <c r="A1447" s="8" t="s">
        <v>2153</v>
      </c>
      <c r="B1447" s="8" t="s">
        <v>2885</v>
      </c>
      <c r="C1447" s="8" t="s">
        <v>2477</v>
      </c>
      <c r="D1447" s="8" t="s">
        <v>2823</v>
      </c>
      <c r="E144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7" s="12">
        <v>499</v>
      </c>
      <c r="G1447" s="12">
        <v>799</v>
      </c>
      <c r="H1447" s="12">
        <f>PRODUCT(amazon[[#This Row],[Actual price]],amazon[[#This Row],[Rating count]])</f>
        <v>169388</v>
      </c>
      <c r="I1447" s="9">
        <v>0.38</v>
      </c>
      <c r="J1447" s="6">
        <v>3.6</v>
      </c>
      <c r="K1447" s="6">
        <v>212</v>
      </c>
      <c r="L1447" s="6" t="str">
        <f>IF(amazon[[#This Row],[Discounted price]]&lt;200, "Very Low",
 IF(amazon[[#This Row],[Discounted price]]&lt;5000, "Medium",
 IF(amazon[[#This Row],[Discounted price]]&lt;10000, "High",
 "Very High")))</f>
        <v>Medium</v>
      </c>
      <c r="M1447" s="6">
        <f>COUNTIF(amazon[[#This Row],[Discount percentage]],$T$11)</f>
        <v>0</v>
      </c>
      <c r="N1447" s="6">
        <f>COUNTIF(amazon[[#This Row],[Discount percentage]],$T$13)</f>
        <v>1</v>
      </c>
      <c r="O1447" s="6">
        <f>COUNTIF(amazon[[#This Row],[Discount percentage]],$T$12)</f>
        <v>0</v>
      </c>
      <c r="P1447" s="1" t="s">
        <v>3871</v>
      </c>
    </row>
    <row r="1448" spans="1:16" ht="18.75" x14ac:dyDescent="0.3">
      <c r="A1448" s="8" t="s">
        <v>2154</v>
      </c>
      <c r="B1448" s="8" t="s">
        <v>2155</v>
      </c>
      <c r="C1448" s="8" t="s">
        <v>2477</v>
      </c>
      <c r="D1448" s="8" t="s">
        <v>2702</v>
      </c>
      <c r="E144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8" s="12">
        <v>1149</v>
      </c>
      <c r="G1448" s="12">
        <v>1899</v>
      </c>
      <c r="H1448" s="12">
        <f>PRODUCT(amazon[[#This Row],[Actual price]],amazon[[#This Row],[Rating count]])</f>
        <v>45576</v>
      </c>
      <c r="I1448" s="9">
        <v>0.39</v>
      </c>
      <c r="J1448" s="6">
        <v>3.5</v>
      </c>
      <c r="K1448" s="6">
        <v>24</v>
      </c>
      <c r="L1448" s="6" t="str">
        <f>IF(amazon[[#This Row],[Discounted price]]&lt;200, "Very Low",
 IF(amazon[[#This Row],[Discounted price]]&lt;5000, "Medium",
 IF(amazon[[#This Row],[Discounted price]]&lt;10000, "High",
 "Very High")))</f>
        <v>Medium</v>
      </c>
      <c r="M1448" s="6">
        <f>COUNTIF(amazon[[#This Row],[Discount percentage]],$T$11)</f>
        <v>0</v>
      </c>
      <c r="N1448" s="6">
        <f>COUNTIF(amazon[[#This Row],[Discount percentage]],$T$13)</f>
        <v>1</v>
      </c>
      <c r="O1448" s="6">
        <f>COUNTIF(amazon[[#This Row],[Discount percentage]],$T$12)</f>
        <v>0</v>
      </c>
      <c r="P1448" s="1" t="s">
        <v>2945</v>
      </c>
    </row>
    <row r="1449" spans="1:16" ht="18.75" x14ac:dyDescent="0.3">
      <c r="A1449" s="8" t="s">
        <v>2156</v>
      </c>
      <c r="B1449" s="8" t="s">
        <v>2157</v>
      </c>
      <c r="C1449" s="8" t="s">
        <v>2477</v>
      </c>
      <c r="D1449" s="8" t="s">
        <v>2713</v>
      </c>
      <c r="E144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9" s="12">
        <v>457</v>
      </c>
      <c r="G1449" s="12">
        <v>799</v>
      </c>
      <c r="H1449" s="12">
        <f>PRODUCT(amazon[[#This Row],[Actual price]],amazon[[#This Row],[Rating count]])</f>
        <v>1492532</v>
      </c>
      <c r="I1449" s="9">
        <v>0.43</v>
      </c>
      <c r="J1449" s="6">
        <v>4.3</v>
      </c>
      <c r="K1449" s="6">
        <v>1868</v>
      </c>
      <c r="L1449" s="6" t="str">
        <f>IF(amazon[[#This Row],[Discounted price]]&lt;200, "Very Low",
 IF(amazon[[#This Row],[Discounted price]]&lt;5000, "Medium",
 IF(amazon[[#This Row],[Discounted price]]&lt;10000, "High",
 "Very High")))</f>
        <v>Medium</v>
      </c>
      <c r="M1449" s="6">
        <f>COUNTIF(amazon[[#This Row],[Discount percentage]],$T$11)</f>
        <v>0</v>
      </c>
      <c r="N1449" s="6">
        <f>COUNTIF(amazon[[#This Row],[Discount percentage]],$T$13)</f>
        <v>1</v>
      </c>
      <c r="O1449" s="6">
        <f>COUNTIF(amazon[[#This Row],[Discount percentage]],$T$12)</f>
        <v>0</v>
      </c>
      <c r="P1449" s="1" t="s">
        <v>3872</v>
      </c>
    </row>
    <row r="1450" spans="1:16" ht="18.75" x14ac:dyDescent="0.3">
      <c r="A1450" s="8" t="s">
        <v>2158</v>
      </c>
      <c r="B1450" s="8" t="s">
        <v>2886</v>
      </c>
      <c r="C1450" s="8" t="s">
        <v>2477</v>
      </c>
      <c r="D1450" s="8" t="s">
        <v>2821</v>
      </c>
      <c r="E145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0" s="12">
        <v>229</v>
      </c>
      <c r="G1450" s="12">
        <v>399</v>
      </c>
      <c r="H1450" s="12">
        <f>PRODUCT(amazon[[#This Row],[Actual price]],amazon[[#This Row],[Rating count]])</f>
        <v>179949</v>
      </c>
      <c r="I1450" s="9">
        <v>0.43</v>
      </c>
      <c r="J1450" s="6">
        <v>3.6</v>
      </c>
      <c r="K1450" s="6">
        <v>451</v>
      </c>
      <c r="L1450" s="6" t="str">
        <f>IF(amazon[[#This Row],[Discounted price]]&lt;200, "Very Low",
 IF(amazon[[#This Row],[Discounted price]]&lt;5000, "Medium",
 IF(amazon[[#This Row],[Discounted price]]&lt;10000, "High",
 "Very High")))</f>
        <v>Medium</v>
      </c>
      <c r="M1450" s="6">
        <f>COUNTIF(amazon[[#This Row],[Discount percentage]],$T$11)</f>
        <v>0</v>
      </c>
      <c r="N1450" s="6">
        <f>COUNTIF(amazon[[#This Row],[Discount percentage]],$T$13)</f>
        <v>1</v>
      </c>
      <c r="O1450" s="6">
        <f>COUNTIF(amazon[[#This Row],[Discount percentage]],$T$12)</f>
        <v>0</v>
      </c>
      <c r="P1450" s="1" t="s">
        <v>3873</v>
      </c>
    </row>
    <row r="1451" spans="1:16" ht="18.75" x14ac:dyDescent="0.3">
      <c r="A1451" s="8" t="s">
        <v>2159</v>
      </c>
      <c r="B1451" s="8" t="s">
        <v>2160</v>
      </c>
      <c r="C1451" s="8" t="s">
        <v>2477</v>
      </c>
      <c r="D1451" s="8" t="s">
        <v>2766</v>
      </c>
      <c r="E145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1" s="12">
        <v>199</v>
      </c>
      <c r="G1451" s="12">
        <v>699</v>
      </c>
      <c r="H1451" s="12">
        <f>PRODUCT(amazon[[#This Row],[Actual price]],amazon[[#This Row],[Rating count]])</f>
        <v>111141</v>
      </c>
      <c r="I1451" s="9">
        <v>0.72</v>
      </c>
      <c r="J1451" s="6">
        <v>2.9</v>
      </c>
      <c r="K1451" s="6">
        <v>159</v>
      </c>
      <c r="L1451" s="6" t="str">
        <f>IF(amazon[[#This Row],[Discounted price]]&lt;200, "Very Low",
 IF(amazon[[#This Row],[Discounted price]]&lt;5000, "Medium",
 IF(amazon[[#This Row],[Discounted price]]&lt;10000, "High",
 "Very High")))</f>
        <v>Very Low</v>
      </c>
      <c r="M1451" s="6">
        <f>COUNTIF(amazon[[#This Row],[Discount percentage]],$T$11)</f>
        <v>0</v>
      </c>
      <c r="N1451" s="6">
        <f>COUNTIF(amazon[[#This Row],[Discount percentage]],$T$13)</f>
        <v>0</v>
      </c>
      <c r="O1451" s="6">
        <f>COUNTIF(amazon[[#This Row],[Discount percentage]],$T$12)</f>
        <v>1</v>
      </c>
      <c r="P1451" s="1" t="s">
        <v>3874</v>
      </c>
    </row>
    <row r="1452" spans="1:16" ht="18.75" x14ac:dyDescent="0.3">
      <c r="A1452" s="8" t="s">
        <v>2161</v>
      </c>
      <c r="B1452" s="8" t="s">
        <v>2887</v>
      </c>
      <c r="C1452" s="8" t="s">
        <v>2477</v>
      </c>
      <c r="D1452" s="8" t="s">
        <v>2849</v>
      </c>
      <c r="E145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2" s="12">
        <v>899</v>
      </c>
      <c r="G1452" s="12">
        <v>1999</v>
      </c>
      <c r="H1452" s="12">
        <f>PRODUCT(amazon[[#This Row],[Actual price]],amazon[[#This Row],[Rating count]])</f>
        <v>77961</v>
      </c>
      <c r="I1452" s="9">
        <v>0.55000000000000004</v>
      </c>
      <c r="J1452" s="6">
        <v>4.2</v>
      </c>
      <c r="K1452" s="6">
        <v>39</v>
      </c>
      <c r="L1452" s="6" t="str">
        <f>IF(amazon[[#This Row],[Discounted price]]&lt;200, "Very Low",
 IF(amazon[[#This Row],[Discounted price]]&lt;5000, "Medium",
 IF(amazon[[#This Row],[Discounted price]]&lt;10000, "High",
 "Very High")))</f>
        <v>Medium</v>
      </c>
      <c r="M1452" s="6">
        <f>COUNTIF(amazon[[#This Row],[Discount percentage]],$T$11)</f>
        <v>0</v>
      </c>
      <c r="N1452" s="6">
        <f>COUNTIF(amazon[[#This Row],[Discount percentage]],$T$13)</f>
        <v>0</v>
      </c>
      <c r="O1452" s="6">
        <f>COUNTIF(amazon[[#This Row],[Discount percentage]],$T$12)</f>
        <v>1</v>
      </c>
      <c r="P1452" s="1" t="s">
        <v>3875</v>
      </c>
    </row>
    <row r="1453" spans="1:16" ht="18.75" x14ac:dyDescent="0.3">
      <c r="A1453" s="8" t="s">
        <v>2162</v>
      </c>
      <c r="B1453" s="8" t="s">
        <v>2163</v>
      </c>
      <c r="C1453" s="8" t="s">
        <v>2477</v>
      </c>
      <c r="D1453" s="8" t="s">
        <v>2796</v>
      </c>
      <c r="E145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3" s="12">
        <v>1499</v>
      </c>
      <c r="G1453" s="12">
        <v>2199</v>
      </c>
      <c r="H1453" s="12">
        <f>PRODUCT(amazon[[#This Row],[Actual price]],amazon[[#This Row],[Rating count]])</f>
        <v>14361669</v>
      </c>
      <c r="I1453" s="9">
        <v>0.32</v>
      </c>
      <c r="J1453" s="6">
        <v>4.4000000000000004</v>
      </c>
      <c r="K1453" s="6">
        <v>6531</v>
      </c>
      <c r="L1453" s="6" t="str">
        <f>IF(amazon[[#This Row],[Discounted price]]&lt;200, "Very Low",
 IF(amazon[[#This Row],[Discounted price]]&lt;5000, "Medium",
 IF(amazon[[#This Row],[Discounted price]]&lt;10000, "High",
 "Very High")))</f>
        <v>Medium</v>
      </c>
      <c r="M1453" s="6">
        <f>COUNTIF(amazon[[#This Row],[Discount percentage]],$T$11)</f>
        <v>0</v>
      </c>
      <c r="N1453" s="6">
        <f>COUNTIF(amazon[[#This Row],[Discount percentage]],$T$13)</f>
        <v>1</v>
      </c>
      <c r="O1453" s="6">
        <f>COUNTIF(amazon[[#This Row],[Discount percentage]],$T$12)</f>
        <v>0</v>
      </c>
      <c r="P1453" s="1" t="s">
        <v>3876</v>
      </c>
    </row>
    <row r="1454" spans="1:16" ht="18.75" x14ac:dyDescent="0.3">
      <c r="A1454" s="8" t="s">
        <v>2164</v>
      </c>
      <c r="B1454" s="8" t="s">
        <v>2888</v>
      </c>
      <c r="C1454" s="8" t="s">
        <v>2477</v>
      </c>
      <c r="D1454" s="8" t="s">
        <v>2712</v>
      </c>
      <c r="E14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4" s="12">
        <v>426</v>
      </c>
      <c r="G1454" s="12">
        <v>999</v>
      </c>
      <c r="H1454" s="12">
        <f>PRODUCT(amazon[[#This Row],[Actual price]],amazon[[#This Row],[Rating count]])</f>
        <v>221778</v>
      </c>
      <c r="I1454" s="9">
        <v>0.56999999999999995</v>
      </c>
      <c r="J1454" s="6">
        <v>4.0999999999999996</v>
      </c>
      <c r="K1454" s="6">
        <v>222</v>
      </c>
      <c r="L1454" s="6" t="str">
        <f>IF(amazon[[#This Row],[Discounted price]]&lt;200, "Very Low",
 IF(amazon[[#This Row],[Discounted price]]&lt;5000, "Medium",
 IF(amazon[[#This Row],[Discounted price]]&lt;10000, "High",
 "Very High")))</f>
        <v>Medium</v>
      </c>
      <c r="M1454" s="6">
        <f>COUNTIF(amazon[[#This Row],[Discount percentage]],$T$11)</f>
        <v>0</v>
      </c>
      <c r="N1454" s="6">
        <f>COUNTIF(amazon[[#This Row],[Discount percentage]],$T$13)</f>
        <v>0</v>
      </c>
      <c r="O1454" s="6">
        <f>COUNTIF(amazon[[#This Row],[Discount percentage]],$T$12)</f>
        <v>1</v>
      </c>
      <c r="P1454" s="1" t="s">
        <v>2930</v>
      </c>
    </row>
    <row r="1455" spans="1:16" ht="18.75" x14ac:dyDescent="0.3">
      <c r="A1455" s="8" t="s">
        <v>2165</v>
      </c>
      <c r="B1455" s="8" t="s">
        <v>2166</v>
      </c>
      <c r="C1455" s="8" t="s">
        <v>2477</v>
      </c>
      <c r="D1455" s="8" t="s">
        <v>2704</v>
      </c>
      <c r="E145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5" s="12">
        <v>2320</v>
      </c>
      <c r="G1455" s="12">
        <v>3290</v>
      </c>
      <c r="H1455" s="12">
        <f>PRODUCT(amazon[[#This Row],[Actual price]],amazon[[#This Row],[Rating count]])</f>
        <v>641550</v>
      </c>
      <c r="I1455" s="9">
        <v>0.28999999999999998</v>
      </c>
      <c r="J1455" s="6">
        <v>3.8</v>
      </c>
      <c r="K1455" s="6">
        <v>195</v>
      </c>
      <c r="L1455" s="6" t="str">
        <f>IF(amazon[[#This Row],[Discounted price]]&lt;200, "Very Low",
 IF(amazon[[#This Row],[Discounted price]]&lt;5000, "Medium",
 IF(amazon[[#This Row],[Discounted price]]&lt;10000, "High",
 "Very High")))</f>
        <v>Medium</v>
      </c>
      <c r="M1455" s="6">
        <f>COUNTIF(amazon[[#This Row],[Discount percentage]],$T$11)</f>
        <v>0</v>
      </c>
      <c r="N1455" s="6">
        <f>COUNTIF(amazon[[#This Row],[Discount percentage]],$T$13)</f>
        <v>1</v>
      </c>
      <c r="O1455" s="6">
        <f>COUNTIF(amazon[[#This Row],[Discount percentage]],$T$12)</f>
        <v>0</v>
      </c>
      <c r="P1455" s="1" t="s">
        <v>3877</v>
      </c>
    </row>
    <row r="1456" spans="1:16" ht="18.75" x14ac:dyDescent="0.3">
      <c r="A1456" s="8" t="s">
        <v>2167</v>
      </c>
      <c r="B1456" s="8" t="s">
        <v>2889</v>
      </c>
      <c r="C1456" s="8" t="s">
        <v>2477</v>
      </c>
      <c r="D1456" s="8" t="s">
        <v>2791</v>
      </c>
      <c r="E14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6" s="12">
        <v>1563</v>
      </c>
      <c r="G1456" s="12">
        <v>3098</v>
      </c>
      <c r="H1456" s="12">
        <f>PRODUCT(amazon[[#This Row],[Actual price]],amazon[[#This Row],[Rating count]])</f>
        <v>7072734</v>
      </c>
      <c r="I1456" s="9">
        <v>0.5</v>
      </c>
      <c r="J1456" s="6">
        <v>3.5</v>
      </c>
      <c r="K1456" s="6">
        <v>2283</v>
      </c>
      <c r="L1456" s="6" t="str">
        <f>IF(amazon[[#This Row],[Discounted price]]&lt;200, "Very Low",
 IF(amazon[[#This Row],[Discounted price]]&lt;5000, "Medium",
 IF(amazon[[#This Row],[Discounted price]]&lt;10000, "High",
 "Very High")))</f>
        <v>Medium</v>
      </c>
      <c r="M1456" s="6">
        <f>COUNTIF(amazon[[#This Row],[Discount percentage]],$T$11)</f>
        <v>1</v>
      </c>
      <c r="N1456" s="6">
        <f>COUNTIF(amazon[[#This Row],[Discount percentage]],$T$13)</f>
        <v>0</v>
      </c>
      <c r="O1456" s="6">
        <f>COUNTIF(amazon[[#This Row],[Discount percentage]],$T$12)</f>
        <v>0</v>
      </c>
      <c r="P1456" s="1" t="s">
        <v>3878</v>
      </c>
    </row>
    <row r="1457" spans="1:16" ht="18.75" x14ac:dyDescent="0.3">
      <c r="A1457" s="8" t="s">
        <v>2168</v>
      </c>
      <c r="B1457" s="8" t="s">
        <v>2169</v>
      </c>
      <c r="C1457" s="8" t="s">
        <v>2477</v>
      </c>
      <c r="D1457" s="8" t="s">
        <v>2702</v>
      </c>
      <c r="E145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7" s="12">
        <v>3488</v>
      </c>
      <c r="G1457" s="12">
        <v>4990</v>
      </c>
      <c r="H1457" s="12">
        <f>PRODUCT(amazon[[#This Row],[Actual price]],amazon[[#This Row],[Rating count]])</f>
        <v>5623730</v>
      </c>
      <c r="I1457" s="9">
        <v>0.3</v>
      </c>
      <c r="J1457" s="6">
        <v>4.0999999999999996</v>
      </c>
      <c r="K1457" s="6">
        <v>1127</v>
      </c>
      <c r="L1457" s="6" t="str">
        <f>IF(amazon[[#This Row],[Discounted price]]&lt;200, "Very Low",
 IF(amazon[[#This Row],[Discounted price]]&lt;5000, "Medium",
 IF(amazon[[#This Row],[Discounted price]]&lt;10000, "High",
 "Very High")))</f>
        <v>Medium</v>
      </c>
      <c r="M1457" s="6">
        <f>COUNTIF(amazon[[#This Row],[Discount percentage]],$T$11)</f>
        <v>0</v>
      </c>
      <c r="N1457" s="6">
        <f>COUNTIF(amazon[[#This Row],[Discount percentage]],$T$13)</f>
        <v>1</v>
      </c>
      <c r="O1457" s="6">
        <f>COUNTIF(amazon[[#This Row],[Discount percentage]],$T$12)</f>
        <v>0</v>
      </c>
      <c r="P1457" s="1" t="s">
        <v>3879</v>
      </c>
    </row>
    <row r="1458" spans="1:16" ht="18.75" x14ac:dyDescent="0.3">
      <c r="A1458" s="8" t="s">
        <v>2170</v>
      </c>
      <c r="B1458" s="8" t="s">
        <v>2890</v>
      </c>
      <c r="C1458" s="8" t="s">
        <v>2477</v>
      </c>
      <c r="D1458" s="8" t="s">
        <v>2737</v>
      </c>
      <c r="E145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8" s="12">
        <v>498</v>
      </c>
      <c r="G1458" s="12">
        <v>1200</v>
      </c>
      <c r="H1458" s="12">
        <f>PRODUCT(amazon[[#This Row],[Actual price]],amazon[[#This Row],[Rating count]])</f>
        <v>135600</v>
      </c>
      <c r="I1458" s="9">
        <v>0.59</v>
      </c>
      <c r="J1458" s="6">
        <v>3.2</v>
      </c>
      <c r="K1458" s="6">
        <v>113</v>
      </c>
      <c r="L1458" s="6" t="str">
        <f>IF(amazon[[#This Row],[Discounted price]]&lt;200, "Very Low",
 IF(amazon[[#This Row],[Discounted price]]&lt;5000, "Medium",
 IF(amazon[[#This Row],[Discounted price]]&lt;10000, "High",
 "Very High")))</f>
        <v>Medium</v>
      </c>
      <c r="M1458" s="6">
        <f>COUNTIF(amazon[[#This Row],[Discount percentage]],$T$11)</f>
        <v>0</v>
      </c>
      <c r="N1458" s="6">
        <f>COUNTIF(amazon[[#This Row],[Discount percentage]],$T$13)</f>
        <v>0</v>
      </c>
      <c r="O1458" s="6">
        <f>COUNTIF(amazon[[#This Row],[Discount percentage]],$T$12)</f>
        <v>1</v>
      </c>
      <c r="P1458" s="1" t="s">
        <v>3880</v>
      </c>
    </row>
    <row r="1459" spans="1:16" ht="18.75" x14ac:dyDescent="0.3">
      <c r="A1459" s="8" t="s">
        <v>2171</v>
      </c>
      <c r="B1459" s="8" t="s">
        <v>2172</v>
      </c>
      <c r="C1459" s="8" t="s">
        <v>2477</v>
      </c>
      <c r="D1459" s="8" t="s">
        <v>2701</v>
      </c>
      <c r="E145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9" s="12">
        <v>2695</v>
      </c>
      <c r="G1459" s="12">
        <v>2695</v>
      </c>
      <c r="H1459" s="12">
        <f>PRODUCT(amazon[[#This Row],[Actual price]],amazon[[#This Row],[Rating count]])</f>
        <v>6786010</v>
      </c>
      <c r="I1459" s="9">
        <v>0</v>
      </c>
      <c r="J1459" s="6">
        <v>4.4000000000000004</v>
      </c>
      <c r="K1459" s="6">
        <v>2518</v>
      </c>
      <c r="L1459" s="6" t="str">
        <f>IF(amazon[[#This Row],[Discounted price]]&lt;200, "Very Low",
 IF(amazon[[#This Row],[Discounted price]]&lt;5000, "Medium",
 IF(amazon[[#This Row],[Discounted price]]&lt;10000, "High",
 "Very High")))</f>
        <v>Medium</v>
      </c>
      <c r="M1459" s="6">
        <f>COUNTIF(amazon[[#This Row],[Discount percentage]],$T$11)</f>
        <v>0</v>
      </c>
      <c r="N1459" s="6">
        <f>COUNTIF(amazon[[#This Row],[Discount percentage]],$T$13)</f>
        <v>1</v>
      </c>
      <c r="O1459" s="6">
        <f>COUNTIF(amazon[[#This Row],[Discount percentage]],$T$12)</f>
        <v>0</v>
      </c>
      <c r="P1459" s="1" t="s">
        <v>3881</v>
      </c>
    </row>
    <row r="1460" spans="1:16" ht="18.75" x14ac:dyDescent="0.3">
      <c r="A1460" s="8" t="s">
        <v>2173</v>
      </c>
      <c r="B1460" s="8" t="s">
        <v>2891</v>
      </c>
      <c r="C1460" s="8" t="s">
        <v>2477</v>
      </c>
      <c r="D1460" s="8" t="s">
        <v>2702</v>
      </c>
      <c r="E146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0" s="12">
        <v>949</v>
      </c>
      <c r="G1460" s="12">
        <v>2299</v>
      </c>
      <c r="H1460" s="12">
        <f>PRODUCT(amazon[[#This Row],[Actual price]],amazon[[#This Row],[Rating count]])</f>
        <v>1264450</v>
      </c>
      <c r="I1460" s="9">
        <v>0.59</v>
      </c>
      <c r="J1460" s="6">
        <v>3.6</v>
      </c>
      <c r="K1460" s="6">
        <v>550</v>
      </c>
      <c r="L1460" s="6" t="str">
        <f>IF(amazon[[#This Row],[Discounted price]]&lt;200, "Very Low",
 IF(amazon[[#This Row],[Discounted price]]&lt;5000, "Medium",
 IF(amazon[[#This Row],[Discounted price]]&lt;10000, "High",
 "Very High")))</f>
        <v>Medium</v>
      </c>
      <c r="M1460" s="6">
        <f>COUNTIF(amazon[[#This Row],[Discount percentage]],$T$11)</f>
        <v>0</v>
      </c>
      <c r="N1460" s="6">
        <f>COUNTIF(amazon[[#This Row],[Discount percentage]],$T$13)</f>
        <v>0</v>
      </c>
      <c r="O1460" s="6">
        <f>COUNTIF(amazon[[#This Row],[Discount percentage]],$T$12)</f>
        <v>1</v>
      </c>
      <c r="P1460" s="1" t="s">
        <v>3882</v>
      </c>
    </row>
    <row r="1461" spans="1:16" ht="18.75" x14ac:dyDescent="0.3">
      <c r="A1461" s="8" t="s">
        <v>2174</v>
      </c>
      <c r="B1461" s="8" t="s">
        <v>2892</v>
      </c>
      <c r="C1461" s="8" t="s">
        <v>2477</v>
      </c>
      <c r="D1461" s="8" t="s">
        <v>2706</v>
      </c>
      <c r="E146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1" s="12">
        <v>199</v>
      </c>
      <c r="G1461" s="12">
        <v>999</v>
      </c>
      <c r="H1461" s="12">
        <f>PRODUCT(amazon[[#This Row],[Actual price]],amazon[[#This Row],[Rating count]])</f>
        <v>1998</v>
      </c>
      <c r="I1461" s="9">
        <v>0.8</v>
      </c>
      <c r="J1461" s="6">
        <v>3.1</v>
      </c>
      <c r="K1461" s="6">
        <v>2</v>
      </c>
      <c r="L1461" s="6" t="str">
        <f>IF(amazon[[#This Row],[Discounted price]]&lt;200, "Very Low",
 IF(amazon[[#This Row],[Discounted price]]&lt;5000, "Medium",
 IF(amazon[[#This Row],[Discounted price]]&lt;10000, "High",
 "Very High")))</f>
        <v>Very Low</v>
      </c>
      <c r="M1461" s="6">
        <f>COUNTIF(amazon[[#This Row],[Discount percentage]],$T$11)</f>
        <v>0</v>
      </c>
      <c r="N1461" s="6">
        <f>COUNTIF(amazon[[#This Row],[Discount percentage]],$T$13)</f>
        <v>0</v>
      </c>
      <c r="O1461" s="6">
        <f>COUNTIF(amazon[[#This Row],[Discount percentage]],$T$12)</f>
        <v>1</v>
      </c>
      <c r="P1461" s="1" t="s">
        <v>2175</v>
      </c>
    </row>
    <row r="1462" spans="1:16" ht="18.75" x14ac:dyDescent="0.3">
      <c r="A1462" s="8" t="s">
        <v>2176</v>
      </c>
      <c r="B1462" s="8" t="s">
        <v>2893</v>
      </c>
      <c r="C1462" s="8" t="s">
        <v>2477</v>
      </c>
      <c r="D1462" s="8" t="s">
        <v>2766</v>
      </c>
      <c r="E146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2" s="12">
        <v>379</v>
      </c>
      <c r="G1462" s="12">
        <v>919</v>
      </c>
      <c r="H1462" s="12">
        <f>PRODUCT(amazon[[#This Row],[Actual price]],amazon[[#This Row],[Rating count]])</f>
        <v>1001710</v>
      </c>
      <c r="I1462" s="9">
        <v>0.59</v>
      </c>
      <c r="J1462" s="6">
        <v>4</v>
      </c>
      <c r="K1462" s="6">
        <v>1090</v>
      </c>
      <c r="L1462" s="6" t="str">
        <f>IF(amazon[[#This Row],[Discounted price]]&lt;200, "Very Low",
 IF(amazon[[#This Row],[Discounted price]]&lt;5000, "Medium",
 IF(amazon[[#This Row],[Discounted price]]&lt;10000, "High",
 "Very High")))</f>
        <v>Medium</v>
      </c>
      <c r="M1462" s="6">
        <f>COUNTIF(amazon[[#This Row],[Discount percentage]],$T$11)</f>
        <v>0</v>
      </c>
      <c r="N1462" s="6">
        <f>COUNTIF(amazon[[#This Row],[Discount percentage]],$T$13)</f>
        <v>0</v>
      </c>
      <c r="O1462" s="6">
        <f>COUNTIF(amazon[[#This Row],[Discount percentage]],$T$12)</f>
        <v>1</v>
      </c>
      <c r="P1462" s="1" t="s">
        <v>3883</v>
      </c>
    </row>
    <row r="1463" spans="1:16" ht="18.75" x14ac:dyDescent="0.3">
      <c r="A1463" s="8" t="s">
        <v>2177</v>
      </c>
      <c r="B1463" s="8" t="s">
        <v>2178</v>
      </c>
      <c r="C1463" s="8" t="s">
        <v>2477</v>
      </c>
      <c r="D1463" s="8" t="s">
        <v>2769</v>
      </c>
      <c r="E146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3" s="12">
        <v>2280</v>
      </c>
      <c r="G1463" s="12">
        <v>3045</v>
      </c>
      <c r="H1463" s="12">
        <f>PRODUCT(amazon[[#This Row],[Actual price]],amazon[[#This Row],[Rating count]])</f>
        <v>12539310</v>
      </c>
      <c r="I1463" s="9">
        <v>0.25</v>
      </c>
      <c r="J1463" s="6">
        <v>4.0999999999999996</v>
      </c>
      <c r="K1463" s="6">
        <v>4118</v>
      </c>
      <c r="L1463" s="6" t="str">
        <f>IF(amazon[[#This Row],[Discounted price]]&lt;200, "Very Low",
 IF(amazon[[#This Row],[Discounted price]]&lt;5000, "Medium",
 IF(amazon[[#This Row],[Discounted price]]&lt;10000, "High",
 "Very High")))</f>
        <v>Medium</v>
      </c>
      <c r="M1463" s="6">
        <f>COUNTIF(amazon[[#This Row],[Discount percentage]],$T$11)</f>
        <v>0</v>
      </c>
      <c r="N1463" s="6">
        <f>COUNTIF(amazon[[#This Row],[Discount percentage]],$T$13)</f>
        <v>1</v>
      </c>
      <c r="O1463" s="6">
        <f>COUNTIF(amazon[[#This Row],[Discount percentage]],$T$12)</f>
        <v>0</v>
      </c>
      <c r="P1463" s="1" t="s">
        <v>3884</v>
      </c>
    </row>
    <row r="1464" spans="1:16" ht="18.75" x14ac:dyDescent="0.3">
      <c r="A1464" s="8" t="s">
        <v>2179</v>
      </c>
      <c r="B1464" s="8" t="s">
        <v>2180</v>
      </c>
      <c r="C1464" s="8" t="s">
        <v>2477</v>
      </c>
      <c r="D1464" s="8" t="s">
        <v>2755</v>
      </c>
      <c r="E146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4" s="12">
        <v>2219</v>
      </c>
      <c r="G1464" s="12">
        <v>3080</v>
      </c>
      <c r="H1464" s="12">
        <f>PRODUCT(amazon[[#This Row],[Actual price]],amazon[[#This Row],[Rating count]])</f>
        <v>1441440</v>
      </c>
      <c r="I1464" s="9">
        <v>0.28000000000000003</v>
      </c>
      <c r="J1464" s="6">
        <v>3.6</v>
      </c>
      <c r="K1464" s="6">
        <v>468</v>
      </c>
      <c r="L1464" s="6" t="str">
        <f>IF(amazon[[#This Row],[Discounted price]]&lt;200, "Very Low",
 IF(amazon[[#This Row],[Discounted price]]&lt;5000, "Medium",
 IF(amazon[[#This Row],[Discounted price]]&lt;10000, "High",
 "Very High")))</f>
        <v>Medium</v>
      </c>
      <c r="M1464" s="6">
        <f>COUNTIF(amazon[[#This Row],[Discount percentage]],$T$11)</f>
        <v>0</v>
      </c>
      <c r="N1464" s="6">
        <f>COUNTIF(amazon[[#This Row],[Discount percentage]],$T$13)</f>
        <v>1</v>
      </c>
      <c r="O1464" s="6">
        <f>COUNTIF(amazon[[#This Row],[Discount percentage]],$T$12)</f>
        <v>0</v>
      </c>
      <c r="P1464" s="1" t="s">
        <v>3885</v>
      </c>
    </row>
    <row r="1465" spans="1:16" ht="18.75" x14ac:dyDescent="0.3">
      <c r="A1465" s="8" t="s">
        <v>2181</v>
      </c>
      <c r="B1465" s="8" t="s">
        <v>2182</v>
      </c>
      <c r="C1465" s="8" t="s">
        <v>2477</v>
      </c>
      <c r="D1465" s="8" t="s">
        <v>2763</v>
      </c>
      <c r="E146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5" s="12">
        <v>1399</v>
      </c>
      <c r="G1465" s="12">
        <v>1890</v>
      </c>
      <c r="H1465" s="12">
        <f>PRODUCT(amazon[[#This Row],[Actual price]],amazon[[#This Row],[Rating count]])</f>
        <v>15178590</v>
      </c>
      <c r="I1465" s="9">
        <v>0.26</v>
      </c>
      <c r="J1465" s="6">
        <v>4</v>
      </c>
      <c r="K1465" s="6">
        <v>8031</v>
      </c>
      <c r="L1465" s="6" t="str">
        <f>IF(amazon[[#This Row],[Discounted price]]&lt;200, "Very Low",
 IF(amazon[[#This Row],[Discounted price]]&lt;5000, "Medium",
 IF(amazon[[#This Row],[Discounted price]]&lt;10000, "High",
 "Very High")))</f>
        <v>Medium</v>
      </c>
      <c r="M1465" s="6">
        <f>COUNTIF(amazon[[#This Row],[Discount percentage]],$T$11)</f>
        <v>0</v>
      </c>
      <c r="N1465" s="6">
        <f>COUNTIF(amazon[[#This Row],[Discount percentage]],$T$13)</f>
        <v>1</v>
      </c>
      <c r="O1465" s="6">
        <f>COUNTIF(amazon[[#This Row],[Discount percentage]],$T$12)</f>
        <v>0</v>
      </c>
      <c r="P1465" s="1" t="s">
        <v>3886</v>
      </c>
    </row>
    <row r="1466" spans="1:16" ht="18.75" x14ac:dyDescent="0.3">
      <c r="A1466" s="8" t="s">
        <v>2183</v>
      </c>
      <c r="B1466" s="8" t="s">
        <v>2184</v>
      </c>
      <c r="C1466" s="8" t="s">
        <v>2477</v>
      </c>
      <c r="D1466" s="8" t="s">
        <v>2733</v>
      </c>
      <c r="E146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6" s="12">
        <v>2863</v>
      </c>
      <c r="G1466" s="12">
        <v>3690</v>
      </c>
      <c r="H1466" s="12">
        <f>PRODUCT(amazon[[#This Row],[Actual price]],amazon[[#This Row],[Rating count]])</f>
        <v>25782030</v>
      </c>
      <c r="I1466" s="9">
        <v>0.22</v>
      </c>
      <c r="J1466" s="6">
        <v>4.3</v>
      </c>
      <c r="K1466" s="6">
        <v>6987</v>
      </c>
      <c r="L1466" s="6" t="str">
        <f>IF(amazon[[#This Row],[Discounted price]]&lt;200, "Very Low",
 IF(amazon[[#This Row],[Discounted price]]&lt;5000, "Medium",
 IF(amazon[[#This Row],[Discounted price]]&lt;10000, "High",
 "Very High")))</f>
        <v>Medium</v>
      </c>
      <c r="M1466" s="6">
        <f>COUNTIF(amazon[[#This Row],[Discount percentage]],$T$11)</f>
        <v>0</v>
      </c>
      <c r="N1466" s="6">
        <f>COUNTIF(amazon[[#This Row],[Discount percentage]],$T$13)</f>
        <v>1</v>
      </c>
      <c r="O1466" s="6">
        <f>COUNTIF(amazon[[#This Row],[Discount percentage]],$T$12)</f>
        <v>0</v>
      </c>
      <c r="P1466" s="1" t="s">
        <v>3887</v>
      </c>
    </row>
  </sheetData>
  <phoneticPr fontId="4" type="noConversion"/>
  <pageMargins left="0.7" right="0.7" top="0.75" bottom="0.75" header="0.3" footer="0.3"/>
  <pageSetup orientation="portrait" r:id="rId2"/>
  <drawing r:id="rId3"/>
  <tableParts count="6">
    <tablePart r:id="rId4"/>
    <tablePart r:id="rId5"/>
    <tablePart r:id="rId6"/>
    <tablePart r:id="rId7"/>
    <tablePart r:id="rId8"/>
    <tablePart r:id="rId9"/>
  </tableParts>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C4391-DE69-4E63-AC58-83607E1FC984}">
  <dimension ref="B1:U1467"/>
  <sheetViews>
    <sheetView zoomScaleNormal="100" workbookViewId="0">
      <selection activeCell="T39" sqref="T39"/>
    </sheetView>
  </sheetViews>
  <sheetFormatPr defaultRowHeight="15" x14ac:dyDescent="0.25"/>
  <cols>
    <col min="1" max="1" width="23" customWidth="1"/>
    <col min="2" max="2" width="20.85546875" customWidth="1"/>
    <col min="3" max="3" width="15.85546875" customWidth="1"/>
    <col min="4" max="4" width="21.7109375" customWidth="1"/>
    <col min="5" max="5" width="20.28515625" customWidth="1"/>
    <col min="6" max="6" width="24.5703125" customWidth="1"/>
    <col min="7" max="7" width="38.7109375" customWidth="1"/>
    <col min="8" max="8" width="38.5703125" bestFit="1" customWidth="1"/>
    <col min="9" max="9" width="35.5703125" customWidth="1"/>
    <col min="16" max="16" width="19.7109375" customWidth="1"/>
    <col min="17" max="17" width="23.42578125" customWidth="1"/>
    <col min="18" max="18" width="13.7109375" customWidth="1"/>
    <col min="19" max="19" width="13.140625" customWidth="1"/>
    <col min="20" max="20" width="22.85546875" bestFit="1" customWidth="1"/>
    <col min="21" max="21" width="14.7109375" bestFit="1" customWidth="1"/>
  </cols>
  <sheetData>
    <row r="1" spans="2:21" ht="18.75" x14ac:dyDescent="0.3">
      <c r="B1" s="21"/>
      <c r="C1" s="21" t="s">
        <v>2900</v>
      </c>
    </row>
    <row r="2" spans="2:21" ht="18.75" x14ac:dyDescent="0.3">
      <c r="B2" s="19"/>
      <c r="C2" s="22">
        <v>0.64</v>
      </c>
      <c r="Q2" s="40" t="s">
        <v>2901</v>
      </c>
      <c r="R2" t="s">
        <v>3910</v>
      </c>
      <c r="S2" t="s">
        <v>3911</v>
      </c>
    </row>
    <row r="3" spans="2:21" ht="18.75" x14ac:dyDescent="0.3">
      <c r="B3" s="20"/>
      <c r="C3" s="23">
        <v>0.43</v>
      </c>
      <c r="Q3" s="41">
        <v>4.2</v>
      </c>
      <c r="R3">
        <f>COUNTIF(Q2:Q1281,$Q$3)</f>
        <v>199</v>
      </c>
      <c r="S3" t="str">
        <f>IF(R3&lt;="198","10%", IF(R3&gt;="199","20%", IF(R3&gt;="200","30%")))</f>
        <v>10%</v>
      </c>
    </row>
    <row r="4" spans="2:21" ht="18.75" x14ac:dyDescent="0.3">
      <c r="B4" s="19"/>
      <c r="C4" s="22">
        <v>0.9</v>
      </c>
      <c r="Q4" s="42">
        <v>4</v>
      </c>
      <c r="R4">
        <f t="shared" ref="R4:R67" si="0">COUNTIF(Q3:Q1282,$Q$3)</f>
        <v>199</v>
      </c>
      <c r="S4" t="str">
        <f t="shared" ref="S4:S67" si="1">IF(R4&lt;="198","10%", IF(R4&gt;="199","20%", IF(R4&gt;="200","30%")))</f>
        <v>10%</v>
      </c>
      <c r="T4" t="s">
        <v>3908</v>
      </c>
      <c r="U4" t="s">
        <v>3909</v>
      </c>
    </row>
    <row r="5" spans="2:21" ht="18.75" x14ac:dyDescent="0.3">
      <c r="B5" s="20"/>
      <c r="C5" s="23">
        <v>0.53</v>
      </c>
      <c r="E5" s="29" t="s">
        <v>2912</v>
      </c>
      <c r="F5" s="28" t="s">
        <v>3902</v>
      </c>
      <c r="G5" s="27" t="s">
        <v>3903</v>
      </c>
      <c r="H5" s="26" t="s">
        <v>3904</v>
      </c>
      <c r="Q5" s="41">
        <v>3.9</v>
      </c>
      <c r="R5">
        <f t="shared" si="0"/>
        <v>198</v>
      </c>
      <c r="S5" t="str">
        <f t="shared" si="1"/>
        <v>10%</v>
      </c>
      <c r="T5">
        <v>2.5</v>
      </c>
      <c r="U5" t="str">
        <f>IF(' Amazon Data and Analysis'!J2&lt;Table4[[#This Row],[Rating ]], "10%", IF(' Amazon Data and Analysis'!J2&lt;$T$6, "20%", IF(' Amazon Data and Analysis'!J2&gt;$T$7, " 30%", IF(' Amazon Data and Analysis'!J2&lt;$T$8, " 40%", IF(' Amazon Data and Analysis'!J2&gt;=$T$9, " 50%")))))</f>
        <v xml:space="preserve"> 30%</v>
      </c>
    </row>
    <row r="6" spans="2:21" ht="18.75" x14ac:dyDescent="0.3">
      <c r="B6" s="19"/>
      <c r="C6" s="22">
        <v>0.61</v>
      </c>
      <c r="E6" s="30" t="s">
        <v>3897</v>
      </c>
      <c r="F6" s="1">
        <v>20</v>
      </c>
      <c r="G6" s="1">
        <v>230</v>
      </c>
      <c r="H6" s="1">
        <v>276</v>
      </c>
      <c r="Q6" s="42">
        <v>4.2</v>
      </c>
      <c r="R6">
        <f t="shared" si="0"/>
        <v>198</v>
      </c>
      <c r="S6" t="str">
        <f t="shared" si="1"/>
        <v>10%</v>
      </c>
      <c r="T6">
        <v>3</v>
      </c>
      <c r="U6" t="str">
        <f>IF(' Amazon Data and Analysis'!J3&lt;Table4[[#This Row],[Rating ]], "10%", IF(' Amazon Data and Analysis'!J3&lt;$T$6, "20%", IF(' Amazon Data and Analysis'!J3&gt;$T$7, " 30%", IF(' Amazon Data and Analysis'!J3&lt;$T$8, " 40%", IF(' Amazon Data and Analysis'!J3&gt;=$T$9, " 50%")))))</f>
        <v xml:space="preserve"> 30%</v>
      </c>
    </row>
    <row r="7" spans="2:21" ht="18.75" x14ac:dyDescent="0.3">
      <c r="B7" s="20"/>
      <c r="C7" s="23">
        <v>0.85</v>
      </c>
      <c r="E7" s="30" t="s">
        <v>3900</v>
      </c>
      <c r="F7" s="1">
        <v>18</v>
      </c>
      <c r="G7" s="1">
        <v>302</v>
      </c>
      <c r="H7" s="1">
        <v>128</v>
      </c>
      <c r="Q7" s="41">
        <v>4.2</v>
      </c>
      <c r="R7">
        <f t="shared" si="0"/>
        <v>198</v>
      </c>
      <c r="S7" t="str">
        <f t="shared" si="1"/>
        <v>10%</v>
      </c>
      <c r="T7">
        <v>3.5</v>
      </c>
      <c r="U7" t="str">
        <f>IF(' Amazon Data and Analysis'!J4&lt;Table4[[#This Row],[Rating ]], "10%", IF(' Amazon Data and Analysis'!J4&lt;$T$6, "20%", IF(' Amazon Data and Analysis'!J4&gt;$T$7, " 30%", IF(' Amazon Data and Analysis'!J4&lt;$T$8, " 40%", IF(' Amazon Data and Analysis'!J4&gt;=$T$9, " 50%")))))</f>
        <v xml:space="preserve"> 30%</v>
      </c>
    </row>
    <row r="8" spans="2:21" ht="18.75" x14ac:dyDescent="0.3">
      <c r="B8" s="19"/>
      <c r="C8" s="22">
        <v>0.65</v>
      </c>
      <c r="E8" s="25" t="s">
        <v>3899</v>
      </c>
      <c r="F8" s="1">
        <v>0</v>
      </c>
      <c r="G8" s="1">
        <v>29</v>
      </c>
      <c r="H8" s="1">
        <v>2</v>
      </c>
      <c r="Q8" s="42">
        <v>3.9</v>
      </c>
      <c r="R8">
        <f t="shared" si="0"/>
        <v>197</v>
      </c>
      <c r="S8" t="str">
        <f t="shared" si="1"/>
        <v>10%</v>
      </c>
      <c r="T8">
        <v>4</v>
      </c>
      <c r="U8" t="str">
        <f>IF(' Amazon Data and Analysis'!J5&lt;Table4[[#This Row],[Rating ]], "10%", IF(' Amazon Data and Analysis'!J5&lt;$T$6, "20%", IF(' Amazon Data and Analysis'!J5&gt;$T$7, " 30%", IF(' Amazon Data and Analysis'!J5&lt;$T$8, " 40%", IF(' Amazon Data and Analysis'!J5&gt;=$T$9, " 50%")))))</f>
        <v xml:space="preserve"> 30%</v>
      </c>
    </row>
    <row r="9" spans="2:21" ht="18.75" x14ac:dyDescent="0.3">
      <c r="B9" s="20"/>
      <c r="C9" s="23">
        <v>0.23</v>
      </c>
      <c r="E9" s="25" t="s">
        <v>3898</v>
      </c>
      <c r="F9" s="1">
        <v>0</v>
      </c>
      <c r="G9" s="1">
        <v>3</v>
      </c>
      <c r="H9" s="1">
        <v>4</v>
      </c>
      <c r="Q9" s="41">
        <v>4.0999999999999996</v>
      </c>
      <c r="R9">
        <f t="shared" si="0"/>
        <v>196</v>
      </c>
      <c r="S9" t="str">
        <f t="shared" si="1"/>
        <v>10%</v>
      </c>
      <c r="T9">
        <v>4.5</v>
      </c>
      <c r="U9" t="str">
        <f>IF(' Amazon Data and Analysis'!J6&lt;Table4[[#This Row],[Rating ]], "10%", IF(' Amazon Data and Analysis'!J6&lt;$T$6, "20%", IF(' Amazon Data and Analysis'!J6&gt;$T$7, " 30%", IF(' Amazon Data and Analysis'!J6&lt;$T$8, " 40%", IF(' Amazon Data and Analysis'!J6&gt;=$T$9, " 50%")))))</f>
        <v>10%</v>
      </c>
    </row>
    <row r="10" spans="2:21" ht="18.75" x14ac:dyDescent="0.3">
      <c r="B10" s="19"/>
      <c r="C10" s="22">
        <v>0.5</v>
      </c>
      <c r="E10" s="25" t="s">
        <v>3891</v>
      </c>
      <c r="F10" s="1">
        <v>18</v>
      </c>
      <c r="G10" s="1">
        <v>150</v>
      </c>
      <c r="H10" s="1">
        <v>285</v>
      </c>
      <c r="Q10" s="42">
        <v>4.3</v>
      </c>
      <c r="R10">
        <f t="shared" si="0"/>
        <v>196</v>
      </c>
      <c r="S10" t="str">
        <f t="shared" si="1"/>
        <v>10%</v>
      </c>
    </row>
    <row r="11" spans="2:21" ht="18.75" x14ac:dyDescent="0.3">
      <c r="B11" s="20"/>
      <c r="C11" s="23">
        <v>0.33</v>
      </c>
      <c r="E11" s="31" t="s">
        <v>2904</v>
      </c>
      <c r="F11" s="24">
        <v>56</v>
      </c>
      <c r="G11" s="24">
        <v>714</v>
      </c>
      <c r="H11" s="24">
        <v>695</v>
      </c>
      <c r="Q11" s="41">
        <v>4.2</v>
      </c>
      <c r="R11">
        <f t="shared" si="0"/>
        <v>196</v>
      </c>
      <c r="S11" t="str">
        <f t="shared" si="1"/>
        <v>10%</v>
      </c>
    </row>
    <row r="12" spans="2:21" ht="18.75" x14ac:dyDescent="0.3">
      <c r="B12" s="19"/>
      <c r="C12" s="22">
        <v>0.55000000000000004</v>
      </c>
      <c r="Q12" s="42">
        <v>4</v>
      </c>
      <c r="R12">
        <f t="shared" si="0"/>
        <v>196</v>
      </c>
      <c r="S12" t="str">
        <f t="shared" si="1"/>
        <v>10%</v>
      </c>
    </row>
    <row r="13" spans="2:21" ht="18.75" x14ac:dyDescent="0.3">
      <c r="B13" s="20"/>
      <c r="C13" s="23">
        <v>0.63</v>
      </c>
      <c r="Q13" s="41">
        <v>4.3</v>
      </c>
      <c r="R13">
        <f t="shared" si="0"/>
        <v>195</v>
      </c>
      <c r="S13" t="str">
        <f t="shared" si="1"/>
        <v>10%</v>
      </c>
      <c r="T13" s="2" t="s">
        <v>2918</v>
      </c>
      <c r="U13" t="s">
        <v>3907</v>
      </c>
    </row>
    <row r="14" spans="2:21" ht="18.75" x14ac:dyDescent="0.3">
      <c r="B14" s="19"/>
      <c r="C14" s="22">
        <v>0.69</v>
      </c>
      <c r="Q14" s="42">
        <v>4.2</v>
      </c>
      <c r="R14">
        <f t="shared" si="0"/>
        <v>195</v>
      </c>
      <c r="S14" t="str">
        <f t="shared" si="1"/>
        <v>10%</v>
      </c>
      <c r="T14" s="3" t="s">
        <v>2779</v>
      </c>
      <c r="U14" s="1">
        <v>1</v>
      </c>
    </row>
    <row r="15" spans="2:21" ht="22.5" x14ac:dyDescent="0.45">
      <c r="B15" s="20"/>
      <c r="C15" s="23">
        <v>0.61</v>
      </c>
      <c r="F15" s="32" t="s">
        <v>2912</v>
      </c>
      <c r="G15" s="33" t="s">
        <v>3902</v>
      </c>
      <c r="H15" s="34" t="s">
        <v>3903</v>
      </c>
      <c r="I15" s="35" t="s">
        <v>3905</v>
      </c>
      <c r="Q15" s="41">
        <v>4.4000000000000004</v>
      </c>
      <c r="R15">
        <f t="shared" si="0"/>
        <v>195</v>
      </c>
      <c r="S15" t="str">
        <f t="shared" si="1"/>
        <v>10%</v>
      </c>
      <c r="T15" s="3" t="s">
        <v>2186</v>
      </c>
      <c r="U15" s="1">
        <v>453</v>
      </c>
    </row>
    <row r="16" spans="2:21" ht="18.75" x14ac:dyDescent="0.3">
      <c r="B16" s="19"/>
      <c r="C16" s="22">
        <v>0.6</v>
      </c>
      <c r="F16" s="30" t="s">
        <v>3897</v>
      </c>
      <c r="G16" s="1">
        <v>20</v>
      </c>
      <c r="H16" s="1">
        <v>230</v>
      </c>
      <c r="I16" s="1">
        <v>276</v>
      </c>
      <c r="Q16" s="42">
        <v>4.2</v>
      </c>
      <c r="R16">
        <f t="shared" si="0"/>
        <v>194</v>
      </c>
      <c r="S16" t="str">
        <f t="shared" si="1"/>
        <v>10%</v>
      </c>
      <c r="T16" s="3" t="s">
        <v>2196</v>
      </c>
      <c r="U16" s="1">
        <v>526</v>
      </c>
    </row>
    <row r="17" spans="2:21" ht="18.75" x14ac:dyDescent="0.3">
      <c r="B17" s="20"/>
      <c r="C17" s="23">
        <v>0.13</v>
      </c>
      <c r="F17" s="30" t="s">
        <v>3900</v>
      </c>
      <c r="G17" s="1">
        <v>18</v>
      </c>
      <c r="H17" s="1">
        <v>302</v>
      </c>
      <c r="I17" s="1">
        <v>128</v>
      </c>
      <c r="Q17" s="41">
        <v>4.0999999999999996</v>
      </c>
      <c r="R17">
        <f t="shared" si="0"/>
        <v>194</v>
      </c>
      <c r="S17" t="str">
        <f t="shared" si="1"/>
        <v>10%</v>
      </c>
      <c r="T17" s="3" t="s">
        <v>2813</v>
      </c>
      <c r="U17" s="1">
        <v>1</v>
      </c>
    </row>
    <row r="18" spans="2:21" ht="18.75" x14ac:dyDescent="0.3">
      <c r="B18" s="19"/>
      <c r="C18" s="22">
        <v>0.44</v>
      </c>
      <c r="F18" s="25" t="s">
        <v>3899</v>
      </c>
      <c r="G18" s="1">
        <v>0</v>
      </c>
      <c r="H18" s="1">
        <v>29</v>
      </c>
      <c r="I18" s="1">
        <v>2</v>
      </c>
      <c r="Q18" s="42">
        <v>4.4000000000000004</v>
      </c>
      <c r="R18">
        <f t="shared" si="0"/>
        <v>193</v>
      </c>
      <c r="S18" t="str">
        <f t="shared" si="1"/>
        <v>10%</v>
      </c>
      <c r="T18" s="3" t="s">
        <v>2477</v>
      </c>
      <c r="U18" s="1">
        <v>447</v>
      </c>
    </row>
    <row r="19" spans="2:21" ht="18.75" x14ac:dyDescent="0.3">
      <c r="B19" s="20"/>
      <c r="C19" s="23">
        <v>0.38</v>
      </c>
      <c r="F19" s="25" t="s">
        <v>3898</v>
      </c>
      <c r="G19" s="1">
        <v>0</v>
      </c>
      <c r="H19" s="1">
        <v>3</v>
      </c>
      <c r="I19" s="1">
        <v>4</v>
      </c>
      <c r="Q19" s="41">
        <v>4.2</v>
      </c>
      <c r="R19">
        <f t="shared" si="0"/>
        <v>194</v>
      </c>
      <c r="S19" t="str">
        <f t="shared" si="1"/>
        <v>10%</v>
      </c>
      <c r="T19" s="3" t="s">
        <v>2586</v>
      </c>
      <c r="U19" s="1">
        <v>2</v>
      </c>
    </row>
    <row r="20" spans="2:21" ht="18.75" x14ac:dyDescent="0.3">
      <c r="B20" s="19"/>
      <c r="C20" s="22">
        <v>0.6</v>
      </c>
      <c r="F20" s="25" t="s">
        <v>3891</v>
      </c>
      <c r="G20" s="1">
        <v>18</v>
      </c>
      <c r="H20" s="1">
        <v>150</v>
      </c>
      <c r="I20" s="1">
        <v>285</v>
      </c>
      <c r="Q20" s="42">
        <v>4</v>
      </c>
      <c r="R20">
        <f t="shared" si="0"/>
        <v>194</v>
      </c>
      <c r="S20" t="str">
        <f t="shared" si="1"/>
        <v>10%</v>
      </c>
      <c r="T20" s="3" t="s">
        <v>2470</v>
      </c>
      <c r="U20" s="1">
        <v>2</v>
      </c>
    </row>
    <row r="21" spans="2:21" ht="18.75" x14ac:dyDescent="0.3">
      <c r="B21" s="20"/>
      <c r="C21" s="23">
        <v>0.39</v>
      </c>
      <c r="F21" s="31" t="s">
        <v>2904</v>
      </c>
      <c r="G21" s="24">
        <v>56</v>
      </c>
      <c r="H21" s="24">
        <v>714</v>
      </c>
      <c r="I21" s="24">
        <v>695</v>
      </c>
      <c r="Q21" s="41">
        <v>4.0999999999999996</v>
      </c>
      <c r="R21">
        <f t="shared" si="0"/>
        <v>194</v>
      </c>
      <c r="S21" t="str">
        <f t="shared" si="1"/>
        <v>10%</v>
      </c>
      <c r="T21" s="3" t="s">
        <v>2474</v>
      </c>
      <c r="U21" s="1">
        <v>31</v>
      </c>
    </row>
    <row r="22" spans="2:21" ht="18.75" x14ac:dyDescent="0.3">
      <c r="B22" s="19"/>
      <c r="C22" s="22">
        <v>0.46</v>
      </c>
      <c r="Q22" s="42">
        <v>4.3</v>
      </c>
      <c r="R22">
        <f t="shared" si="0"/>
        <v>195</v>
      </c>
      <c r="S22" t="str">
        <f t="shared" si="1"/>
        <v>10%</v>
      </c>
      <c r="T22" s="3" t="s">
        <v>2648</v>
      </c>
      <c r="U22" s="1">
        <v>1</v>
      </c>
    </row>
    <row r="23" spans="2:21" ht="18.75" x14ac:dyDescent="0.3">
      <c r="B23" s="20"/>
      <c r="C23" s="23">
        <v>0.44</v>
      </c>
      <c r="Q23" s="41">
        <v>4.5</v>
      </c>
      <c r="R23">
        <f t="shared" si="0"/>
        <v>195</v>
      </c>
      <c r="S23" t="str">
        <f t="shared" si="1"/>
        <v>10%</v>
      </c>
      <c r="T23" s="3" t="s">
        <v>2904</v>
      </c>
      <c r="U23" s="1">
        <v>1464</v>
      </c>
    </row>
    <row r="24" spans="2:21" ht="18.75" x14ac:dyDescent="0.3">
      <c r="B24" s="19"/>
      <c r="C24" s="22">
        <v>0.41</v>
      </c>
      <c r="Q24" s="42">
        <v>3.7</v>
      </c>
      <c r="R24">
        <f t="shared" si="0"/>
        <v>195</v>
      </c>
      <c r="S24" t="str">
        <f t="shared" si="1"/>
        <v>10%</v>
      </c>
    </row>
    <row r="25" spans="2:21" ht="18.75" x14ac:dyDescent="0.3">
      <c r="B25" s="20"/>
      <c r="C25" s="23">
        <v>0.7</v>
      </c>
      <c r="Q25" s="41">
        <v>4.3</v>
      </c>
      <c r="R25">
        <f t="shared" si="0"/>
        <v>195</v>
      </c>
      <c r="S25" t="str">
        <f t="shared" si="1"/>
        <v>10%</v>
      </c>
    </row>
    <row r="26" spans="2:21" ht="18.75" x14ac:dyDescent="0.3">
      <c r="B26" s="19"/>
      <c r="C26" s="22">
        <v>0.42</v>
      </c>
      <c r="Q26" s="42">
        <v>4</v>
      </c>
      <c r="R26">
        <f t="shared" si="0"/>
        <v>195</v>
      </c>
      <c r="S26" t="str">
        <f t="shared" si="1"/>
        <v>10%</v>
      </c>
    </row>
    <row r="27" spans="2:21" ht="18.75" x14ac:dyDescent="0.3">
      <c r="B27" s="20"/>
      <c r="C27" s="23">
        <v>0.72</v>
      </c>
      <c r="Q27" s="41">
        <v>4.3</v>
      </c>
      <c r="R27">
        <f t="shared" si="0"/>
        <v>195</v>
      </c>
      <c r="S27" t="str">
        <f t="shared" si="1"/>
        <v>10%</v>
      </c>
    </row>
    <row r="28" spans="2:21" ht="18.75" x14ac:dyDescent="0.3">
      <c r="B28" s="19"/>
      <c r="C28" s="22">
        <v>0.25</v>
      </c>
      <c r="Q28" s="42">
        <v>4.2</v>
      </c>
      <c r="R28">
        <f t="shared" si="0"/>
        <v>195</v>
      </c>
      <c r="S28" t="str">
        <f t="shared" si="1"/>
        <v>10%</v>
      </c>
    </row>
    <row r="29" spans="2:21" ht="18.75" x14ac:dyDescent="0.3">
      <c r="B29" s="20"/>
      <c r="C29" s="23">
        <v>0.25</v>
      </c>
      <c r="Q29" s="41">
        <v>4.2</v>
      </c>
      <c r="R29">
        <f t="shared" si="0"/>
        <v>195</v>
      </c>
      <c r="S29" t="str">
        <f t="shared" si="1"/>
        <v>10%</v>
      </c>
    </row>
    <row r="30" spans="2:21" ht="18.75" x14ac:dyDescent="0.3">
      <c r="B30" s="19"/>
      <c r="C30" s="22">
        <v>0.51</v>
      </c>
      <c r="Q30" s="42">
        <v>4</v>
      </c>
      <c r="R30">
        <f t="shared" si="0"/>
        <v>194</v>
      </c>
      <c r="S30" t="str">
        <f t="shared" si="1"/>
        <v>10%</v>
      </c>
    </row>
    <row r="31" spans="2:21" ht="18.75" x14ac:dyDescent="0.3">
      <c r="B31" s="20"/>
      <c r="C31" s="23">
        <v>0.7</v>
      </c>
      <c r="Q31" s="41">
        <v>4.4000000000000004</v>
      </c>
      <c r="R31">
        <f t="shared" si="0"/>
        <v>193</v>
      </c>
      <c r="S31" t="str">
        <f t="shared" si="1"/>
        <v>10%</v>
      </c>
    </row>
    <row r="32" spans="2:21" ht="18.75" x14ac:dyDescent="0.3">
      <c r="B32" s="19"/>
      <c r="C32" s="22">
        <v>0.73</v>
      </c>
      <c r="Q32" s="42">
        <v>4.3</v>
      </c>
      <c r="R32">
        <f t="shared" si="0"/>
        <v>193</v>
      </c>
      <c r="S32" t="str">
        <f t="shared" si="1"/>
        <v>10%</v>
      </c>
    </row>
    <row r="33" spans="2:19" ht="18.75" x14ac:dyDescent="0.3">
      <c r="B33" s="20"/>
      <c r="C33" s="23">
        <v>0.64</v>
      </c>
      <c r="Q33" s="41">
        <v>4.5</v>
      </c>
      <c r="R33">
        <f t="shared" si="0"/>
        <v>193</v>
      </c>
      <c r="S33" t="str">
        <f t="shared" si="1"/>
        <v>10%</v>
      </c>
    </row>
    <row r="34" spans="2:19" ht="18.75" x14ac:dyDescent="0.3">
      <c r="B34" s="19"/>
      <c r="C34" s="22">
        <v>0.65</v>
      </c>
      <c r="Q34" s="42">
        <v>4</v>
      </c>
      <c r="R34">
        <f t="shared" si="0"/>
        <v>193</v>
      </c>
      <c r="S34" t="str">
        <f t="shared" si="1"/>
        <v>10%</v>
      </c>
    </row>
    <row r="35" spans="2:19" ht="18.75" x14ac:dyDescent="0.3">
      <c r="B35" s="20"/>
      <c r="C35" s="23">
        <v>0</v>
      </c>
      <c r="Q35" s="41">
        <v>4.3</v>
      </c>
      <c r="R35">
        <f t="shared" si="0"/>
        <v>193</v>
      </c>
      <c r="S35" t="str">
        <f t="shared" si="1"/>
        <v>10%</v>
      </c>
    </row>
    <row r="36" spans="2:19" ht="18.75" x14ac:dyDescent="0.3">
      <c r="B36" s="19"/>
      <c r="C36" s="22">
        <v>0.8</v>
      </c>
      <c r="Q36" s="42">
        <v>4.3</v>
      </c>
      <c r="R36">
        <f t="shared" si="0"/>
        <v>193</v>
      </c>
      <c r="S36" t="str">
        <f t="shared" si="1"/>
        <v>10%</v>
      </c>
    </row>
    <row r="37" spans="2:19" ht="18.75" x14ac:dyDescent="0.3">
      <c r="B37" s="20"/>
      <c r="C37" s="23">
        <v>0.85</v>
      </c>
      <c r="Q37" s="41">
        <v>3.9</v>
      </c>
      <c r="R37">
        <f t="shared" si="0"/>
        <v>193</v>
      </c>
      <c r="S37" t="str">
        <f t="shared" si="1"/>
        <v>10%</v>
      </c>
    </row>
    <row r="38" spans="2:19" ht="18.75" x14ac:dyDescent="0.3">
      <c r="B38" s="19"/>
      <c r="C38" s="22">
        <v>0.53</v>
      </c>
      <c r="Q38" s="42">
        <v>3.9</v>
      </c>
      <c r="R38">
        <f t="shared" si="0"/>
        <v>193</v>
      </c>
      <c r="S38" t="str">
        <f t="shared" si="1"/>
        <v>10%</v>
      </c>
    </row>
    <row r="39" spans="2:19" ht="18.75" x14ac:dyDescent="0.3">
      <c r="B39" s="20"/>
      <c r="C39" s="23">
        <v>0.8</v>
      </c>
      <c r="Q39" s="41">
        <v>4.4000000000000004</v>
      </c>
      <c r="R39">
        <f t="shared" si="0"/>
        <v>193</v>
      </c>
      <c r="S39" t="str">
        <f t="shared" si="1"/>
        <v>10%</v>
      </c>
    </row>
    <row r="40" spans="2:19" ht="18.75" x14ac:dyDescent="0.3">
      <c r="B40" s="19"/>
      <c r="C40" s="22">
        <v>0.28000000000000003</v>
      </c>
      <c r="Q40" s="42">
        <v>4</v>
      </c>
      <c r="R40">
        <f t="shared" si="0"/>
        <v>193</v>
      </c>
      <c r="S40" t="str">
        <f t="shared" si="1"/>
        <v>10%</v>
      </c>
    </row>
    <row r="41" spans="2:19" ht="18.75" x14ac:dyDescent="0.3">
      <c r="B41" s="20"/>
      <c r="C41" s="23">
        <v>0.51</v>
      </c>
      <c r="Q41" s="41">
        <v>4.2</v>
      </c>
      <c r="R41">
        <f t="shared" si="0"/>
        <v>193</v>
      </c>
      <c r="S41" t="str">
        <f t="shared" si="1"/>
        <v>10%</v>
      </c>
    </row>
    <row r="42" spans="2:19" ht="18.75" x14ac:dyDescent="0.3">
      <c r="B42" s="19"/>
      <c r="C42" s="22">
        <v>0.7</v>
      </c>
      <c r="Q42" s="42">
        <v>4.2</v>
      </c>
      <c r="R42">
        <f t="shared" si="0"/>
        <v>193</v>
      </c>
      <c r="S42" t="str">
        <f t="shared" si="1"/>
        <v>10%</v>
      </c>
    </row>
    <row r="43" spans="2:19" ht="18.75" x14ac:dyDescent="0.3">
      <c r="B43" s="20"/>
      <c r="C43" s="23">
        <v>0.43</v>
      </c>
      <c r="Q43" s="41">
        <v>4.5</v>
      </c>
      <c r="R43">
        <f t="shared" si="0"/>
        <v>192</v>
      </c>
      <c r="S43" t="str">
        <f t="shared" si="1"/>
        <v>10%</v>
      </c>
    </row>
    <row r="44" spans="2:19" ht="18.75" x14ac:dyDescent="0.3">
      <c r="B44" s="19"/>
      <c r="C44" s="22">
        <v>0.64</v>
      </c>
      <c r="Q44" s="42">
        <v>4.3</v>
      </c>
      <c r="R44">
        <f t="shared" si="0"/>
        <v>191</v>
      </c>
      <c r="S44" t="str">
        <f t="shared" si="1"/>
        <v>10%</v>
      </c>
    </row>
    <row r="45" spans="2:19" ht="18.75" x14ac:dyDescent="0.3">
      <c r="B45" s="20"/>
      <c r="C45" s="23">
        <v>0.38</v>
      </c>
      <c r="Q45" s="41">
        <v>4.2</v>
      </c>
      <c r="R45">
        <f t="shared" si="0"/>
        <v>191</v>
      </c>
      <c r="S45" t="str">
        <f t="shared" si="1"/>
        <v>10%</v>
      </c>
    </row>
    <row r="46" spans="2:19" ht="18.75" x14ac:dyDescent="0.3">
      <c r="B46" s="19"/>
      <c r="C46" s="22">
        <v>0.7</v>
      </c>
      <c r="Q46" s="42">
        <v>4.3</v>
      </c>
      <c r="R46">
        <f t="shared" si="0"/>
        <v>192</v>
      </c>
      <c r="S46" t="str">
        <f t="shared" si="1"/>
        <v>10%</v>
      </c>
    </row>
    <row r="47" spans="2:19" ht="18.75" x14ac:dyDescent="0.3">
      <c r="B47" s="20"/>
      <c r="C47" s="23">
        <v>0.67</v>
      </c>
      <c r="Q47" s="41">
        <v>4</v>
      </c>
      <c r="R47">
        <f t="shared" si="0"/>
        <v>191</v>
      </c>
      <c r="S47" t="str">
        <f t="shared" si="1"/>
        <v>10%</v>
      </c>
    </row>
    <row r="48" spans="2:19" ht="18.75" x14ac:dyDescent="0.3">
      <c r="B48" s="19"/>
      <c r="C48" s="22">
        <v>0.57999999999999996</v>
      </c>
      <c r="Q48" s="42">
        <v>3.3</v>
      </c>
      <c r="R48">
        <f t="shared" si="0"/>
        <v>191</v>
      </c>
      <c r="S48" t="str">
        <f t="shared" si="1"/>
        <v>10%</v>
      </c>
    </row>
    <row r="49" spans="2:19" ht="18.75" x14ac:dyDescent="0.3">
      <c r="B49" s="20"/>
      <c r="C49" s="23">
        <v>0.35</v>
      </c>
      <c r="Q49" s="41">
        <v>4.0999999999999996</v>
      </c>
      <c r="R49">
        <f t="shared" si="0"/>
        <v>191</v>
      </c>
      <c r="S49" t="str">
        <f t="shared" si="1"/>
        <v>10%</v>
      </c>
    </row>
    <row r="50" spans="2:19" ht="18.75" x14ac:dyDescent="0.3">
      <c r="B50" s="19"/>
      <c r="C50" s="22">
        <v>0.6</v>
      </c>
      <c r="Q50" s="42">
        <v>4.4000000000000004</v>
      </c>
      <c r="R50">
        <f t="shared" si="0"/>
        <v>191</v>
      </c>
      <c r="S50" t="str">
        <f t="shared" si="1"/>
        <v>10%</v>
      </c>
    </row>
    <row r="51" spans="2:19" ht="18.75" x14ac:dyDescent="0.3">
      <c r="B51" s="20"/>
      <c r="C51" s="23">
        <v>0.5</v>
      </c>
      <c r="Q51" s="41">
        <v>3.6</v>
      </c>
      <c r="R51">
        <f t="shared" si="0"/>
        <v>192</v>
      </c>
      <c r="S51" t="str">
        <f t="shared" si="1"/>
        <v>10%</v>
      </c>
    </row>
    <row r="52" spans="2:19" ht="18.75" x14ac:dyDescent="0.3">
      <c r="B52" s="19"/>
      <c r="C52" s="22">
        <v>0.45</v>
      </c>
      <c r="Q52" s="42">
        <v>4.2</v>
      </c>
      <c r="R52">
        <f t="shared" si="0"/>
        <v>192</v>
      </c>
      <c r="S52" t="str">
        <f t="shared" si="1"/>
        <v>10%</v>
      </c>
    </row>
    <row r="53" spans="2:19" ht="18.75" x14ac:dyDescent="0.3">
      <c r="B53" s="20"/>
      <c r="C53" s="23">
        <v>0.64</v>
      </c>
      <c r="Q53" s="41">
        <v>4.4000000000000004</v>
      </c>
      <c r="R53">
        <f t="shared" si="0"/>
        <v>193</v>
      </c>
      <c r="S53" t="str">
        <f t="shared" si="1"/>
        <v>10%</v>
      </c>
    </row>
    <row r="54" spans="2:19" ht="18.75" x14ac:dyDescent="0.3">
      <c r="B54" s="19"/>
      <c r="C54" s="22">
        <v>0.62</v>
      </c>
      <c r="Q54" s="42">
        <v>4.2</v>
      </c>
      <c r="R54">
        <f t="shared" si="0"/>
        <v>192</v>
      </c>
      <c r="S54" t="str">
        <f t="shared" si="1"/>
        <v>10%</v>
      </c>
    </row>
    <row r="55" spans="2:19" ht="18.75" x14ac:dyDescent="0.3">
      <c r="B55" s="20"/>
      <c r="C55" s="23">
        <v>0.46</v>
      </c>
      <c r="Q55" s="41">
        <v>4.3</v>
      </c>
      <c r="R55">
        <f t="shared" si="0"/>
        <v>193</v>
      </c>
      <c r="S55" t="str">
        <f t="shared" si="1"/>
        <v>10%</v>
      </c>
    </row>
    <row r="56" spans="2:19" ht="18.75" x14ac:dyDescent="0.3">
      <c r="B56" s="19"/>
      <c r="C56" s="22">
        <v>0.43</v>
      </c>
      <c r="Q56" s="42">
        <v>4.2</v>
      </c>
      <c r="R56">
        <f t="shared" si="0"/>
        <v>192</v>
      </c>
      <c r="S56" t="str">
        <f t="shared" si="1"/>
        <v>10%</v>
      </c>
    </row>
    <row r="57" spans="2:19" ht="18.75" x14ac:dyDescent="0.3">
      <c r="B57" s="20"/>
      <c r="C57" s="23">
        <v>0.54</v>
      </c>
      <c r="Q57" s="41">
        <v>4.0999999999999996</v>
      </c>
      <c r="R57">
        <f t="shared" si="0"/>
        <v>192</v>
      </c>
      <c r="S57" t="str">
        <f t="shared" si="1"/>
        <v>10%</v>
      </c>
    </row>
    <row r="58" spans="2:19" ht="18.75" x14ac:dyDescent="0.3">
      <c r="B58" s="19"/>
      <c r="C58" s="22">
        <v>0.54</v>
      </c>
      <c r="Q58" s="42">
        <v>3.7</v>
      </c>
      <c r="R58">
        <f t="shared" si="0"/>
        <v>192</v>
      </c>
      <c r="S58" t="str">
        <f t="shared" si="1"/>
        <v>10%</v>
      </c>
    </row>
    <row r="59" spans="2:19" ht="18.75" x14ac:dyDescent="0.3">
      <c r="B59" s="20"/>
      <c r="C59" s="23">
        <v>0.27</v>
      </c>
      <c r="Q59" s="41">
        <v>4.2</v>
      </c>
      <c r="R59">
        <f t="shared" si="0"/>
        <v>193</v>
      </c>
      <c r="S59" t="str">
        <f t="shared" si="1"/>
        <v>10%</v>
      </c>
    </row>
    <row r="60" spans="2:19" ht="18.75" x14ac:dyDescent="0.3">
      <c r="B60" s="19"/>
      <c r="C60" s="22">
        <v>0.77</v>
      </c>
      <c r="Q60" s="42">
        <v>4.2</v>
      </c>
      <c r="R60">
        <f t="shared" si="0"/>
        <v>193</v>
      </c>
      <c r="S60" t="str">
        <f t="shared" si="1"/>
        <v>10%</v>
      </c>
    </row>
    <row r="61" spans="2:19" ht="18.75" x14ac:dyDescent="0.3">
      <c r="B61" s="20"/>
      <c r="C61" s="23">
        <v>0.56000000000000005</v>
      </c>
      <c r="Q61" s="41">
        <v>4.2</v>
      </c>
      <c r="R61">
        <f t="shared" si="0"/>
        <v>192</v>
      </c>
      <c r="S61" t="str">
        <f t="shared" si="1"/>
        <v>10%</v>
      </c>
    </row>
    <row r="62" spans="2:19" ht="18.75" x14ac:dyDescent="0.3">
      <c r="B62" s="19"/>
      <c r="C62" s="22">
        <v>0.78</v>
      </c>
      <c r="Q62" s="42">
        <v>4.3</v>
      </c>
      <c r="R62">
        <f t="shared" si="0"/>
        <v>191</v>
      </c>
      <c r="S62" t="str">
        <f t="shared" si="1"/>
        <v>10%</v>
      </c>
    </row>
    <row r="63" spans="2:19" ht="18.75" x14ac:dyDescent="0.3">
      <c r="B63" s="20"/>
      <c r="C63" s="23">
        <v>0.31</v>
      </c>
      <c r="Q63" s="41">
        <v>3.7</v>
      </c>
      <c r="R63">
        <f t="shared" si="0"/>
        <v>191</v>
      </c>
      <c r="S63" t="str">
        <f t="shared" si="1"/>
        <v>10%</v>
      </c>
    </row>
    <row r="64" spans="2:19" ht="18.75" x14ac:dyDescent="0.3">
      <c r="B64" s="19"/>
      <c r="C64" s="22">
        <v>0.86</v>
      </c>
      <c r="Q64" s="42">
        <v>4.3</v>
      </c>
      <c r="R64">
        <f t="shared" si="0"/>
        <v>191</v>
      </c>
      <c r="S64" t="str">
        <f t="shared" si="1"/>
        <v>10%</v>
      </c>
    </row>
    <row r="65" spans="2:19" ht="18.75" x14ac:dyDescent="0.3">
      <c r="B65" s="20"/>
      <c r="C65" s="23">
        <v>0.61</v>
      </c>
      <c r="Q65" s="41">
        <v>4</v>
      </c>
      <c r="R65">
        <f t="shared" si="0"/>
        <v>191</v>
      </c>
      <c r="S65" t="str">
        <f t="shared" si="1"/>
        <v>10%</v>
      </c>
    </row>
    <row r="66" spans="2:19" ht="18.75" x14ac:dyDescent="0.3">
      <c r="B66" s="19"/>
      <c r="C66" s="22">
        <v>0.44</v>
      </c>
      <c r="Q66" s="42">
        <v>4.2</v>
      </c>
      <c r="R66">
        <f t="shared" si="0"/>
        <v>191</v>
      </c>
      <c r="S66" t="str">
        <f t="shared" si="1"/>
        <v>10%</v>
      </c>
    </row>
    <row r="67" spans="2:19" ht="18.75" x14ac:dyDescent="0.3">
      <c r="B67" s="20"/>
      <c r="C67" s="23">
        <v>0.78</v>
      </c>
      <c r="Q67" s="41">
        <v>4.2</v>
      </c>
      <c r="R67">
        <f t="shared" si="0"/>
        <v>192</v>
      </c>
      <c r="S67" t="str">
        <f t="shared" si="1"/>
        <v>10%</v>
      </c>
    </row>
    <row r="68" spans="2:19" ht="18.75" x14ac:dyDescent="0.3">
      <c r="B68" s="19"/>
      <c r="C68" s="22">
        <v>0.62</v>
      </c>
      <c r="Q68" s="42">
        <v>4.4000000000000004</v>
      </c>
      <c r="R68">
        <f t="shared" ref="R68:R131" si="2">COUNTIF(Q67:Q1346,$Q$3)</f>
        <v>192</v>
      </c>
      <c r="S68" t="str">
        <f t="shared" ref="S68:S131" si="3">IF(R68&lt;="198","10%", IF(R68&gt;="199","20%", IF(R68&gt;="200","30%")))</f>
        <v>10%</v>
      </c>
    </row>
    <row r="69" spans="2:19" ht="18.75" x14ac:dyDescent="0.3">
      <c r="B69" s="20"/>
      <c r="C69" s="23">
        <v>0.47</v>
      </c>
      <c r="Q69" s="41">
        <v>4.0999999999999996</v>
      </c>
      <c r="R69">
        <f t="shared" si="2"/>
        <v>191</v>
      </c>
      <c r="S69" t="str">
        <f t="shared" si="3"/>
        <v>10%</v>
      </c>
    </row>
    <row r="70" spans="2:19" ht="18.75" x14ac:dyDescent="0.3">
      <c r="B70" s="19"/>
      <c r="C70" s="22">
        <v>0.47</v>
      </c>
      <c r="Q70" s="42">
        <v>4.3</v>
      </c>
      <c r="R70">
        <f t="shared" si="2"/>
        <v>191</v>
      </c>
      <c r="S70" t="str">
        <f t="shared" si="3"/>
        <v>10%</v>
      </c>
    </row>
    <row r="71" spans="2:19" ht="18.75" x14ac:dyDescent="0.3">
      <c r="B71" s="20"/>
      <c r="C71" s="23">
        <v>0.69</v>
      </c>
      <c r="Q71" s="41">
        <v>4.2</v>
      </c>
      <c r="R71">
        <f t="shared" si="2"/>
        <v>191</v>
      </c>
      <c r="S71" t="str">
        <f t="shared" si="3"/>
        <v>10%</v>
      </c>
    </row>
    <row r="72" spans="2:19" ht="18.75" x14ac:dyDescent="0.3">
      <c r="B72" s="19"/>
      <c r="C72" s="22">
        <v>0.61</v>
      </c>
      <c r="Q72" s="42">
        <v>4.3</v>
      </c>
      <c r="R72">
        <f t="shared" si="2"/>
        <v>192</v>
      </c>
      <c r="S72" t="str">
        <f t="shared" si="3"/>
        <v>10%</v>
      </c>
    </row>
    <row r="73" spans="2:19" ht="18.75" x14ac:dyDescent="0.3">
      <c r="B73" s="20"/>
      <c r="C73" s="23">
        <v>0.42</v>
      </c>
      <c r="Q73" s="41">
        <v>4.5</v>
      </c>
      <c r="R73">
        <f t="shared" si="2"/>
        <v>191</v>
      </c>
      <c r="S73" t="str">
        <f t="shared" si="3"/>
        <v>10%</v>
      </c>
    </row>
    <row r="74" spans="2:19" ht="18.75" x14ac:dyDescent="0.3">
      <c r="B74" s="19"/>
      <c r="C74" s="22">
        <v>0.37</v>
      </c>
      <c r="Q74" s="42">
        <v>4.0999999999999996</v>
      </c>
      <c r="R74">
        <f t="shared" si="2"/>
        <v>191</v>
      </c>
      <c r="S74" t="str">
        <f t="shared" si="3"/>
        <v>10%</v>
      </c>
    </row>
    <row r="75" spans="2:19" ht="18.75" x14ac:dyDescent="0.3">
      <c r="B75" s="20"/>
      <c r="C75" s="23">
        <v>0.77</v>
      </c>
      <c r="Q75" s="41">
        <v>4.2</v>
      </c>
      <c r="R75">
        <f t="shared" si="2"/>
        <v>191</v>
      </c>
      <c r="S75" t="str">
        <f t="shared" si="3"/>
        <v>10%</v>
      </c>
    </row>
    <row r="76" spans="2:19" ht="18.75" x14ac:dyDescent="0.3">
      <c r="B76" s="19"/>
      <c r="C76" s="22">
        <v>0.6</v>
      </c>
      <c r="Q76" s="42">
        <v>4</v>
      </c>
      <c r="R76">
        <f t="shared" si="2"/>
        <v>191</v>
      </c>
      <c r="S76" t="str">
        <f t="shared" si="3"/>
        <v>10%</v>
      </c>
    </row>
    <row r="77" spans="2:19" ht="18.75" x14ac:dyDescent="0.3">
      <c r="B77" s="20"/>
      <c r="C77" s="23">
        <v>0.6</v>
      </c>
      <c r="Q77" s="41">
        <v>4.0999999999999996</v>
      </c>
      <c r="R77">
        <f t="shared" si="2"/>
        <v>190</v>
      </c>
      <c r="S77" t="str">
        <f t="shared" si="3"/>
        <v>10%</v>
      </c>
    </row>
    <row r="78" spans="2:19" ht="18.75" x14ac:dyDescent="0.3">
      <c r="B78" s="19"/>
      <c r="C78" s="22">
        <v>0.55000000000000004</v>
      </c>
      <c r="Q78" s="42">
        <v>4.0999999999999996</v>
      </c>
      <c r="R78">
        <f t="shared" si="2"/>
        <v>191</v>
      </c>
      <c r="S78" t="str">
        <f t="shared" si="3"/>
        <v>10%</v>
      </c>
    </row>
    <row r="79" spans="2:19" ht="18.75" x14ac:dyDescent="0.3">
      <c r="B79" s="20"/>
      <c r="C79" s="23">
        <v>0.65</v>
      </c>
      <c r="Q79" s="41">
        <v>4</v>
      </c>
      <c r="R79">
        <f t="shared" si="2"/>
        <v>191</v>
      </c>
      <c r="S79" t="str">
        <f t="shared" si="3"/>
        <v>10%</v>
      </c>
    </row>
    <row r="80" spans="2:19" ht="18.75" x14ac:dyDescent="0.3">
      <c r="B80" s="19"/>
      <c r="C80" s="22">
        <v>0.57999999999999996</v>
      </c>
      <c r="Q80" s="42">
        <v>4.0999999999999996</v>
      </c>
      <c r="R80">
        <f t="shared" si="2"/>
        <v>191</v>
      </c>
      <c r="S80" t="str">
        <f t="shared" si="3"/>
        <v>10%</v>
      </c>
    </row>
    <row r="81" spans="2:19" ht="18.75" x14ac:dyDescent="0.3">
      <c r="B81" s="20"/>
      <c r="C81" s="23">
        <v>0.64</v>
      </c>
      <c r="Q81" s="41">
        <v>3.9</v>
      </c>
      <c r="R81">
        <f t="shared" si="2"/>
        <v>191</v>
      </c>
      <c r="S81" t="str">
        <f t="shared" si="3"/>
        <v>10%</v>
      </c>
    </row>
    <row r="82" spans="2:19" ht="18.75" x14ac:dyDescent="0.3">
      <c r="B82" s="19"/>
      <c r="C82" s="22">
        <v>0.64</v>
      </c>
      <c r="Q82" s="42">
        <v>4</v>
      </c>
      <c r="R82">
        <f t="shared" si="2"/>
        <v>191</v>
      </c>
      <c r="S82" t="str">
        <f t="shared" si="3"/>
        <v>10%</v>
      </c>
    </row>
    <row r="83" spans="2:19" ht="18.75" x14ac:dyDescent="0.3">
      <c r="B83" s="20"/>
      <c r="C83" s="23">
        <v>0.44</v>
      </c>
      <c r="Q83" s="41">
        <v>4.2</v>
      </c>
      <c r="R83">
        <f t="shared" si="2"/>
        <v>191</v>
      </c>
      <c r="S83" t="str">
        <f t="shared" si="3"/>
        <v>10%</v>
      </c>
    </row>
    <row r="84" spans="2:19" ht="18.75" x14ac:dyDescent="0.3">
      <c r="B84" s="19"/>
      <c r="C84" s="22">
        <v>0.62</v>
      </c>
      <c r="Q84" s="42">
        <v>4</v>
      </c>
      <c r="R84">
        <f t="shared" si="2"/>
        <v>191</v>
      </c>
      <c r="S84" t="str">
        <f t="shared" si="3"/>
        <v>10%</v>
      </c>
    </row>
    <row r="85" spans="2:19" ht="18.75" x14ac:dyDescent="0.3">
      <c r="B85" s="20"/>
      <c r="C85" s="23">
        <v>0.63</v>
      </c>
      <c r="Q85" s="41">
        <v>3.4</v>
      </c>
      <c r="R85">
        <f t="shared" si="2"/>
        <v>190</v>
      </c>
      <c r="S85" t="str">
        <f t="shared" si="3"/>
        <v>10%</v>
      </c>
    </row>
    <row r="86" spans="2:19" ht="18.75" x14ac:dyDescent="0.3">
      <c r="B86" s="19"/>
      <c r="C86" s="22">
        <v>0.75</v>
      </c>
      <c r="Q86" s="42">
        <v>4.4000000000000004</v>
      </c>
      <c r="R86">
        <f t="shared" si="2"/>
        <v>190</v>
      </c>
      <c r="S86" t="str">
        <f t="shared" si="3"/>
        <v>10%</v>
      </c>
    </row>
    <row r="87" spans="2:19" ht="18.75" x14ac:dyDescent="0.3">
      <c r="B87" s="20"/>
      <c r="C87" s="23">
        <v>0.25</v>
      </c>
      <c r="Q87" s="41">
        <v>4.2</v>
      </c>
      <c r="R87">
        <f t="shared" si="2"/>
        <v>190</v>
      </c>
      <c r="S87" t="str">
        <f t="shared" si="3"/>
        <v>10%</v>
      </c>
    </row>
    <row r="88" spans="2:19" ht="18.75" x14ac:dyDescent="0.3">
      <c r="B88" s="19"/>
      <c r="C88" s="22">
        <v>0.32</v>
      </c>
      <c r="Q88" s="42">
        <v>4.2</v>
      </c>
      <c r="R88">
        <f t="shared" si="2"/>
        <v>190</v>
      </c>
      <c r="S88" t="str">
        <f t="shared" si="3"/>
        <v>10%</v>
      </c>
    </row>
    <row r="89" spans="2:19" ht="18.75" x14ac:dyDescent="0.3">
      <c r="B89" s="20"/>
      <c r="C89" s="23">
        <v>0.41</v>
      </c>
      <c r="Q89" s="41">
        <v>4.3</v>
      </c>
      <c r="R89">
        <f t="shared" si="2"/>
        <v>189</v>
      </c>
      <c r="S89" t="str">
        <f t="shared" si="3"/>
        <v>10%</v>
      </c>
    </row>
    <row r="90" spans="2:19" ht="18.75" x14ac:dyDescent="0.3">
      <c r="B90" s="19"/>
      <c r="C90" s="22">
        <v>0.8</v>
      </c>
      <c r="Q90" s="42">
        <v>4.3</v>
      </c>
      <c r="R90">
        <f t="shared" si="2"/>
        <v>188</v>
      </c>
      <c r="S90" t="str">
        <f t="shared" si="3"/>
        <v>10%</v>
      </c>
    </row>
    <row r="91" spans="2:19" ht="18.75" x14ac:dyDescent="0.3">
      <c r="B91" s="20"/>
      <c r="C91" s="23">
        <v>0.68</v>
      </c>
      <c r="Q91" s="41">
        <v>4.5</v>
      </c>
      <c r="R91">
        <f t="shared" si="2"/>
        <v>189</v>
      </c>
      <c r="S91" t="str">
        <f t="shared" si="3"/>
        <v>10%</v>
      </c>
    </row>
    <row r="92" spans="2:19" ht="18.75" x14ac:dyDescent="0.3">
      <c r="B92" s="19"/>
      <c r="C92" s="22">
        <v>0.66</v>
      </c>
      <c r="Q92" s="42">
        <v>4.2</v>
      </c>
      <c r="R92">
        <f t="shared" si="2"/>
        <v>189</v>
      </c>
      <c r="S92" t="str">
        <f t="shared" si="3"/>
        <v>10%</v>
      </c>
    </row>
    <row r="93" spans="2:19" ht="18.75" x14ac:dyDescent="0.3">
      <c r="B93" s="20"/>
      <c r="C93" s="23">
        <v>0.22</v>
      </c>
      <c r="Q93" s="41">
        <v>3.6</v>
      </c>
      <c r="R93">
        <f t="shared" si="2"/>
        <v>189</v>
      </c>
      <c r="S93" t="str">
        <f t="shared" si="3"/>
        <v>10%</v>
      </c>
    </row>
    <row r="94" spans="2:19" ht="18.75" x14ac:dyDescent="0.3">
      <c r="B94" s="19"/>
      <c r="C94" s="22">
        <v>0.56999999999999995</v>
      </c>
      <c r="Q94" s="42">
        <v>4.2</v>
      </c>
      <c r="R94">
        <f t="shared" si="2"/>
        <v>189</v>
      </c>
      <c r="S94" t="str">
        <f t="shared" si="3"/>
        <v>10%</v>
      </c>
    </row>
    <row r="95" spans="2:19" ht="18.75" x14ac:dyDescent="0.3">
      <c r="B95" s="20"/>
      <c r="C95" s="23">
        <v>0.8</v>
      </c>
      <c r="Q95" s="41">
        <v>4.2</v>
      </c>
      <c r="R95">
        <f t="shared" si="2"/>
        <v>189</v>
      </c>
      <c r="S95" t="str">
        <f t="shared" si="3"/>
        <v>10%</v>
      </c>
    </row>
    <row r="96" spans="2:19" ht="18.75" x14ac:dyDescent="0.3">
      <c r="B96" s="19"/>
      <c r="C96" s="22">
        <v>0.54</v>
      </c>
      <c r="Q96" s="42">
        <v>4.0999999999999996</v>
      </c>
      <c r="R96">
        <f t="shared" si="2"/>
        <v>189</v>
      </c>
      <c r="S96" t="str">
        <f t="shared" si="3"/>
        <v>10%</v>
      </c>
    </row>
    <row r="97" spans="2:19" ht="18.75" x14ac:dyDescent="0.3">
      <c r="B97" s="20"/>
      <c r="C97" s="23">
        <v>0.17</v>
      </c>
      <c r="Q97" s="41">
        <v>4.2</v>
      </c>
      <c r="R97">
        <f t="shared" si="2"/>
        <v>188</v>
      </c>
      <c r="S97" t="str">
        <f t="shared" si="3"/>
        <v>10%</v>
      </c>
    </row>
    <row r="98" spans="2:19" ht="18.75" x14ac:dyDescent="0.3">
      <c r="B98" s="19"/>
      <c r="C98" s="22">
        <v>0.69</v>
      </c>
      <c r="Q98" s="42">
        <v>3.7</v>
      </c>
      <c r="R98">
        <f t="shared" si="2"/>
        <v>188</v>
      </c>
      <c r="S98" t="str">
        <f t="shared" si="3"/>
        <v>10%</v>
      </c>
    </row>
    <row r="99" spans="2:19" ht="18.75" x14ac:dyDescent="0.3">
      <c r="B99" s="20"/>
      <c r="C99" s="23">
        <v>0.65</v>
      </c>
      <c r="Q99" s="41">
        <v>3.8</v>
      </c>
      <c r="R99">
        <f t="shared" si="2"/>
        <v>187</v>
      </c>
      <c r="S99" t="str">
        <f t="shared" si="3"/>
        <v>10%</v>
      </c>
    </row>
    <row r="100" spans="2:19" ht="18.75" x14ac:dyDescent="0.3">
      <c r="B100" s="19"/>
      <c r="C100" s="22">
        <v>0.42</v>
      </c>
      <c r="Q100" s="42">
        <v>3.7</v>
      </c>
      <c r="R100">
        <f t="shared" si="2"/>
        <v>187</v>
      </c>
      <c r="S100" t="str">
        <f t="shared" si="3"/>
        <v>10%</v>
      </c>
    </row>
    <row r="101" spans="2:19" ht="18.75" x14ac:dyDescent="0.3">
      <c r="B101" s="20"/>
      <c r="C101" s="23">
        <v>0.52</v>
      </c>
      <c r="Q101" s="41">
        <v>4.5</v>
      </c>
      <c r="R101">
        <f t="shared" si="2"/>
        <v>187</v>
      </c>
      <c r="S101" t="str">
        <f t="shared" si="3"/>
        <v>10%</v>
      </c>
    </row>
    <row r="102" spans="2:19" ht="18.75" x14ac:dyDescent="0.3">
      <c r="B102" s="19"/>
      <c r="C102" s="22">
        <v>0.77</v>
      </c>
      <c r="Q102" s="42">
        <v>4.0999999999999996</v>
      </c>
      <c r="R102">
        <f t="shared" si="2"/>
        <v>187</v>
      </c>
      <c r="S102" t="str">
        <f t="shared" si="3"/>
        <v>10%</v>
      </c>
    </row>
    <row r="103" spans="2:19" ht="18.75" x14ac:dyDescent="0.3">
      <c r="B103" s="20"/>
      <c r="C103" s="23">
        <v>0.53</v>
      </c>
      <c r="Q103" s="41">
        <v>4.3</v>
      </c>
      <c r="R103">
        <f t="shared" si="2"/>
        <v>187</v>
      </c>
      <c r="S103" t="str">
        <f t="shared" si="3"/>
        <v>10%</v>
      </c>
    </row>
    <row r="104" spans="2:19" ht="18.75" x14ac:dyDescent="0.3">
      <c r="B104" s="19"/>
      <c r="C104" s="22">
        <v>0.67</v>
      </c>
      <c r="Q104" s="42">
        <v>4.3</v>
      </c>
      <c r="R104">
        <f t="shared" si="2"/>
        <v>187</v>
      </c>
      <c r="S104" t="str">
        <f t="shared" si="3"/>
        <v>10%</v>
      </c>
    </row>
    <row r="105" spans="2:19" ht="18.75" x14ac:dyDescent="0.3">
      <c r="B105" s="20"/>
      <c r="C105" s="23">
        <v>0.27</v>
      </c>
      <c r="Q105" s="41">
        <v>4</v>
      </c>
      <c r="R105">
        <f t="shared" si="2"/>
        <v>187</v>
      </c>
      <c r="S105" t="str">
        <f t="shared" si="3"/>
        <v>10%</v>
      </c>
    </row>
    <row r="106" spans="2:19" ht="18.75" x14ac:dyDescent="0.3">
      <c r="B106" s="19"/>
      <c r="C106" s="22">
        <v>0.65</v>
      </c>
      <c r="Q106" s="42">
        <v>4.2</v>
      </c>
      <c r="R106">
        <f t="shared" si="2"/>
        <v>187</v>
      </c>
      <c r="S106" t="str">
        <f t="shared" si="3"/>
        <v>10%</v>
      </c>
    </row>
    <row r="107" spans="2:19" ht="18.75" x14ac:dyDescent="0.3">
      <c r="B107" s="20"/>
      <c r="C107" s="23">
        <v>0.6</v>
      </c>
      <c r="Q107" s="41">
        <v>4.2</v>
      </c>
      <c r="R107">
        <f t="shared" si="2"/>
        <v>187</v>
      </c>
      <c r="S107" t="str">
        <f t="shared" si="3"/>
        <v>10%</v>
      </c>
    </row>
    <row r="108" spans="2:19" ht="18.75" x14ac:dyDescent="0.3">
      <c r="B108" s="19"/>
      <c r="C108" s="22">
        <v>0.65</v>
      </c>
      <c r="Q108" s="42">
        <v>4.3</v>
      </c>
      <c r="R108">
        <f t="shared" si="2"/>
        <v>186</v>
      </c>
      <c r="S108" t="str">
        <f t="shared" si="3"/>
        <v>10%</v>
      </c>
    </row>
    <row r="109" spans="2:19" ht="18.75" x14ac:dyDescent="0.3">
      <c r="B109" s="20"/>
      <c r="C109" s="23">
        <v>0.7</v>
      </c>
      <c r="Q109" s="41">
        <v>4.2</v>
      </c>
      <c r="R109">
        <f t="shared" si="2"/>
        <v>185</v>
      </c>
      <c r="S109" t="str">
        <f t="shared" si="3"/>
        <v>10%</v>
      </c>
    </row>
    <row r="110" spans="2:19" ht="18.75" x14ac:dyDescent="0.3">
      <c r="B110" s="19"/>
      <c r="C110" s="22">
        <v>0.42</v>
      </c>
      <c r="Q110" s="42">
        <v>4.3</v>
      </c>
      <c r="R110">
        <f t="shared" si="2"/>
        <v>185</v>
      </c>
      <c r="S110" t="str">
        <f t="shared" si="3"/>
        <v>10%</v>
      </c>
    </row>
    <row r="111" spans="2:19" ht="18.75" x14ac:dyDescent="0.3">
      <c r="B111" s="20"/>
      <c r="C111" s="23">
        <v>0.88</v>
      </c>
      <c r="Q111" s="41">
        <v>4.3</v>
      </c>
      <c r="R111">
        <f t="shared" si="2"/>
        <v>184</v>
      </c>
      <c r="S111" t="str">
        <f t="shared" si="3"/>
        <v>10%</v>
      </c>
    </row>
    <row r="112" spans="2:19" ht="18.75" x14ac:dyDescent="0.3">
      <c r="B112" s="19"/>
      <c r="C112" s="22">
        <v>0.63</v>
      </c>
      <c r="Q112" s="42">
        <v>3.9</v>
      </c>
      <c r="R112">
        <f t="shared" si="2"/>
        <v>184</v>
      </c>
      <c r="S112" t="str">
        <f t="shared" si="3"/>
        <v>10%</v>
      </c>
    </row>
    <row r="113" spans="2:19" ht="18.75" x14ac:dyDescent="0.3">
      <c r="B113" s="20"/>
      <c r="C113" s="23">
        <v>0.73</v>
      </c>
      <c r="Q113" s="41">
        <v>4.0999999999999996</v>
      </c>
      <c r="R113">
        <f t="shared" si="2"/>
        <v>184</v>
      </c>
      <c r="S113" t="str">
        <f t="shared" si="3"/>
        <v>10%</v>
      </c>
    </row>
    <row r="114" spans="2:19" ht="18.75" x14ac:dyDescent="0.3">
      <c r="B114" s="19"/>
      <c r="C114" s="22">
        <v>0.33</v>
      </c>
      <c r="Q114" s="42">
        <v>4.3</v>
      </c>
      <c r="R114">
        <f t="shared" si="2"/>
        <v>184</v>
      </c>
      <c r="S114" t="str">
        <f t="shared" si="3"/>
        <v>10%</v>
      </c>
    </row>
    <row r="115" spans="2:19" ht="18.75" x14ac:dyDescent="0.3">
      <c r="B115" s="20"/>
      <c r="C115" s="23">
        <v>0.6</v>
      </c>
      <c r="Q115" s="41">
        <v>4.3</v>
      </c>
      <c r="R115">
        <f t="shared" si="2"/>
        <v>184</v>
      </c>
      <c r="S115" t="str">
        <f t="shared" si="3"/>
        <v>10%</v>
      </c>
    </row>
    <row r="116" spans="2:19" ht="18.75" x14ac:dyDescent="0.3">
      <c r="B116" s="19"/>
      <c r="C116" s="22">
        <v>0.8</v>
      </c>
      <c r="Q116" s="42">
        <v>4.0999999999999996</v>
      </c>
      <c r="R116">
        <f t="shared" si="2"/>
        <v>184</v>
      </c>
      <c r="S116" t="str">
        <f t="shared" si="3"/>
        <v>10%</v>
      </c>
    </row>
    <row r="117" spans="2:19" ht="18.75" x14ac:dyDescent="0.3">
      <c r="B117" s="20"/>
      <c r="C117" s="23">
        <v>0.47</v>
      </c>
      <c r="Q117" s="41">
        <v>4.5</v>
      </c>
      <c r="R117">
        <f t="shared" si="2"/>
        <v>184</v>
      </c>
      <c r="S117" t="str">
        <f t="shared" si="3"/>
        <v>10%</v>
      </c>
    </row>
    <row r="118" spans="2:19" ht="18.75" x14ac:dyDescent="0.3">
      <c r="B118" s="19"/>
      <c r="C118" s="22">
        <v>0.35</v>
      </c>
      <c r="Q118" s="42">
        <v>4.0999999999999996</v>
      </c>
      <c r="R118">
        <f t="shared" si="2"/>
        <v>184</v>
      </c>
      <c r="S118" t="str">
        <f t="shared" si="3"/>
        <v>10%</v>
      </c>
    </row>
    <row r="119" spans="2:19" ht="18.75" x14ac:dyDescent="0.3">
      <c r="B119" s="20"/>
      <c r="C119" s="23">
        <v>0.65</v>
      </c>
      <c r="Q119" s="41">
        <v>3.6</v>
      </c>
      <c r="R119">
        <f t="shared" si="2"/>
        <v>184</v>
      </c>
      <c r="S119" t="str">
        <f t="shared" si="3"/>
        <v>10%</v>
      </c>
    </row>
    <row r="120" spans="2:19" ht="18.75" x14ac:dyDescent="0.3">
      <c r="B120" s="19"/>
      <c r="C120" s="22">
        <v>0.85</v>
      </c>
      <c r="Q120" s="42">
        <v>3.5</v>
      </c>
      <c r="R120">
        <f t="shared" si="2"/>
        <v>184</v>
      </c>
      <c r="S120" t="str">
        <f t="shared" si="3"/>
        <v>10%</v>
      </c>
    </row>
    <row r="121" spans="2:19" ht="18.75" x14ac:dyDescent="0.3">
      <c r="B121" s="20"/>
      <c r="C121" s="23">
        <v>0.75</v>
      </c>
      <c r="Q121" s="41">
        <v>4</v>
      </c>
      <c r="R121">
        <f t="shared" si="2"/>
        <v>184</v>
      </c>
      <c r="S121" t="str">
        <f t="shared" si="3"/>
        <v>10%</v>
      </c>
    </row>
    <row r="122" spans="2:19" ht="18.75" x14ac:dyDescent="0.3">
      <c r="B122" s="19"/>
      <c r="C122" s="22">
        <v>0.2</v>
      </c>
      <c r="Q122" s="42">
        <v>3.8</v>
      </c>
      <c r="R122">
        <f t="shared" si="2"/>
        <v>184</v>
      </c>
      <c r="S122" t="str">
        <f t="shared" si="3"/>
        <v>10%</v>
      </c>
    </row>
    <row r="123" spans="2:19" ht="18.75" x14ac:dyDescent="0.3">
      <c r="B123" s="20"/>
      <c r="C123" s="23">
        <v>0.63</v>
      </c>
      <c r="Q123" s="41">
        <v>4.4000000000000004</v>
      </c>
      <c r="R123">
        <f t="shared" si="2"/>
        <v>184</v>
      </c>
      <c r="S123" t="str">
        <f t="shared" si="3"/>
        <v>10%</v>
      </c>
    </row>
    <row r="124" spans="2:19" ht="18.75" x14ac:dyDescent="0.3">
      <c r="B124" s="19"/>
      <c r="C124" s="22">
        <v>0.47</v>
      </c>
      <c r="Q124" s="42">
        <v>3.7</v>
      </c>
      <c r="R124">
        <f t="shared" si="2"/>
        <v>184</v>
      </c>
      <c r="S124" t="str">
        <f t="shared" si="3"/>
        <v>10%</v>
      </c>
    </row>
    <row r="125" spans="2:19" ht="18.75" x14ac:dyDescent="0.3">
      <c r="B125" s="20"/>
      <c r="C125" s="23">
        <v>0.53</v>
      </c>
      <c r="Q125" s="41">
        <v>4.3</v>
      </c>
      <c r="R125">
        <f t="shared" si="2"/>
        <v>184</v>
      </c>
      <c r="S125" t="str">
        <f t="shared" si="3"/>
        <v>10%</v>
      </c>
    </row>
    <row r="126" spans="2:19" ht="18.75" x14ac:dyDescent="0.3">
      <c r="B126" s="19"/>
      <c r="C126" s="22">
        <v>0.27</v>
      </c>
      <c r="Q126" s="42">
        <v>4.0999999999999996</v>
      </c>
      <c r="R126">
        <f t="shared" si="2"/>
        <v>184</v>
      </c>
      <c r="S126" t="str">
        <f t="shared" si="3"/>
        <v>10%</v>
      </c>
    </row>
    <row r="127" spans="2:19" ht="18.75" x14ac:dyDescent="0.3">
      <c r="B127" s="20"/>
      <c r="C127" s="23">
        <v>0.53</v>
      </c>
      <c r="Q127" s="41">
        <v>4.2</v>
      </c>
      <c r="R127">
        <f t="shared" si="2"/>
        <v>185</v>
      </c>
      <c r="S127" t="str">
        <f t="shared" si="3"/>
        <v>10%</v>
      </c>
    </row>
    <row r="128" spans="2:19" ht="18.75" x14ac:dyDescent="0.3">
      <c r="B128" s="19"/>
      <c r="C128" s="22">
        <v>0.62</v>
      </c>
      <c r="Q128" s="42">
        <v>4.0999999999999996</v>
      </c>
      <c r="R128">
        <f t="shared" si="2"/>
        <v>185</v>
      </c>
      <c r="S128" t="str">
        <f t="shared" si="3"/>
        <v>10%</v>
      </c>
    </row>
    <row r="129" spans="2:19" ht="18.75" x14ac:dyDescent="0.3">
      <c r="B129" s="20"/>
      <c r="C129" s="23">
        <v>0.64</v>
      </c>
      <c r="Q129" s="41">
        <v>4.3</v>
      </c>
      <c r="R129">
        <f t="shared" si="2"/>
        <v>184</v>
      </c>
      <c r="S129" t="str">
        <f t="shared" si="3"/>
        <v>10%</v>
      </c>
    </row>
    <row r="130" spans="2:19" ht="18.75" x14ac:dyDescent="0.3">
      <c r="B130" s="19"/>
      <c r="C130" s="22">
        <v>0.42</v>
      </c>
      <c r="Q130" s="42">
        <v>4.2</v>
      </c>
      <c r="R130">
        <f t="shared" si="2"/>
        <v>184</v>
      </c>
      <c r="S130" t="str">
        <f t="shared" si="3"/>
        <v>10%</v>
      </c>
    </row>
    <row r="131" spans="2:19" ht="18.75" x14ac:dyDescent="0.3">
      <c r="B131" s="20"/>
      <c r="C131" s="23">
        <v>0.59</v>
      </c>
      <c r="Q131" s="41">
        <v>4.2</v>
      </c>
      <c r="R131">
        <f t="shared" si="2"/>
        <v>185</v>
      </c>
      <c r="S131" t="str">
        <f t="shared" si="3"/>
        <v>10%</v>
      </c>
    </row>
    <row r="132" spans="2:19" ht="18.75" x14ac:dyDescent="0.3">
      <c r="B132" s="19"/>
      <c r="C132" s="22">
        <v>0.31</v>
      </c>
      <c r="Q132" s="42">
        <v>4.4000000000000004</v>
      </c>
      <c r="R132">
        <f t="shared" ref="R132:R195" si="4">COUNTIF(Q131:Q1410,$Q$3)</f>
        <v>184</v>
      </c>
      <c r="S132" t="str">
        <f t="shared" ref="S132:S195" si="5">IF(R132&lt;="198","10%", IF(R132&gt;="199","20%", IF(R132&gt;="200","30%")))</f>
        <v>10%</v>
      </c>
    </row>
    <row r="133" spans="2:19" ht="18.75" x14ac:dyDescent="0.3">
      <c r="B133" s="20"/>
      <c r="C133" s="23">
        <v>0.6</v>
      </c>
      <c r="Q133" s="41">
        <v>4.3</v>
      </c>
      <c r="R133">
        <f t="shared" si="4"/>
        <v>183</v>
      </c>
      <c r="S133" t="str">
        <f t="shared" si="5"/>
        <v>10%</v>
      </c>
    </row>
    <row r="134" spans="2:19" ht="18.75" x14ac:dyDescent="0.3">
      <c r="B134" s="19"/>
      <c r="C134" s="22">
        <v>0.73</v>
      </c>
      <c r="Q134" s="42">
        <v>4.3</v>
      </c>
      <c r="R134">
        <f t="shared" si="4"/>
        <v>183</v>
      </c>
      <c r="S134" t="str">
        <f t="shared" si="5"/>
        <v>10%</v>
      </c>
    </row>
    <row r="135" spans="2:19" ht="18.75" x14ac:dyDescent="0.3">
      <c r="B135" s="20"/>
      <c r="C135" s="23">
        <v>0.4</v>
      </c>
      <c r="Q135" s="41">
        <v>4</v>
      </c>
      <c r="R135">
        <f t="shared" si="4"/>
        <v>183</v>
      </c>
      <c r="S135" t="str">
        <f t="shared" si="5"/>
        <v>10%</v>
      </c>
    </row>
    <row r="136" spans="2:19" ht="18.75" x14ac:dyDescent="0.3">
      <c r="B136" s="19"/>
      <c r="C136" s="22">
        <v>0.54</v>
      </c>
      <c r="Q136" s="42">
        <v>3.9</v>
      </c>
      <c r="R136">
        <f t="shared" si="4"/>
        <v>184</v>
      </c>
      <c r="S136" t="str">
        <f t="shared" si="5"/>
        <v>10%</v>
      </c>
    </row>
    <row r="137" spans="2:19" ht="18.75" x14ac:dyDescent="0.3">
      <c r="B137" s="20"/>
      <c r="C137" s="23">
        <v>0.38</v>
      </c>
      <c r="Q137" s="41">
        <v>4.2</v>
      </c>
      <c r="R137">
        <f t="shared" si="4"/>
        <v>184</v>
      </c>
      <c r="S137" t="str">
        <f t="shared" si="5"/>
        <v>10%</v>
      </c>
    </row>
    <row r="138" spans="2:19" ht="18.75" x14ac:dyDescent="0.3">
      <c r="B138" s="19"/>
      <c r="C138" s="22">
        <v>0.73</v>
      </c>
      <c r="Q138" s="42">
        <v>4.3</v>
      </c>
      <c r="R138">
        <f t="shared" si="4"/>
        <v>184</v>
      </c>
      <c r="S138" t="str">
        <f t="shared" si="5"/>
        <v>10%</v>
      </c>
    </row>
    <row r="139" spans="2:19" ht="18.75" x14ac:dyDescent="0.3">
      <c r="B139" s="20"/>
      <c r="C139" s="23">
        <v>0.57999999999999996</v>
      </c>
      <c r="Q139" s="41">
        <v>3.9</v>
      </c>
      <c r="R139">
        <f t="shared" si="4"/>
        <v>184</v>
      </c>
      <c r="S139" t="str">
        <f t="shared" si="5"/>
        <v>10%</v>
      </c>
    </row>
    <row r="140" spans="2:19" ht="18.75" x14ac:dyDescent="0.3">
      <c r="B140" s="19"/>
      <c r="C140" s="22">
        <v>0</v>
      </c>
      <c r="Q140" s="42">
        <v>4.5999999999999996</v>
      </c>
      <c r="R140">
        <f t="shared" si="4"/>
        <v>185</v>
      </c>
      <c r="S140" t="str">
        <f t="shared" si="5"/>
        <v>10%</v>
      </c>
    </row>
    <row r="141" spans="2:19" ht="18.75" x14ac:dyDescent="0.3">
      <c r="B141" s="20"/>
      <c r="C141" s="23">
        <v>0.5</v>
      </c>
      <c r="Q141" s="41">
        <v>3.9</v>
      </c>
      <c r="R141">
        <f t="shared" si="4"/>
        <v>185</v>
      </c>
      <c r="S141" t="str">
        <f t="shared" si="5"/>
        <v>10%</v>
      </c>
    </row>
    <row r="142" spans="2:19" ht="18.75" x14ac:dyDescent="0.3">
      <c r="B142" s="19"/>
      <c r="C142" s="22">
        <v>0.64</v>
      </c>
      <c r="Q142" s="42">
        <v>4.3</v>
      </c>
      <c r="R142">
        <f t="shared" si="4"/>
        <v>185</v>
      </c>
      <c r="S142" t="str">
        <f t="shared" si="5"/>
        <v>10%</v>
      </c>
    </row>
    <row r="143" spans="2:19" ht="18.75" x14ac:dyDescent="0.3">
      <c r="B143" s="20"/>
      <c r="C143" s="23">
        <v>0.43</v>
      </c>
      <c r="Q143" s="41">
        <v>4.0999999999999996</v>
      </c>
      <c r="R143">
        <f t="shared" si="4"/>
        <v>185</v>
      </c>
      <c r="S143" t="str">
        <f t="shared" si="5"/>
        <v>10%</v>
      </c>
    </row>
    <row r="144" spans="2:19" ht="18.75" x14ac:dyDescent="0.3">
      <c r="B144" s="19"/>
      <c r="C144" s="22">
        <v>0.4</v>
      </c>
      <c r="Q144" s="42">
        <v>4.4000000000000004</v>
      </c>
      <c r="R144">
        <f t="shared" si="4"/>
        <v>185</v>
      </c>
      <c r="S144" t="str">
        <f t="shared" si="5"/>
        <v>10%</v>
      </c>
    </row>
    <row r="145" spans="2:19" ht="18.75" x14ac:dyDescent="0.3">
      <c r="B145" s="20"/>
      <c r="C145" s="23">
        <v>0.44</v>
      </c>
      <c r="Q145" s="41">
        <v>3.2</v>
      </c>
      <c r="R145">
        <f t="shared" si="4"/>
        <v>186</v>
      </c>
      <c r="S145" t="str">
        <f t="shared" si="5"/>
        <v>10%</v>
      </c>
    </row>
    <row r="146" spans="2:19" ht="18.75" x14ac:dyDescent="0.3">
      <c r="B146" s="19"/>
      <c r="C146" s="22">
        <v>0.23</v>
      </c>
      <c r="Q146" s="42">
        <v>4.2</v>
      </c>
      <c r="R146">
        <f t="shared" si="4"/>
        <v>186</v>
      </c>
      <c r="S146" t="str">
        <f t="shared" si="5"/>
        <v>10%</v>
      </c>
    </row>
    <row r="147" spans="2:19" ht="18.75" x14ac:dyDescent="0.3">
      <c r="B147" s="20"/>
      <c r="C147" s="23">
        <v>0.61</v>
      </c>
      <c r="Q147" s="41">
        <v>4.2</v>
      </c>
      <c r="R147">
        <f t="shared" si="4"/>
        <v>186</v>
      </c>
      <c r="S147" t="str">
        <f t="shared" si="5"/>
        <v>10%</v>
      </c>
    </row>
    <row r="148" spans="2:19" ht="18.75" x14ac:dyDescent="0.3">
      <c r="B148" s="19"/>
      <c r="C148" s="22">
        <v>0.52</v>
      </c>
      <c r="Q148" s="42">
        <v>3.7</v>
      </c>
      <c r="R148">
        <f t="shared" si="4"/>
        <v>186</v>
      </c>
      <c r="S148" t="str">
        <f t="shared" si="5"/>
        <v>10%</v>
      </c>
    </row>
    <row r="149" spans="2:19" ht="18.75" x14ac:dyDescent="0.3">
      <c r="B149" s="20"/>
      <c r="C149" s="23">
        <v>0.44</v>
      </c>
      <c r="Q149" s="41">
        <v>4.5</v>
      </c>
      <c r="R149">
        <f t="shared" si="4"/>
        <v>185</v>
      </c>
      <c r="S149" t="str">
        <f t="shared" si="5"/>
        <v>10%</v>
      </c>
    </row>
    <row r="150" spans="2:19" ht="18.75" x14ac:dyDescent="0.3">
      <c r="B150" s="19"/>
      <c r="C150" s="22">
        <v>0.31</v>
      </c>
      <c r="Q150" s="42">
        <v>4.2</v>
      </c>
      <c r="R150">
        <f t="shared" si="4"/>
        <v>185</v>
      </c>
      <c r="S150" t="str">
        <f t="shared" si="5"/>
        <v>10%</v>
      </c>
    </row>
    <row r="151" spans="2:19" ht="18.75" x14ac:dyDescent="0.3">
      <c r="B151" s="20"/>
      <c r="C151" s="23">
        <v>0.47</v>
      </c>
      <c r="Q151" s="41">
        <v>4.2</v>
      </c>
      <c r="R151">
        <f t="shared" si="4"/>
        <v>185</v>
      </c>
      <c r="S151" t="str">
        <f t="shared" si="5"/>
        <v>10%</v>
      </c>
    </row>
    <row r="152" spans="2:19" ht="18.75" x14ac:dyDescent="0.3">
      <c r="B152" s="19"/>
      <c r="C152" s="22">
        <v>0.54</v>
      </c>
      <c r="Q152" s="42">
        <v>4.2</v>
      </c>
      <c r="R152">
        <f t="shared" si="4"/>
        <v>184</v>
      </c>
      <c r="S152" t="str">
        <f t="shared" si="5"/>
        <v>10%</v>
      </c>
    </row>
    <row r="153" spans="2:19" ht="18.75" x14ac:dyDescent="0.3">
      <c r="B153" s="20"/>
      <c r="C153" s="23">
        <v>0.69</v>
      </c>
      <c r="Q153" s="41">
        <v>4.0999999999999996</v>
      </c>
      <c r="R153">
        <f t="shared" si="4"/>
        <v>183</v>
      </c>
      <c r="S153" t="str">
        <f t="shared" si="5"/>
        <v>10%</v>
      </c>
    </row>
    <row r="154" spans="2:19" ht="18.75" x14ac:dyDescent="0.3">
      <c r="B154" s="19"/>
      <c r="C154" s="22">
        <v>0.26</v>
      </c>
      <c r="Q154" s="42">
        <v>4.3</v>
      </c>
      <c r="R154">
        <f t="shared" si="4"/>
        <v>182</v>
      </c>
      <c r="S154" t="str">
        <f t="shared" si="5"/>
        <v>10%</v>
      </c>
    </row>
    <row r="155" spans="2:19" ht="18.75" x14ac:dyDescent="0.3">
      <c r="B155" s="20"/>
      <c r="C155" s="23">
        <v>0.62</v>
      </c>
      <c r="Q155" s="41">
        <v>4.3</v>
      </c>
      <c r="R155">
        <f t="shared" si="4"/>
        <v>182</v>
      </c>
      <c r="S155" t="str">
        <f t="shared" si="5"/>
        <v>10%</v>
      </c>
    </row>
    <row r="156" spans="2:19" ht="18.75" x14ac:dyDescent="0.3">
      <c r="B156" s="19"/>
      <c r="C156" s="22">
        <v>0.38</v>
      </c>
      <c r="Q156" s="42">
        <v>4.3</v>
      </c>
      <c r="R156">
        <f t="shared" si="4"/>
        <v>183</v>
      </c>
      <c r="S156" t="str">
        <f t="shared" si="5"/>
        <v>10%</v>
      </c>
    </row>
    <row r="157" spans="2:19" ht="18.75" x14ac:dyDescent="0.3">
      <c r="B157" s="20"/>
      <c r="C157" s="23">
        <v>0.5</v>
      </c>
      <c r="Q157" s="41">
        <v>3.4</v>
      </c>
      <c r="R157">
        <f t="shared" si="4"/>
        <v>183</v>
      </c>
      <c r="S157" t="str">
        <f t="shared" si="5"/>
        <v>10%</v>
      </c>
    </row>
    <row r="158" spans="2:19" ht="18.75" x14ac:dyDescent="0.3">
      <c r="B158" s="19"/>
      <c r="C158" s="22">
        <v>0.25</v>
      </c>
      <c r="Q158" s="42">
        <v>4.3</v>
      </c>
      <c r="R158">
        <f t="shared" si="4"/>
        <v>183</v>
      </c>
      <c r="S158" t="str">
        <f t="shared" si="5"/>
        <v>10%</v>
      </c>
    </row>
    <row r="159" spans="2:19" ht="18.75" x14ac:dyDescent="0.3">
      <c r="B159" s="20"/>
      <c r="C159" s="23">
        <v>0.41</v>
      </c>
      <c r="Q159" s="41">
        <v>4.4000000000000004</v>
      </c>
      <c r="R159">
        <f t="shared" si="4"/>
        <v>183</v>
      </c>
      <c r="S159" t="str">
        <f t="shared" si="5"/>
        <v>10%</v>
      </c>
    </row>
    <row r="160" spans="2:19" ht="18.75" x14ac:dyDescent="0.3">
      <c r="B160" s="19"/>
      <c r="C160" s="22">
        <v>0.57999999999999996</v>
      </c>
      <c r="Q160" s="42">
        <v>3.9</v>
      </c>
      <c r="R160">
        <f t="shared" si="4"/>
        <v>183</v>
      </c>
      <c r="S160" t="str">
        <f t="shared" si="5"/>
        <v>10%</v>
      </c>
    </row>
    <row r="161" spans="2:19" ht="18.75" x14ac:dyDescent="0.3">
      <c r="B161" s="20"/>
      <c r="C161" s="23">
        <v>0.56000000000000005</v>
      </c>
      <c r="Q161" s="41">
        <v>4.0999999999999996</v>
      </c>
      <c r="R161">
        <f t="shared" si="4"/>
        <v>183</v>
      </c>
      <c r="S161" t="str">
        <f t="shared" si="5"/>
        <v>10%</v>
      </c>
    </row>
    <row r="162" spans="2:19" ht="18.75" x14ac:dyDescent="0.3">
      <c r="B162" s="19"/>
      <c r="C162" s="22">
        <v>0.32</v>
      </c>
      <c r="Q162" s="42">
        <v>3.9</v>
      </c>
      <c r="R162">
        <f t="shared" si="4"/>
        <v>184</v>
      </c>
      <c r="S162" t="str">
        <f t="shared" si="5"/>
        <v>10%</v>
      </c>
    </row>
    <row r="163" spans="2:19" ht="18.75" x14ac:dyDescent="0.3">
      <c r="B163" s="20"/>
      <c r="C163" s="23">
        <v>0.66</v>
      </c>
      <c r="Q163" s="41">
        <v>4</v>
      </c>
      <c r="R163">
        <f t="shared" si="4"/>
        <v>184</v>
      </c>
      <c r="S163" t="str">
        <f t="shared" si="5"/>
        <v>10%</v>
      </c>
    </row>
    <row r="164" spans="2:19" ht="18.75" x14ac:dyDescent="0.3">
      <c r="B164" s="19"/>
      <c r="C164" s="22">
        <v>0.7</v>
      </c>
      <c r="Q164" s="42">
        <v>4.3</v>
      </c>
      <c r="R164">
        <f t="shared" si="4"/>
        <v>184</v>
      </c>
      <c r="S164" t="str">
        <f t="shared" si="5"/>
        <v>10%</v>
      </c>
    </row>
    <row r="165" spans="2:19" ht="18.75" x14ac:dyDescent="0.3">
      <c r="B165" s="20"/>
      <c r="C165" s="23">
        <v>0.63</v>
      </c>
      <c r="Q165" s="41">
        <v>4</v>
      </c>
      <c r="R165">
        <f t="shared" si="4"/>
        <v>184</v>
      </c>
      <c r="S165" t="str">
        <f t="shared" si="5"/>
        <v>10%</v>
      </c>
    </row>
    <row r="166" spans="2:19" ht="18.75" x14ac:dyDescent="0.3">
      <c r="B166" s="19"/>
      <c r="C166" s="22">
        <v>0.28999999999999998</v>
      </c>
      <c r="Q166" s="42">
        <v>3.9</v>
      </c>
      <c r="R166">
        <f t="shared" si="4"/>
        <v>185</v>
      </c>
      <c r="S166" t="str">
        <f t="shared" si="5"/>
        <v>10%</v>
      </c>
    </row>
    <row r="167" spans="2:19" ht="18.75" x14ac:dyDescent="0.3">
      <c r="B167" s="20"/>
      <c r="C167" s="23">
        <v>0.75</v>
      </c>
      <c r="Q167" s="41">
        <v>4.5</v>
      </c>
      <c r="R167">
        <f t="shared" si="4"/>
        <v>186</v>
      </c>
      <c r="S167" t="str">
        <f t="shared" si="5"/>
        <v>10%</v>
      </c>
    </row>
    <row r="168" spans="2:19" ht="18.75" x14ac:dyDescent="0.3">
      <c r="B168" s="19"/>
      <c r="C168" s="22">
        <v>0.69</v>
      </c>
      <c r="Q168" s="42">
        <v>3.9</v>
      </c>
      <c r="R168">
        <f t="shared" si="4"/>
        <v>186</v>
      </c>
      <c r="S168" t="str">
        <f t="shared" si="5"/>
        <v>10%</v>
      </c>
    </row>
    <row r="169" spans="2:19" ht="18.75" x14ac:dyDescent="0.3">
      <c r="B169" s="20"/>
      <c r="C169" s="23">
        <v>0.83</v>
      </c>
      <c r="Q169" s="41">
        <v>4.2</v>
      </c>
      <c r="R169">
        <f t="shared" si="4"/>
        <v>186</v>
      </c>
      <c r="S169" t="str">
        <f t="shared" si="5"/>
        <v>10%</v>
      </c>
    </row>
    <row r="170" spans="2:19" ht="18.75" x14ac:dyDescent="0.3">
      <c r="B170" s="19"/>
      <c r="C170" s="22">
        <v>0.46</v>
      </c>
      <c r="Q170" s="42">
        <v>4</v>
      </c>
      <c r="R170">
        <f t="shared" si="4"/>
        <v>186</v>
      </c>
      <c r="S170" t="str">
        <f t="shared" si="5"/>
        <v>10%</v>
      </c>
    </row>
    <row r="171" spans="2:19" ht="18.75" x14ac:dyDescent="0.3">
      <c r="B171" s="20"/>
      <c r="C171" s="23">
        <v>0.38</v>
      </c>
      <c r="Q171" s="41">
        <v>4.3</v>
      </c>
      <c r="R171">
        <f t="shared" si="4"/>
        <v>185</v>
      </c>
      <c r="S171" t="str">
        <f t="shared" si="5"/>
        <v>10%</v>
      </c>
    </row>
    <row r="172" spans="2:19" ht="18.75" x14ac:dyDescent="0.3">
      <c r="B172" s="19"/>
      <c r="C172" s="22">
        <v>0.44</v>
      </c>
      <c r="Q172" s="42">
        <v>4</v>
      </c>
      <c r="R172">
        <f t="shared" si="4"/>
        <v>185</v>
      </c>
      <c r="S172" t="str">
        <f t="shared" si="5"/>
        <v>10%</v>
      </c>
    </row>
    <row r="173" spans="2:19" ht="18.75" x14ac:dyDescent="0.3">
      <c r="B173" s="20"/>
      <c r="C173" s="23">
        <v>0.31</v>
      </c>
      <c r="Q173" s="41">
        <v>4.4000000000000004</v>
      </c>
      <c r="R173">
        <f t="shared" si="4"/>
        <v>185</v>
      </c>
      <c r="S173" t="str">
        <f t="shared" si="5"/>
        <v>10%</v>
      </c>
    </row>
    <row r="174" spans="2:19" ht="18.75" x14ac:dyDescent="0.3">
      <c r="B174" s="19"/>
      <c r="C174" s="22">
        <v>0.63</v>
      </c>
      <c r="Q174" s="42">
        <v>4.3</v>
      </c>
      <c r="R174">
        <f t="shared" si="4"/>
        <v>185</v>
      </c>
      <c r="S174" t="str">
        <f t="shared" si="5"/>
        <v>10%</v>
      </c>
    </row>
    <row r="175" spans="2:19" ht="18.75" x14ac:dyDescent="0.3">
      <c r="B175" s="20"/>
      <c r="C175" s="23">
        <v>0.67</v>
      </c>
      <c r="Q175" s="41">
        <v>4</v>
      </c>
      <c r="R175">
        <f t="shared" si="4"/>
        <v>186</v>
      </c>
      <c r="S175" t="str">
        <f t="shared" si="5"/>
        <v>10%</v>
      </c>
    </row>
    <row r="176" spans="2:19" ht="18.75" x14ac:dyDescent="0.3">
      <c r="B176" s="19"/>
      <c r="C176" s="22">
        <v>0.8</v>
      </c>
      <c r="Q176" s="42">
        <v>4.3</v>
      </c>
      <c r="R176">
        <f t="shared" si="4"/>
        <v>186</v>
      </c>
      <c r="S176" t="str">
        <f t="shared" si="5"/>
        <v>10%</v>
      </c>
    </row>
    <row r="177" spans="2:19" ht="18.75" x14ac:dyDescent="0.3">
      <c r="B177" s="20"/>
      <c r="C177" s="23">
        <v>0.6</v>
      </c>
      <c r="Q177" s="41">
        <v>5</v>
      </c>
      <c r="R177">
        <f t="shared" si="4"/>
        <v>186</v>
      </c>
      <c r="S177" t="str">
        <f t="shared" si="5"/>
        <v>10%</v>
      </c>
    </row>
    <row r="178" spans="2:19" ht="18.75" x14ac:dyDescent="0.3">
      <c r="B178" s="19"/>
      <c r="C178" s="22">
        <v>0.71</v>
      </c>
      <c r="Q178" s="42">
        <v>3.7</v>
      </c>
      <c r="R178">
        <f t="shared" si="4"/>
        <v>186</v>
      </c>
      <c r="S178" t="str">
        <f t="shared" si="5"/>
        <v>10%</v>
      </c>
    </row>
    <row r="179" spans="2:19" ht="18.75" x14ac:dyDescent="0.3">
      <c r="B179" s="20"/>
      <c r="C179" s="23">
        <v>0.64</v>
      </c>
      <c r="Q179" s="41">
        <v>4</v>
      </c>
      <c r="R179">
        <f t="shared" si="4"/>
        <v>186</v>
      </c>
      <c r="S179" t="str">
        <f t="shared" si="5"/>
        <v>10%</v>
      </c>
    </row>
    <row r="180" spans="2:19" ht="18.75" x14ac:dyDescent="0.3">
      <c r="B180" s="19"/>
      <c r="C180" s="22">
        <v>0.71</v>
      </c>
      <c r="Q180" s="42">
        <v>4.0999999999999996</v>
      </c>
      <c r="R180">
        <f t="shared" si="4"/>
        <v>186</v>
      </c>
      <c r="S180" t="str">
        <f t="shared" si="5"/>
        <v>10%</v>
      </c>
    </row>
    <row r="181" spans="2:19" ht="18.75" x14ac:dyDescent="0.3">
      <c r="B181" s="20"/>
      <c r="C181" s="23">
        <v>0.6</v>
      </c>
      <c r="Q181" s="41">
        <v>4</v>
      </c>
      <c r="R181">
        <f t="shared" si="4"/>
        <v>186</v>
      </c>
      <c r="S181" t="str">
        <f t="shared" si="5"/>
        <v>10%</v>
      </c>
    </row>
    <row r="182" spans="2:19" ht="18.75" x14ac:dyDescent="0.3">
      <c r="B182" s="19"/>
      <c r="C182" s="22">
        <v>0.59</v>
      </c>
      <c r="Q182" s="42">
        <v>3.3</v>
      </c>
      <c r="R182">
        <f t="shared" si="4"/>
        <v>186</v>
      </c>
      <c r="S182" t="str">
        <f t="shared" si="5"/>
        <v>10%</v>
      </c>
    </row>
    <row r="183" spans="2:19" ht="18.75" x14ac:dyDescent="0.3">
      <c r="B183" s="20"/>
      <c r="C183" s="23">
        <v>0.56999999999999995</v>
      </c>
      <c r="Q183" s="41">
        <v>3.8</v>
      </c>
      <c r="R183">
        <f t="shared" si="4"/>
        <v>186</v>
      </c>
      <c r="S183" t="str">
        <f t="shared" si="5"/>
        <v>10%</v>
      </c>
    </row>
    <row r="184" spans="2:19" ht="18.75" x14ac:dyDescent="0.3">
      <c r="B184" s="19"/>
      <c r="C184" s="22">
        <v>0.15</v>
      </c>
      <c r="Q184" s="42">
        <v>4.0999999999999996</v>
      </c>
      <c r="R184">
        <f t="shared" si="4"/>
        <v>186</v>
      </c>
      <c r="S184" t="str">
        <f t="shared" si="5"/>
        <v>10%</v>
      </c>
    </row>
    <row r="185" spans="2:19" ht="18.75" x14ac:dyDescent="0.3">
      <c r="B185" s="20"/>
      <c r="C185" s="23">
        <v>0.53</v>
      </c>
      <c r="Q185" s="41">
        <v>4.0999999999999996</v>
      </c>
      <c r="R185">
        <f t="shared" si="4"/>
        <v>186</v>
      </c>
      <c r="S185" t="str">
        <f t="shared" si="5"/>
        <v>10%</v>
      </c>
    </row>
    <row r="186" spans="2:19" ht="18.75" x14ac:dyDescent="0.3">
      <c r="B186" s="19"/>
      <c r="C186" s="22">
        <v>0.57999999999999996</v>
      </c>
      <c r="Q186" s="42">
        <v>4.4000000000000004</v>
      </c>
      <c r="R186">
        <f t="shared" si="4"/>
        <v>186</v>
      </c>
      <c r="S186" t="str">
        <f t="shared" si="5"/>
        <v>10%</v>
      </c>
    </row>
    <row r="187" spans="2:19" ht="18.75" x14ac:dyDescent="0.3">
      <c r="B187" s="20"/>
      <c r="C187" s="23">
        <v>0.38</v>
      </c>
      <c r="Q187" s="41">
        <v>4.3</v>
      </c>
      <c r="R187">
        <f t="shared" si="4"/>
        <v>186</v>
      </c>
      <c r="S187" t="str">
        <f t="shared" si="5"/>
        <v>10%</v>
      </c>
    </row>
    <row r="188" spans="2:19" ht="18.75" x14ac:dyDescent="0.3">
      <c r="B188" s="19"/>
      <c r="C188" s="22">
        <v>0.53</v>
      </c>
      <c r="Q188" s="42">
        <v>4.3</v>
      </c>
      <c r="R188">
        <f t="shared" si="4"/>
        <v>186</v>
      </c>
      <c r="S188" t="str">
        <f t="shared" si="5"/>
        <v>10%</v>
      </c>
    </row>
    <row r="189" spans="2:19" ht="18.75" x14ac:dyDescent="0.3">
      <c r="B189" s="20"/>
      <c r="C189" s="23">
        <v>0.66</v>
      </c>
      <c r="Q189" s="41">
        <v>4.4000000000000004</v>
      </c>
      <c r="R189">
        <f t="shared" si="4"/>
        <v>186</v>
      </c>
      <c r="S189" t="str">
        <f t="shared" si="5"/>
        <v>10%</v>
      </c>
    </row>
    <row r="190" spans="2:19" ht="18.75" x14ac:dyDescent="0.3">
      <c r="B190" s="19"/>
      <c r="C190" s="22">
        <v>0.53</v>
      </c>
      <c r="Q190" s="42">
        <v>4.3</v>
      </c>
      <c r="R190">
        <f t="shared" si="4"/>
        <v>186</v>
      </c>
      <c r="S190" t="str">
        <f t="shared" si="5"/>
        <v>10%</v>
      </c>
    </row>
    <row r="191" spans="2:19" ht="18.75" x14ac:dyDescent="0.3">
      <c r="B191" s="20"/>
      <c r="C191" s="23">
        <v>0.76</v>
      </c>
      <c r="Q191" s="41">
        <v>3.9</v>
      </c>
      <c r="R191">
        <f t="shared" si="4"/>
        <v>186</v>
      </c>
      <c r="S191" t="str">
        <f t="shared" si="5"/>
        <v>10%</v>
      </c>
    </row>
    <row r="192" spans="2:19" ht="18.75" x14ac:dyDescent="0.3">
      <c r="B192" s="19"/>
      <c r="C192" s="22">
        <v>0.48</v>
      </c>
      <c r="Q192" s="42">
        <v>4.2</v>
      </c>
      <c r="R192">
        <f t="shared" si="4"/>
        <v>186</v>
      </c>
      <c r="S192" t="str">
        <f t="shared" si="5"/>
        <v>10%</v>
      </c>
    </row>
    <row r="193" spans="2:19" ht="18.75" x14ac:dyDescent="0.3">
      <c r="B193" s="20"/>
      <c r="C193" s="23">
        <v>0.65</v>
      </c>
      <c r="Q193" s="41">
        <v>4.2</v>
      </c>
      <c r="R193">
        <f t="shared" si="4"/>
        <v>186</v>
      </c>
      <c r="S193" t="str">
        <f t="shared" si="5"/>
        <v>10%</v>
      </c>
    </row>
    <row r="194" spans="2:19" ht="18.75" x14ac:dyDescent="0.3">
      <c r="B194" s="19"/>
      <c r="C194" s="22">
        <v>0.32</v>
      </c>
      <c r="Q194" s="42">
        <v>4.0999999999999996</v>
      </c>
      <c r="R194">
        <f t="shared" si="4"/>
        <v>185</v>
      </c>
      <c r="S194" t="str">
        <f t="shared" si="5"/>
        <v>10%</v>
      </c>
    </row>
    <row r="195" spans="2:19" ht="18.75" x14ac:dyDescent="0.3">
      <c r="B195" s="20"/>
      <c r="C195" s="23">
        <v>0.75</v>
      </c>
      <c r="Q195" s="41">
        <v>4.3</v>
      </c>
      <c r="R195">
        <f t="shared" si="4"/>
        <v>184</v>
      </c>
      <c r="S195" t="str">
        <f t="shared" si="5"/>
        <v>10%</v>
      </c>
    </row>
    <row r="196" spans="2:19" ht="18.75" x14ac:dyDescent="0.3">
      <c r="B196" s="19"/>
      <c r="C196" s="22">
        <v>0.47</v>
      </c>
      <c r="Q196" s="42">
        <v>3.7</v>
      </c>
      <c r="R196">
        <f t="shared" ref="R196:R259" si="6">COUNTIF(Q195:Q1474,$Q$3)</f>
        <v>184</v>
      </c>
      <c r="S196" t="str">
        <f t="shared" ref="S196:S259" si="7">IF(R196&lt;="198","10%", IF(R196&gt;="199","20%", IF(R196&gt;="200","30%")))</f>
        <v>10%</v>
      </c>
    </row>
    <row r="197" spans="2:19" ht="18.75" x14ac:dyDescent="0.3">
      <c r="B197" s="20"/>
      <c r="C197" s="23">
        <v>0.75</v>
      </c>
      <c r="Q197" s="41">
        <v>4.0999999999999996</v>
      </c>
      <c r="R197">
        <f t="shared" si="6"/>
        <v>184</v>
      </c>
      <c r="S197" t="str">
        <f t="shared" si="7"/>
        <v>10%</v>
      </c>
    </row>
    <row r="198" spans="2:19" ht="18.75" x14ac:dyDescent="0.3">
      <c r="B198" s="19"/>
      <c r="C198" s="22">
        <v>0.48</v>
      </c>
      <c r="Q198" s="42">
        <v>3.9</v>
      </c>
      <c r="R198">
        <f t="shared" si="6"/>
        <v>184</v>
      </c>
      <c r="S198" t="str">
        <f t="shared" si="7"/>
        <v>10%</v>
      </c>
    </row>
    <row r="199" spans="2:19" ht="18.75" x14ac:dyDescent="0.3">
      <c r="B199" s="20"/>
      <c r="C199" s="23">
        <v>0.31</v>
      </c>
      <c r="Q199" s="41">
        <v>4</v>
      </c>
      <c r="R199">
        <f t="shared" si="6"/>
        <v>184</v>
      </c>
      <c r="S199" t="str">
        <f t="shared" si="7"/>
        <v>10%</v>
      </c>
    </row>
    <row r="200" spans="2:19" ht="18.75" x14ac:dyDescent="0.3">
      <c r="B200" s="19"/>
      <c r="C200" s="22">
        <v>0.41</v>
      </c>
      <c r="Q200" s="42">
        <v>4.2</v>
      </c>
      <c r="R200">
        <f t="shared" si="6"/>
        <v>184</v>
      </c>
      <c r="S200" t="str">
        <f t="shared" si="7"/>
        <v>10%</v>
      </c>
    </row>
    <row r="201" spans="2:19" ht="18.75" x14ac:dyDescent="0.3">
      <c r="B201" s="20"/>
      <c r="C201" s="23">
        <v>0.55000000000000004</v>
      </c>
      <c r="Q201" s="41">
        <v>4.4000000000000004</v>
      </c>
      <c r="R201">
        <f t="shared" si="6"/>
        <v>184</v>
      </c>
      <c r="S201" t="str">
        <f t="shared" si="7"/>
        <v>10%</v>
      </c>
    </row>
    <row r="202" spans="2:19" ht="18.75" x14ac:dyDescent="0.3">
      <c r="B202" s="19"/>
      <c r="C202" s="22">
        <v>0.82</v>
      </c>
      <c r="Q202" s="42">
        <v>4.0999999999999996</v>
      </c>
      <c r="R202">
        <f t="shared" si="6"/>
        <v>183</v>
      </c>
      <c r="S202" t="str">
        <f t="shared" si="7"/>
        <v>10%</v>
      </c>
    </row>
    <row r="203" spans="2:19" ht="18.75" x14ac:dyDescent="0.3">
      <c r="B203" s="20"/>
      <c r="C203" s="23">
        <v>0.63</v>
      </c>
      <c r="Q203" s="41">
        <v>4.3</v>
      </c>
      <c r="R203">
        <f t="shared" si="6"/>
        <v>183</v>
      </c>
      <c r="S203" t="str">
        <f t="shared" si="7"/>
        <v>10%</v>
      </c>
    </row>
    <row r="204" spans="2:19" ht="18.75" x14ac:dyDescent="0.3">
      <c r="B204" s="19"/>
      <c r="C204" s="22">
        <v>0.66</v>
      </c>
      <c r="Q204" s="42">
        <v>3.8</v>
      </c>
      <c r="R204">
        <f t="shared" si="6"/>
        <v>183</v>
      </c>
      <c r="S204" t="str">
        <f t="shared" si="7"/>
        <v>10%</v>
      </c>
    </row>
    <row r="205" spans="2:19" ht="18.75" x14ac:dyDescent="0.3">
      <c r="B205" s="20"/>
      <c r="C205" s="23">
        <v>0.65</v>
      </c>
      <c r="Q205" s="41">
        <v>4.4000000000000004</v>
      </c>
      <c r="R205">
        <f t="shared" si="6"/>
        <v>183</v>
      </c>
      <c r="S205" t="str">
        <f t="shared" si="7"/>
        <v>10%</v>
      </c>
    </row>
    <row r="206" spans="2:19" ht="18.75" x14ac:dyDescent="0.3">
      <c r="B206" s="19"/>
      <c r="C206" s="22">
        <v>0.22</v>
      </c>
      <c r="Q206" s="42">
        <v>4</v>
      </c>
      <c r="R206">
        <f t="shared" si="6"/>
        <v>183</v>
      </c>
      <c r="S206" t="str">
        <f t="shared" si="7"/>
        <v>10%</v>
      </c>
    </row>
    <row r="207" spans="2:19" ht="18.75" x14ac:dyDescent="0.3">
      <c r="B207" s="20"/>
      <c r="C207" s="23">
        <v>0.25</v>
      </c>
      <c r="Q207" s="41">
        <v>4.4000000000000004</v>
      </c>
      <c r="R207">
        <f t="shared" si="6"/>
        <v>183</v>
      </c>
      <c r="S207" t="str">
        <f t="shared" si="7"/>
        <v>10%</v>
      </c>
    </row>
    <row r="208" spans="2:19" ht="18.75" x14ac:dyDescent="0.3">
      <c r="B208" s="19"/>
      <c r="C208" s="22">
        <v>0.63</v>
      </c>
      <c r="Q208" s="42">
        <v>4</v>
      </c>
      <c r="R208">
        <f t="shared" si="6"/>
        <v>183</v>
      </c>
      <c r="S208" t="str">
        <f t="shared" si="7"/>
        <v>10%</v>
      </c>
    </row>
    <row r="209" spans="2:19" ht="18.75" x14ac:dyDescent="0.3">
      <c r="B209" s="20"/>
      <c r="C209" s="23">
        <v>0.42</v>
      </c>
      <c r="Q209" s="41">
        <v>4.2</v>
      </c>
      <c r="R209">
        <f t="shared" si="6"/>
        <v>183</v>
      </c>
      <c r="S209" t="str">
        <f t="shared" si="7"/>
        <v>10%</v>
      </c>
    </row>
    <row r="210" spans="2:19" ht="18.75" x14ac:dyDescent="0.3">
      <c r="B210" s="19"/>
      <c r="C210" s="22">
        <v>0.75</v>
      </c>
      <c r="Q210" s="42">
        <v>3.9</v>
      </c>
      <c r="R210">
        <f t="shared" si="6"/>
        <v>183</v>
      </c>
      <c r="S210" t="str">
        <f t="shared" si="7"/>
        <v>10%</v>
      </c>
    </row>
    <row r="211" spans="2:19" ht="18.75" x14ac:dyDescent="0.3">
      <c r="B211" s="20"/>
      <c r="C211" s="23">
        <v>0.66</v>
      </c>
      <c r="Q211" s="41">
        <v>3.7</v>
      </c>
      <c r="R211">
        <f t="shared" si="6"/>
        <v>182</v>
      </c>
      <c r="S211" t="str">
        <f t="shared" si="7"/>
        <v>10%</v>
      </c>
    </row>
    <row r="212" spans="2:19" ht="18.75" x14ac:dyDescent="0.3">
      <c r="B212" s="19"/>
      <c r="C212" s="22">
        <v>0.35</v>
      </c>
      <c r="Q212" s="42">
        <v>3.6</v>
      </c>
      <c r="R212">
        <f t="shared" si="6"/>
        <v>182</v>
      </c>
      <c r="S212" t="str">
        <f t="shared" si="7"/>
        <v>10%</v>
      </c>
    </row>
    <row r="213" spans="2:19" ht="18.75" x14ac:dyDescent="0.3">
      <c r="B213" s="20"/>
      <c r="C213" s="23">
        <v>0.61</v>
      </c>
      <c r="Q213" s="41">
        <v>4</v>
      </c>
      <c r="R213">
        <f t="shared" si="6"/>
        <v>182</v>
      </c>
      <c r="S213" t="str">
        <f t="shared" si="7"/>
        <v>10%</v>
      </c>
    </row>
    <row r="214" spans="2:19" ht="18.75" x14ac:dyDescent="0.3">
      <c r="B214" s="19"/>
      <c r="C214" s="22">
        <v>0.63</v>
      </c>
      <c r="Q214" s="42">
        <v>3.5</v>
      </c>
      <c r="R214">
        <f t="shared" si="6"/>
        <v>182</v>
      </c>
      <c r="S214" t="str">
        <f t="shared" si="7"/>
        <v>10%</v>
      </c>
    </row>
    <row r="215" spans="2:19" ht="18.75" x14ac:dyDescent="0.3">
      <c r="B215" s="20"/>
      <c r="C215" s="23">
        <v>0.6</v>
      </c>
      <c r="Q215" s="41">
        <v>4.5</v>
      </c>
      <c r="R215">
        <f t="shared" si="6"/>
        <v>182</v>
      </c>
      <c r="S215" t="str">
        <f t="shared" si="7"/>
        <v>10%</v>
      </c>
    </row>
    <row r="216" spans="2:19" ht="18.75" x14ac:dyDescent="0.3">
      <c r="B216" s="19"/>
      <c r="C216" s="22">
        <v>0.7</v>
      </c>
      <c r="Q216" s="42">
        <v>4.2</v>
      </c>
      <c r="R216">
        <f t="shared" si="6"/>
        <v>182</v>
      </c>
      <c r="S216" t="str">
        <f t="shared" si="7"/>
        <v>10%</v>
      </c>
    </row>
    <row r="217" spans="2:19" ht="18.75" x14ac:dyDescent="0.3">
      <c r="B217" s="20"/>
      <c r="C217" s="23">
        <v>0.59</v>
      </c>
      <c r="Q217" s="41">
        <v>3.8</v>
      </c>
      <c r="R217">
        <f t="shared" si="6"/>
        <v>182</v>
      </c>
      <c r="S217" t="str">
        <f t="shared" si="7"/>
        <v>10%</v>
      </c>
    </row>
    <row r="218" spans="2:19" ht="18.75" x14ac:dyDescent="0.3">
      <c r="B218" s="19"/>
      <c r="C218" s="22">
        <v>0.28000000000000003</v>
      </c>
      <c r="Q218" s="42">
        <v>3.8</v>
      </c>
      <c r="R218">
        <f t="shared" si="6"/>
        <v>181</v>
      </c>
      <c r="S218" t="str">
        <f t="shared" si="7"/>
        <v>10%</v>
      </c>
    </row>
    <row r="219" spans="2:19" ht="18.75" x14ac:dyDescent="0.3">
      <c r="B219" s="20"/>
      <c r="C219" s="23">
        <v>0.83</v>
      </c>
      <c r="Q219" s="41">
        <v>4.0999999999999996</v>
      </c>
      <c r="R219">
        <f t="shared" si="6"/>
        <v>181</v>
      </c>
      <c r="S219" t="str">
        <f t="shared" si="7"/>
        <v>10%</v>
      </c>
    </row>
    <row r="220" spans="2:19" ht="18.75" x14ac:dyDescent="0.3">
      <c r="B220" s="19"/>
      <c r="C220" s="22">
        <v>0.65</v>
      </c>
      <c r="Q220" s="42">
        <v>4.3</v>
      </c>
      <c r="R220">
        <f t="shared" si="6"/>
        <v>181</v>
      </c>
      <c r="S220" t="str">
        <f t="shared" si="7"/>
        <v>10%</v>
      </c>
    </row>
    <row r="221" spans="2:19" ht="18.75" x14ac:dyDescent="0.3">
      <c r="B221" s="20"/>
      <c r="C221" s="23">
        <v>0.43</v>
      </c>
      <c r="Q221" s="41">
        <v>4.4000000000000004</v>
      </c>
      <c r="R221">
        <f t="shared" si="6"/>
        <v>181</v>
      </c>
      <c r="S221" t="str">
        <f t="shared" si="7"/>
        <v>10%</v>
      </c>
    </row>
    <row r="222" spans="2:19" ht="18.75" x14ac:dyDescent="0.3">
      <c r="B222" s="19"/>
      <c r="C222" s="22">
        <v>0.68</v>
      </c>
      <c r="Q222" s="42">
        <v>3.9</v>
      </c>
      <c r="R222">
        <f t="shared" si="6"/>
        <v>181</v>
      </c>
      <c r="S222" t="str">
        <f t="shared" si="7"/>
        <v>10%</v>
      </c>
    </row>
    <row r="223" spans="2:19" ht="18.75" x14ac:dyDescent="0.3">
      <c r="B223" s="20"/>
      <c r="C223" s="23">
        <v>0.67</v>
      </c>
      <c r="Q223" s="41">
        <v>4.2</v>
      </c>
      <c r="R223">
        <f t="shared" si="6"/>
        <v>181</v>
      </c>
      <c r="S223" t="str">
        <f t="shared" si="7"/>
        <v>10%</v>
      </c>
    </row>
    <row r="224" spans="2:19" ht="18.75" x14ac:dyDescent="0.3">
      <c r="B224" s="19"/>
      <c r="C224" s="22">
        <v>0.5</v>
      </c>
      <c r="Q224" s="42">
        <v>3.8</v>
      </c>
      <c r="R224">
        <f t="shared" si="6"/>
        <v>181</v>
      </c>
      <c r="S224" t="str">
        <f t="shared" si="7"/>
        <v>10%</v>
      </c>
    </row>
    <row r="225" spans="2:19" ht="18.75" x14ac:dyDescent="0.3">
      <c r="B225" s="20"/>
      <c r="C225" s="23">
        <v>0.5</v>
      </c>
      <c r="Q225" s="41">
        <v>4.0999999999999996</v>
      </c>
      <c r="R225">
        <f t="shared" si="6"/>
        <v>180</v>
      </c>
      <c r="S225" t="str">
        <f t="shared" si="7"/>
        <v>10%</v>
      </c>
    </row>
    <row r="226" spans="2:19" ht="18.75" x14ac:dyDescent="0.3">
      <c r="B226" s="19"/>
      <c r="C226" s="22">
        <v>0.46</v>
      </c>
      <c r="Q226" s="42">
        <v>4.0999999999999996</v>
      </c>
      <c r="R226">
        <f t="shared" si="6"/>
        <v>180</v>
      </c>
      <c r="S226" t="str">
        <f t="shared" si="7"/>
        <v>10%</v>
      </c>
    </row>
    <row r="227" spans="2:19" ht="18.75" x14ac:dyDescent="0.3">
      <c r="B227" s="20"/>
      <c r="C227" s="23">
        <v>0.56999999999999995</v>
      </c>
      <c r="Q227" s="41">
        <v>4.3</v>
      </c>
      <c r="R227">
        <f t="shared" si="6"/>
        <v>180</v>
      </c>
      <c r="S227" t="str">
        <f t="shared" si="7"/>
        <v>10%</v>
      </c>
    </row>
    <row r="228" spans="2:19" ht="18.75" x14ac:dyDescent="0.3">
      <c r="B228" s="19"/>
      <c r="C228" s="22">
        <v>0.57999999999999996</v>
      </c>
      <c r="Q228" s="42">
        <v>3.7</v>
      </c>
      <c r="R228">
        <f t="shared" si="6"/>
        <v>180</v>
      </c>
      <c r="S228" t="str">
        <f t="shared" si="7"/>
        <v>10%</v>
      </c>
    </row>
    <row r="229" spans="2:19" ht="18.75" x14ac:dyDescent="0.3">
      <c r="B229" s="20"/>
      <c r="C229" s="23">
        <v>0.88</v>
      </c>
      <c r="Q229" s="41">
        <v>4</v>
      </c>
      <c r="R229">
        <f t="shared" si="6"/>
        <v>180</v>
      </c>
      <c r="S229" t="str">
        <f t="shared" si="7"/>
        <v>10%</v>
      </c>
    </row>
    <row r="230" spans="2:19" ht="18.75" x14ac:dyDescent="0.3">
      <c r="B230" s="19"/>
      <c r="C230" s="22">
        <v>0.54</v>
      </c>
      <c r="Q230" s="42">
        <v>4.2</v>
      </c>
      <c r="R230">
        <f t="shared" si="6"/>
        <v>180</v>
      </c>
      <c r="S230" t="str">
        <f t="shared" si="7"/>
        <v>10%</v>
      </c>
    </row>
    <row r="231" spans="2:19" ht="18.75" x14ac:dyDescent="0.3">
      <c r="B231" s="20"/>
      <c r="C231" s="23">
        <v>0.73</v>
      </c>
      <c r="Q231" s="41">
        <v>4.0999999999999996</v>
      </c>
      <c r="R231">
        <f t="shared" si="6"/>
        <v>180</v>
      </c>
      <c r="S231" t="str">
        <f t="shared" si="7"/>
        <v>10%</v>
      </c>
    </row>
    <row r="232" spans="2:19" ht="18.75" x14ac:dyDescent="0.3">
      <c r="B232" s="19"/>
      <c r="C232" s="22">
        <v>0.55000000000000004</v>
      </c>
      <c r="Q232" s="42">
        <v>4.3</v>
      </c>
      <c r="R232">
        <f t="shared" si="6"/>
        <v>179</v>
      </c>
      <c r="S232" t="str">
        <f t="shared" si="7"/>
        <v>10%</v>
      </c>
    </row>
    <row r="233" spans="2:19" ht="18.75" x14ac:dyDescent="0.3">
      <c r="B233" s="20"/>
      <c r="C233" s="23">
        <v>0.36</v>
      </c>
      <c r="Q233" s="41">
        <v>4.4000000000000004</v>
      </c>
      <c r="R233">
        <f t="shared" si="6"/>
        <v>179</v>
      </c>
      <c r="S233" t="str">
        <f t="shared" si="7"/>
        <v>10%</v>
      </c>
    </row>
    <row r="234" spans="2:19" ht="18.75" x14ac:dyDescent="0.3">
      <c r="B234" s="19"/>
      <c r="C234" s="22">
        <v>0.42</v>
      </c>
      <c r="Q234" s="42">
        <v>4.3</v>
      </c>
      <c r="R234">
        <f t="shared" si="6"/>
        <v>179</v>
      </c>
      <c r="S234" t="str">
        <f t="shared" si="7"/>
        <v>10%</v>
      </c>
    </row>
    <row r="235" spans="2:19" ht="18.75" x14ac:dyDescent="0.3">
      <c r="B235" s="20"/>
      <c r="C235" s="23">
        <v>0.75</v>
      </c>
      <c r="Q235" s="41">
        <v>4.3</v>
      </c>
      <c r="R235">
        <f t="shared" si="6"/>
        <v>179</v>
      </c>
      <c r="S235" t="str">
        <f t="shared" si="7"/>
        <v>10%</v>
      </c>
    </row>
    <row r="236" spans="2:19" ht="18.75" x14ac:dyDescent="0.3">
      <c r="B236" s="19"/>
      <c r="C236" s="22">
        <v>0.77</v>
      </c>
      <c r="Q236" s="42">
        <v>3.5</v>
      </c>
      <c r="R236">
        <f t="shared" si="6"/>
        <v>179</v>
      </c>
      <c r="S236" t="str">
        <f t="shared" si="7"/>
        <v>10%</v>
      </c>
    </row>
    <row r="237" spans="2:19" ht="18.75" x14ac:dyDescent="0.3">
      <c r="B237" s="20"/>
      <c r="C237" s="23">
        <v>0.28999999999999998</v>
      </c>
      <c r="Q237" s="41">
        <v>3.9</v>
      </c>
      <c r="R237">
        <f t="shared" si="6"/>
        <v>179</v>
      </c>
      <c r="S237" t="str">
        <f t="shared" si="7"/>
        <v>10%</v>
      </c>
    </row>
    <row r="238" spans="2:19" ht="18.75" x14ac:dyDescent="0.3">
      <c r="B238" s="19"/>
      <c r="C238" s="22">
        <v>0.56000000000000005</v>
      </c>
      <c r="Q238" s="42">
        <v>4.5</v>
      </c>
      <c r="R238">
        <f t="shared" si="6"/>
        <v>179</v>
      </c>
      <c r="S238" t="str">
        <f t="shared" si="7"/>
        <v>10%</v>
      </c>
    </row>
    <row r="239" spans="2:19" ht="18.75" x14ac:dyDescent="0.3">
      <c r="B239" s="20"/>
      <c r="C239" s="23">
        <v>0.59</v>
      </c>
      <c r="Q239" s="41">
        <v>3.4</v>
      </c>
      <c r="R239">
        <f t="shared" si="6"/>
        <v>179</v>
      </c>
      <c r="S239" t="str">
        <f t="shared" si="7"/>
        <v>10%</v>
      </c>
    </row>
    <row r="240" spans="2:19" ht="18.75" x14ac:dyDescent="0.3">
      <c r="B240" s="19"/>
      <c r="C240" s="22">
        <v>0.68</v>
      </c>
      <c r="Q240" s="42">
        <v>4</v>
      </c>
      <c r="R240">
        <f t="shared" si="6"/>
        <v>179</v>
      </c>
      <c r="S240" t="str">
        <f t="shared" si="7"/>
        <v>10%</v>
      </c>
    </row>
    <row r="241" spans="2:19" ht="18.75" x14ac:dyDescent="0.3">
      <c r="B241" s="20"/>
      <c r="C241" s="23">
        <v>0.5</v>
      </c>
      <c r="Q241" s="41">
        <v>4</v>
      </c>
      <c r="R241">
        <f t="shared" si="6"/>
        <v>179</v>
      </c>
      <c r="S241" t="str">
        <f t="shared" si="7"/>
        <v>10%</v>
      </c>
    </row>
    <row r="242" spans="2:19" ht="18.75" x14ac:dyDescent="0.3">
      <c r="B242" s="19"/>
      <c r="C242" s="22">
        <v>0.55000000000000004</v>
      </c>
      <c r="Q242" s="42">
        <v>4.4000000000000004</v>
      </c>
      <c r="R242">
        <f t="shared" si="6"/>
        <v>179</v>
      </c>
      <c r="S242" t="str">
        <f t="shared" si="7"/>
        <v>10%</v>
      </c>
    </row>
    <row r="243" spans="2:19" ht="18.75" x14ac:dyDescent="0.3">
      <c r="B243" s="20"/>
      <c r="C243" s="23">
        <v>0.66</v>
      </c>
      <c r="Q243" s="41">
        <v>4</v>
      </c>
      <c r="R243">
        <f t="shared" si="6"/>
        <v>179</v>
      </c>
      <c r="S243" t="str">
        <f t="shared" si="7"/>
        <v>10%</v>
      </c>
    </row>
    <row r="244" spans="2:19" ht="18.75" x14ac:dyDescent="0.3">
      <c r="B244" s="19"/>
      <c r="C244" s="22">
        <v>0.6</v>
      </c>
      <c r="Q244" s="42">
        <v>4.3</v>
      </c>
      <c r="R244">
        <f t="shared" si="6"/>
        <v>179</v>
      </c>
      <c r="S244" t="str">
        <f t="shared" si="7"/>
        <v>10%</v>
      </c>
    </row>
    <row r="245" spans="2:19" ht="18.75" x14ac:dyDescent="0.3">
      <c r="B245" s="20"/>
      <c r="C245" s="23">
        <v>0.5</v>
      </c>
      <c r="Q245" s="41">
        <v>4</v>
      </c>
      <c r="R245">
        <f t="shared" si="6"/>
        <v>179</v>
      </c>
      <c r="S245" t="str">
        <f t="shared" si="7"/>
        <v>10%</v>
      </c>
    </row>
    <row r="246" spans="2:19" ht="18.75" x14ac:dyDescent="0.3">
      <c r="B246" s="19"/>
      <c r="C246" s="22">
        <v>0.83</v>
      </c>
      <c r="Q246" s="42">
        <v>4.2</v>
      </c>
      <c r="R246">
        <f t="shared" si="6"/>
        <v>179</v>
      </c>
      <c r="S246" t="str">
        <f t="shared" si="7"/>
        <v>10%</v>
      </c>
    </row>
    <row r="247" spans="2:19" ht="18.75" x14ac:dyDescent="0.3">
      <c r="B247" s="20"/>
      <c r="C247" s="23">
        <v>0.63</v>
      </c>
      <c r="Q247" s="41">
        <v>3.8</v>
      </c>
      <c r="R247">
        <f t="shared" si="6"/>
        <v>179</v>
      </c>
      <c r="S247" t="str">
        <f t="shared" si="7"/>
        <v>10%</v>
      </c>
    </row>
    <row r="248" spans="2:19" ht="18.75" x14ac:dyDescent="0.3">
      <c r="B248" s="19"/>
      <c r="C248" s="22">
        <v>0.89</v>
      </c>
      <c r="Q248" s="42">
        <v>4.4000000000000004</v>
      </c>
      <c r="R248">
        <f t="shared" si="6"/>
        <v>178</v>
      </c>
      <c r="S248" t="str">
        <f t="shared" si="7"/>
        <v>10%</v>
      </c>
    </row>
    <row r="249" spans="2:19" ht="18.75" x14ac:dyDescent="0.3">
      <c r="B249" s="20"/>
      <c r="C249" s="23">
        <v>0.45</v>
      </c>
      <c r="Q249" s="41">
        <v>3.9</v>
      </c>
      <c r="R249">
        <f t="shared" si="6"/>
        <v>178</v>
      </c>
      <c r="S249" t="str">
        <f t="shared" si="7"/>
        <v>10%</v>
      </c>
    </row>
    <row r="250" spans="2:19" ht="18.75" x14ac:dyDescent="0.3">
      <c r="B250" s="19"/>
      <c r="C250" s="22">
        <v>0.87</v>
      </c>
      <c r="Q250" s="42">
        <v>4.2</v>
      </c>
      <c r="R250">
        <f t="shared" si="6"/>
        <v>178</v>
      </c>
      <c r="S250" t="str">
        <f t="shared" si="7"/>
        <v>10%</v>
      </c>
    </row>
    <row r="251" spans="2:19" ht="18.75" x14ac:dyDescent="0.3">
      <c r="B251" s="20"/>
      <c r="C251" s="23">
        <v>0.44</v>
      </c>
      <c r="Q251" s="41">
        <v>3.9</v>
      </c>
      <c r="R251">
        <f t="shared" si="6"/>
        <v>178</v>
      </c>
      <c r="S251" t="str">
        <f t="shared" si="7"/>
        <v>10%</v>
      </c>
    </row>
    <row r="252" spans="2:19" ht="18.75" x14ac:dyDescent="0.3">
      <c r="B252" s="19"/>
      <c r="C252" s="22">
        <v>0.56000000000000005</v>
      </c>
      <c r="Q252" s="42">
        <v>4.7</v>
      </c>
      <c r="R252">
        <f t="shared" si="6"/>
        <v>177</v>
      </c>
      <c r="S252" t="str">
        <f t="shared" si="7"/>
        <v>10%</v>
      </c>
    </row>
    <row r="253" spans="2:19" ht="18.75" x14ac:dyDescent="0.3">
      <c r="B253" s="20"/>
      <c r="C253" s="23">
        <v>0.44</v>
      </c>
      <c r="Q253" s="41">
        <v>3.6</v>
      </c>
      <c r="R253">
        <f t="shared" si="6"/>
        <v>177</v>
      </c>
      <c r="S253" t="str">
        <f t="shared" si="7"/>
        <v>10%</v>
      </c>
    </row>
    <row r="254" spans="2:19" ht="18.75" x14ac:dyDescent="0.3">
      <c r="B254" s="19"/>
      <c r="C254" s="22">
        <v>0.63</v>
      </c>
      <c r="Q254" s="42">
        <v>3.7</v>
      </c>
      <c r="R254">
        <f t="shared" si="6"/>
        <v>177</v>
      </c>
      <c r="S254" t="str">
        <f t="shared" si="7"/>
        <v>10%</v>
      </c>
    </row>
    <row r="255" spans="2:19" ht="18.75" x14ac:dyDescent="0.3">
      <c r="B255" s="20"/>
      <c r="C255" s="23">
        <v>0.7</v>
      </c>
      <c r="Q255" s="41">
        <v>4.2</v>
      </c>
      <c r="R255">
        <f t="shared" si="6"/>
        <v>177</v>
      </c>
      <c r="S255" t="str">
        <f t="shared" si="7"/>
        <v>10%</v>
      </c>
    </row>
    <row r="256" spans="2:19" ht="18.75" x14ac:dyDescent="0.3">
      <c r="B256" s="19"/>
      <c r="C256" s="22">
        <v>0.76</v>
      </c>
      <c r="Q256" s="42">
        <v>4</v>
      </c>
      <c r="R256">
        <f t="shared" si="6"/>
        <v>177</v>
      </c>
      <c r="S256" t="str">
        <f t="shared" si="7"/>
        <v>10%</v>
      </c>
    </row>
    <row r="257" spans="2:19" ht="18.75" x14ac:dyDescent="0.3">
      <c r="B257" s="20"/>
      <c r="C257" s="23">
        <v>0.35</v>
      </c>
      <c r="Q257" s="41">
        <v>3.6</v>
      </c>
      <c r="R257">
        <f t="shared" si="6"/>
        <v>176</v>
      </c>
      <c r="S257" t="str">
        <f t="shared" si="7"/>
        <v>10%</v>
      </c>
    </row>
    <row r="258" spans="2:19" ht="18.75" x14ac:dyDescent="0.3">
      <c r="B258" s="19"/>
      <c r="C258" s="22">
        <v>0.42</v>
      </c>
      <c r="Q258" s="42">
        <v>4.3</v>
      </c>
      <c r="R258">
        <f t="shared" si="6"/>
        <v>176</v>
      </c>
      <c r="S258" t="str">
        <f t="shared" si="7"/>
        <v>10%</v>
      </c>
    </row>
    <row r="259" spans="2:19" ht="18.75" x14ac:dyDescent="0.3">
      <c r="B259" s="20"/>
      <c r="C259" s="23">
        <v>0.7</v>
      </c>
      <c r="Q259" s="41">
        <v>4.2</v>
      </c>
      <c r="R259">
        <f t="shared" si="6"/>
        <v>176</v>
      </c>
      <c r="S259" t="str">
        <f t="shared" si="7"/>
        <v>10%</v>
      </c>
    </row>
    <row r="260" spans="2:19" ht="18.75" x14ac:dyDescent="0.3">
      <c r="B260" s="19"/>
      <c r="C260" s="22">
        <v>0.63</v>
      </c>
      <c r="Q260" s="42">
        <v>4.3</v>
      </c>
      <c r="R260">
        <f t="shared" ref="R260:R323" si="8">COUNTIF(Q259:Q1538,$Q$3)</f>
        <v>176</v>
      </c>
      <c r="S260" t="str">
        <f t="shared" ref="S260:S323" si="9">IF(R260&lt;="198","10%", IF(R260&gt;="199","20%", IF(R260&gt;="200","30%")))</f>
        <v>10%</v>
      </c>
    </row>
    <row r="261" spans="2:19" ht="18.75" x14ac:dyDescent="0.3">
      <c r="B261" s="20"/>
      <c r="C261" s="23">
        <v>0.61</v>
      </c>
      <c r="Q261" s="41">
        <v>4.2</v>
      </c>
      <c r="R261">
        <f t="shared" si="8"/>
        <v>175</v>
      </c>
      <c r="S261" t="str">
        <f t="shared" si="9"/>
        <v>10%</v>
      </c>
    </row>
    <row r="262" spans="2:19" ht="18.75" x14ac:dyDescent="0.3">
      <c r="B262" s="19"/>
      <c r="C262" s="22">
        <v>0.56999999999999995</v>
      </c>
      <c r="Q262" s="42">
        <v>4.2</v>
      </c>
      <c r="R262">
        <f t="shared" si="8"/>
        <v>175</v>
      </c>
      <c r="S262" t="str">
        <f t="shared" si="9"/>
        <v>10%</v>
      </c>
    </row>
    <row r="263" spans="2:19" ht="18.75" x14ac:dyDescent="0.3">
      <c r="B263" s="20"/>
      <c r="C263" s="23">
        <v>0.7</v>
      </c>
      <c r="Q263" s="41">
        <v>4.4000000000000004</v>
      </c>
      <c r="R263">
        <f t="shared" si="8"/>
        <v>174</v>
      </c>
      <c r="S263" t="str">
        <f t="shared" si="9"/>
        <v>10%</v>
      </c>
    </row>
    <row r="264" spans="2:19" ht="18.75" x14ac:dyDescent="0.3">
      <c r="B264" s="19"/>
      <c r="C264" s="22">
        <v>0.35</v>
      </c>
      <c r="Q264" s="42">
        <v>4.2</v>
      </c>
      <c r="R264">
        <f t="shared" si="8"/>
        <v>173</v>
      </c>
      <c r="S264" t="str">
        <f t="shared" si="9"/>
        <v>10%</v>
      </c>
    </row>
    <row r="265" spans="2:19" ht="18.75" x14ac:dyDescent="0.3">
      <c r="B265" s="20"/>
      <c r="C265" s="23">
        <v>0.6</v>
      </c>
      <c r="Q265" s="41">
        <v>4.4000000000000004</v>
      </c>
      <c r="R265">
        <f t="shared" si="8"/>
        <v>173</v>
      </c>
      <c r="S265" t="str">
        <f t="shared" si="9"/>
        <v>10%</v>
      </c>
    </row>
    <row r="266" spans="2:19" ht="18.75" x14ac:dyDescent="0.3">
      <c r="B266" s="19"/>
      <c r="C266" s="22">
        <v>0</v>
      </c>
      <c r="Q266" s="42">
        <v>3</v>
      </c>
      <c r="R266">
        <f t="shared" si="8"/>
        <v>172</v>
      </c>
      <c r="S266" t="str">
        <f t="shared" si="9"/>
        <v>10%</v>
      </c>
    </row>
    <row r="267" spans="2:19" ht="18.75" x14ac:dyDescent="0.3">
      <c r="B267" s="20"/>
      <c r="C267" s="23">
        <v>0.24</v>
      </c>
      <c r="Q267" s="41">
        <v>4.5</v>
      </c>
      <c r="R267">
        <f t="shared" si="8"/>
        <v>172</v>
      </c>
      <c r="S267" t="str">
        <f t="shared" si="9"/>
        <v>10%</v>
      </c>
    </row>
    <row r="268" spans="2:19" ht="18.75" x14ac:dyDescent="0.3">
      <c r="B268" s="19"/>
      <c r="C268" s="22">
        <v>0.8</v>
      </c>
      <c r="Q268" s="42">
        <v>4.3</v>
      </c>
      <c r="R268">
        <f t="shared" si="8"/>
        <v>172</v>
      </c>
      <c r="S268" t="str">
        <f t="shared" si="9"/>
        <v>10%</v>
      </c>
    </row>
    <row r="269" spans="2:19" ht="18.75" x14ac:dyDescent="0.3">
      <c r="B269" s="20"/>
      <c r="C269" s="23">
        <v>0.59</v>
      </c>
      <c r="Q269" s="41">
        <v>4.2</v>
      </c>
      <c r="R269">
        <f t="shared" si="8"/>
        <v>172</v>
      </c>
      <c r="S269" t="str">
        <f t="shared" si="9"/>
        <v>10%</v>
      </c>
    </row>
    <row r="270" spans="2:19" ht="18.75" x14ac:dyDescent="0.3">
      <c r="B270" s="19"/>
      <c r="C270" s="22">
        <v>0.36</v>
      </c>
      <c r="Q270" s="42">
        <v>4.4000000000000004</v>
      </c>
      <c r="R270">
        <f t="shared" si="8"/>
        <v>172</v>
      </c>
      <c r="S270" t="str">
        <f t="shared" si="9"/>
        <v>10%</v>
      </c>
    </row>
    <row r="271" spans="2:19" ht="18.75" x14ac:dyDescent="0.3">
      <c r="B271" s="20"/>
      <c r="C271" s="23">
        <v>0.43</v>
      </c>
      <c r="Q271" s="41">
        <v>4</v>
      </c>
      <c r="R271">
        <f t="shared" si="8"/>
        <v>171</v>
      </c>
      <c r="S271" t="str">
        <f t="shared" si="9"/>
        <v>10%</v>
      </c>
    </row>
    <row r="272" spans="2:19" ht="18.75" x14ac:dyDescent="0.3">
      <c r="B272" s="19"/>
      <c r="C272" s="22">
        <v>0.28000000000000003</v>
      </c>
      <c r="Q272" s="42">
        <v>3.8</v>
      </c>
      <c r="R272">
        <f t="shared" si="8"/>
        <v>171</v>
      </c>
      <c r="S272" t="str">
        <f t="shared" si="9"/>
        <v>10%</v>
      </c>
    </row>
    <row r="273" spans="2:19" ht="18.75" x14ac:dyDescent="0.3">
      <c r="B273" s="20"/>
      <c r="C273" s="23">
        <v>0.65</v>
      </c>
      <c r="Q273" s="41">
        <v>4.3</v>
      </c>
      <c r="R273">
        <f t="shared" si="8"/>
        <v>171</v>
      </c>
      <c r="S273" t="str">
        <f t="shared" si="9"/>
        <v>10%</v>
      </c>
    </row>
    <row r="274" spans="2:19" ht="18.75" x14ac:dyDescent="0.3">
      <c r="B274" s="19"/>
      <c r="C274" s="22">
        <v>0.52</v>
      </c>
      <c r="Q274" s="42">
        <v>4.2</v>
      </c>
      <c r="R274">
        <f t="shared" si="8"/>
        <v>171</v>
      </c>
      <c r="S274" t="str">
        <f t="shared" si="9"/>
        <v>10%</v>
      </c>
    </row>
    <row r="275" spans="2:19" ht="18.75" x14ac:dyDescent="0.3">
      <c r="B275" s="20"/>
      <c r="C275" s="23">
        <v>0.53</v>
      </c>
      <c r="Q275" s="41">
        <v>4.0999999999999996</v>
      </c>
      <c r="R275">
        <f t="shared" si="8"/>
        <v>171</v>
      </c>
      <c r="S275" t="str">
        <f t="shared" si="9"/>
        <v>10%</v>
      </c>
    </row>
    <row r="276" spans="2:19" ht="18.75" x14ac:dyDescent="0.3">
      <c r="B276" s="19"/>
      <c r="C276" s="22">
        <v>0.6</v>
      </c>
      <c r="Q276" s="42">
        <v>4</v>
      </c>
      <c r="R276">
        <f t="shared" si="8"/>
        <v>170</v>
      </c>
      <c r="S276" t="str">
        <f t="shared" si="9"/>
        <v>10%</v>
      </c>
    </row>
    <row r="277" spans="2:19" ht="18.75" x14ac:dyDescent="0.3">
      <c r="B277" s="20"/>
      <c r="C277" s="23">
        <v>0.6</v>
      </c>
      <c r="Q277" s="41">
        <v>4.2</v>
      </c>
      <c r="R277">
        <f t="shared" si="8"/>
        <v>170</v>
      </c>
      <c r="S277" t="str">
        <f t="shared" si="9"/>
        <v>10%</v>
      </c>
    </row>
    <row r="278" spans="2:19" ht="18.75" x14ac:dyDescent="0.3">
      <c r="B278" s="19"/>
      <c r="C278" s="22">
        <v>0.34</v>
      </c>
      <c r="Q278" s="42">
        <v>3.3</v>
      </c>
      <c r="R278">
        <f t="shared" si="8"/>
        <v>170</v>
      </c>
      <c r="S278" t="str">
        <f t="shared" si="9"/>
        <v>10%</v>
      </c>
    </row>
    <row r="279" spans="2:19" ht="18.75" x14ac:dyDescent="0.3">
      <c r="B279" s="20"/>
      <c r="C279" s="23">
        <v>0.6</v>
      </c>
      <c r="Q279" s="41">
        <v>4.3</v>
      </c>
      <c r="R279">
        <f t="shared" si="8"/>
        <v>169</v>
      </c>
      <c r="S279" t="str">
        <f t="shared" si="9"/>
        <v>10%</v>
      </c>
    </row>
    <row r="280" spans="2:19" ht="18.75" x14ac:dyDescent="0.3">
      <c r="B280" s="19"/>
      <c r="C280" s="22">
        <v>0.27</v>
      </c>
      <c r="Q280" s="42">
        <v>3.8</v>
      </c>
      <c r="R280">
        <f t="shared" si="8"/>
        <v>169</v>
      </c>
      <c r="S280" t="str">
        <f t="shared" si="9"/>
        <v>10%</v>
      </c>
    </row>
    <row r="281" spans="2:19" ht="18.75" x14ac:dyDescent="0.3">
      <c r="B281" s="20"/>
      <c r="C281" s="23">
        <v>0.5</v>
      </c>
      <c r="Q281" s="41">
        <v>4.2</v>
      </c>
      <c r="R281">
        <f t="shared" si="8"/>
        <v>169</v>
      </c>
      <c r="S281" t="str">
        <f t="shared" si="9"/>
        <v>10%</v>
      </c>
    </row>
    <row r="282" spans="2:19" ht="18.75" x14ac:dyDescent="0.3">
      <c r="B282" s="19"/>
      <c r="C282" s="22">
        <v>0.37</v>
      </c>
      <c r="Q282" s="42">
        <v>3.7</v>
      </c>
      <c r="R282">
        <f t="shared" si="8"/>
        <v>169</v>
      </c>
      <c r="S282" t="str">
        <f t="shared" si="9"/>
        <v>10%</v>
      </c>
    </row>
    <row r="283" spans="2:19" ht="18.75" x14ac:dyDescent="0.3">
      <c r="B283" s="20"/>
      <c r="C283" s="23">
        <v>0.38</v>
      </c>
      <c r="Q283" s="41">
        <v>4.3</v>
      </c>
      <c r="R283">
        <f t="shared" si="8"/>
        <v>168</v>
      </c>
      <c r="S283" t="str">
        <f t="shared" si="9"/>
        <v>10%</v>
      </c>
    </row>
    <row r="284" spans="2:19" ht="18.75" x14ac:dyDescent="0.3">
      <c r="B284" s="19"/>
      <c r="C284" s="22">
        <v>0.8</v>
      </c>
      <c r="Q284" s="42">
        <v>3.9</v>
      </c>
      <c r="R284">
        <f t="shared" si="8"/>
        <v>168</v>
      </c>
      <c r="S284" t="str">
        <f t="shared" si="9"/>
        <v>10%</v>
      </c>
    </row>
    <row r="285" spans="2:19" ht="18.75" x14ac:dyDescent="0.3">
      <c r="B285" s="20"/>
      <c r="C285" s="23">
        <v>0.4</v>
      </c>
      <c r="Q285" s="41">
        <v>3</v>
      </c>
      <c r="R285">
        <f t="shared" si="8"/>
        <v>168</v>
      </c>
      <c r="S285" t="str">
        <f t="shared" si="9"/>
        <v>10%</v>
      </c>
    </row>
    <row r="286" spans="2:19" ht="18.75" x14ac:dyDescent="0.3">
      <c r="B286" s="19"/>
      <c r="C286" s="22">
        <v>0.56999999999999995</v>
      </c>
      <c r="Q286" s="42">
        <v>4.3</v>
      </c>
      <c r="R286">
        <f t="shared" si="8"/>
        <v>168</v>
      </c>
      <c r="S286" t="str">
        <f t="shared" si="9"/>
        <v>10%</v>
      </c>
    </row>
    <row r="287" spans="2:19" ht="18.75" x14ac:dyDescent="0.3">
      <c r="B287" s="20"/>
      <c r="C287" s="23">
        <v>0.88</v>
      </c>
      <c r="Q287" s="41">
        <v>3.5</v>
      </c>
      <c r="R287">
        <f t="shared" si="8"/>
        <v>168</v>
      </c>
      <c r="S287" t="str">
        <f t="shared" si="9"/>
        <v>10%</v>
      </c>
    </row>
    <row r="288" spans="2:19" ht="18.75" x14ac:dyDescent="0.3">
      <c r="B288" s="19"/>
      <c r="C288" s="22">
        <v>0.46</v>
      </c>
      <c r="Q288" s="42">
        <v>3.9</v>
      </c>
      <c r="R288">
        <f t="shared" si="8"/>
        <v>168</v>
      </c>
      <c r="S288" t="str">
        <f t="shared" si="9"/>
        <v>10%</v>
      </c>
    </row>
    <row r="289" spans="2:19" ht="18.75" x14ac:dyDescent="0.3">
      <c r="B289" s="20"/>
      <c r="C289" s="23">
        <v>0.75</v>
      </c>
      <c r="Q289" s="41">
        <v>4</v>
      </c>
      <c r="R289">
        <f t="shared" si="8"/>
        <v>168</v>
      </c>
      <c r="S289" t="str">
        <f t="shared" si="9"/>
        <v>10%</v>
      </c>
    </row>
    <row r="290" spans="2:19" ht="18.75" x14ac:dyDescent="0.3">
      <c r="B290" s="19"/>
      <c r="C290" s="22">
        <v>0.5</v>
      </c>
      <c r="Q290" s="42">
        <v>4.3</v>
      </c>
      <c r="R290">
        <f t="shared" si="8"/>
        <v>168</v>
      </c>
      <c r="S290" t="str">
        <f t="shared" si="9"/>
        <v>10%</v>
      </c>
    </row>
    <row r="291" spans="2:19" ht="18.75" x14ac:dyDescent="0.3">
      <c r="B291" s="20"/>
      <c r="C291" s="23">
        <v>0.59</v>
      </c>
      <c r="Q291" s="41">
        <v>3.8</v>
      </c>
      <c r="R291">
        <f t="shared" si="8"/>
        <v>168</v>
      </c>
      <c r="S291" t="str">
        <f t="shared" si="9"/>
        <v>10%</v>
      </c>
    </row>
    <row r="292" spans="2:19" ht="18.75" x14ac:dyDescent="0.3">
      <c r="B292" s="19"/>
      <c r="C292" s="22">
        <v>0.48</v>
      </c>
      <c r="Q292" s="42">
        <v>4.3</v>
      </c>
      <c r="R292">
        <f t="shared" si="8"/>
        <v>168</v>
      </c>
      <c r="S292" t="str">
        <f t="shared" si="9"/>
        <v>10%</v>
      </c>
    </row>
    <row r="293" spans="2:19" ht="18.75" x14ac:dyDescent="0.3">
      <c r="B293" s="20"/>
      <c r="C293" s="23">
        <v>0.59</v>
      </c>
      <c r="Q293" s="41">
        <v>3.3</v>
      </c>
      <c r="R293">
        <f t="shared" si="8"/>
        <v>168</v>
      </c>
      <c r="S293" t="str">
        <f t="shared" si="9"/>
        <v>10%</v>
      </c>
    </row>
    <row r="294" spans="2:19" ht="18.75" x14ac:dyDescent="0.3">
      <c r="B294" s="19"/>
      <c r="C294" s="22">
        <v>0.4</v>
      </c>
      <c r="Q294" s="42">
        <v>4.5</v>
      </c>
      <c r="R294">
        <f t="shared" si="8"/>
        <v>168</v>
      </c>
      <c r="S294" t="str">
        <f t="shared" si="9"/>
        <v>10%</v>
      </c>
    </row>
    <row r="295" spans="2:19" ht="18.75" x14ac:dyDescent="0.3">
      <c r="B295" s="20"/>
      <c r="C295" s="23">
        <v>0.7</v>
      </c>
      <c r="Q295" s="41">
        <v>4.0999999999999996</v>
      </c>
      <c r="R295">
        <f t="shared" si="8"/>
        <v>168</v>
      </c>
      <c r="S295" t="str">
        <f t="shared" si="9"/>
        <v>10%</v>
      </c>
    </row>
    <row r="296" spans="2:19" ht="18.75" x14ac:dyDescent="0.3">
      <c r="B296" s="19"/>
      <c r="C296" s="22">
        <v>0.61</v>
      </c>
      <c r="Q296" s="42">
        <v>4.2</v>
      </c>
      <c r="R296">
        <f t="shared" si="8"/>
        <v>168</v>
      </c>
      <c r="S296" t="str">
        <f t="shared" si="9"/>
        <v>10%</v>
      </c>
    </row>
    <row r="297" spans="2:19" ht="18.75" x14ac:dyDescent="0.3">
      <c r="B297" s="20"/>
      <c r="C297" s="23">
        <v>0.41</v>
      </c>
      <c r="Q297" s="41">
        <v>4.0999999999999996</v>
      </c>
      <c r="R297">
        <f t="shared" si="8"/>
        <v>168</v>
      </c>
      <c r="S297" t="str">
        <f t="shared" si="9"/>
        <v>10%</v>
      </c>
    </row>
    <row r="298" spans="2:19" ht="18.75" x14ac:dyDescent="0.3">
      <c r="B298" s="19"/>
      <c r="C298" s="22">
        <v>0.5</v>
      </c>
      <c r="Q298" s="42">
        <v>4.4000000000000004</v>
      </c>
      <c r="R298">
        <f t="shared" si="8"/>
        <v>167</v>
      </c>
      <c r="S298" t="str">
        <f t="shared" si="9"/>
        <v>10%</v>
      </c>
    </row>
    <row r="299" spans="2:19" ht="18.75" x14ac:dyDescent="0.3">
      <c r="B299" s="20"/>
      <c r="C299" s="23">
        <v>0.5</v>
      </c>
      <c r="Q299" s="41">
        <v>4.2</v>
      </c>
      <c r="R299">
        <f t="shared" si="8"/>
        <v>167</v>
      </c>
      <c r="S299" t="str">
        <f t="shared" si="9"/>
        <v>10%</v>
      </c>
    </row>
    <row r="300" spans="2:19" ht="18.75" x14ac:dyDescent="0.3">
      <c r="B300" s="19"/>
      <c r="C300" s="22">
        <v>0.59</v>
      </c>
      <c r="Q300" s="42">
        <v>3.9</v>
      </c>
      <c r="R300">
        <f t="shared" si="8"/>
        <v>167</v>
      </c>
      <c r="S300" t="str">
        <f t="shared" si="9"/>
        <v>10%</v>
      </c>
    </row>
    <row r="301" spans="2:19" ht="18.75" x14ac:dyDescent="0.3">
      <c r="B301" s="20"/>
      <c r="C301" s="23">
        <v>0.52</v>
      </c>
      <c r="Q301" s="41">
        <v>4</v>
      </c>
      <c r="R301">
        <f t="shared" si="8"/>
        <v>166</v>
      </c>
      <c r="S301" t="str">
        <f t="shared" si="9"/>
        <v>10%</v>
      </c>
    </row>
    <row r="302" spans="2:19" ht="18.75" x14ac:dyDescent="0.3">
      <c r="B302" s="19"/>
      <c r="C302" s="22">
        <v>0.71</v>
      </c>
      <c r="Q302" s="42">
        <v>4.5</v>
      </c>
      <c r="R302">
        <f t="shared" si="8"/>
        <v>166</v>
      </c>
      <c r="S302" t="str">
        <f t="shared" si="9"/>
        <v>10%</v>
      </c>
    </row>
    <row r="303" spans="2:19" ht="18.75" x14ac:dyDescent="0.3">
      <c r="B303" s="20"/>
      <c r="C303" s="23">
        <v>0.62</v>
      </c>
      <c r="Q303" s="41">
        <v>3.7</v>
      </c>
      <c r="R303">
        <f t="shared" si="8"/>
        <v>166</v>
      </c>
      <c r="S303" t="str">
        <f t="shared" si="9"/>
        <v>10%</v>
      </c>
    </row>
    <row r="304" spans="2:19" ht="18.75" x14ac:dyDescent="0.3">
      <c r="B304" s="19"/>
      <c r="C304" s="22">
        <v>0.63</v>
      </c>
      <c r="Q304" s="42">
        <v>4.2</v>
      </c>
      <c r="R304">
        <f t="shared" si="8"/>
        <v>166</v>
      </c>
      <c r="S304" t="str">
        <f t="shared" si="9"/>
        <v>10%</v>
      </c>
    </row>
    <row r="305" spans="2:19" ht="18.75" x14ac:dyDescent="0.3">
      <c r="B305" s="20"/>
      <c r="C305" s="23">
        <v>0.78</v>
      </c>
      <c r="Q305" s="41">
        <v>4.2</v>
      </c>
      <c r="R305">
        <f t="shared" si="8"/>
        <v>166</v>
      </c>
      <c r="S305" t="str">
        <f t="shared" si="9"/>
        <v>10%</v>
      </c>
    </row>
    <row r="306" spans="2:19" ht="18.75" x14ac:dyDescent="0.3">
      <c r="B306" s="19"/>
      <c r="C306" s="22">
        <v>0.8</v>
      </c>
      <c r="Q306" s="42">
        <v>4.2</v>
      </c>
      <c r="R306">
        <f t="shared" si="8"/>
        <v>165</v>
      </c>
      <c r="S306" t="str">
        <f t="shared" si="9"/>
        <v>10%</v>
      </c>
    </row>
    <row r="307" spans="2:19" ht="18.75" x14ac:dyDescent="0.3">
      <c r="B307" s="20"/>
      <c r="C307" s="23">
        <v>0.45</v>
      </c>
      <c r="Q307" s="41">
        <v>4.3</v>
      </c>
      <c r="R307">
        <f t="shared" si="8"/>
        <v>164</v>
      </c>
      <c r="S307" t="str">
        <f t="shared" si="9"/>
        <v>10%</v>
      </c>
    </row>
    <row r="308" spans="2:19" ht="18.75" x14ac:dyDescent="0.3">
      <c r="B308" s="19"/>
      <c r="C308" s="22">
        <v>0.37</v>
      </c>
      <c r="Q308" s="42">
        <v>4.4000000000000004</v>
      </c>
      <c r="R308">
        <f t="shared" si="8"/>
        <v>163</v>
      </c>
      <c r="S308" t="str">
        <f t="shared" si="9"/>
        <v>10%</v>
      </c>
    </row>
    <row r="309" spans="2:19" ht="18.75" x14ac:dyDescent="0.3">
      <c r="B309" s="20"/>
      <c r="C309" s="23">
        <v>0.15</v>
      </c>
      <c r="Q309" s="41">
        <v>4.2</v>
      </c>
      <c r="R309">
        <f t="shared" si="8"/>
        <v>163</v>
      </c>
      <c r="S309" t="str">
        <f t="shared" si="9"/>
        <v>10%</v>
      </c>
    </row>
    <row r="310" spans="2:19" ht="18.75" x14ac:dyDescent="0.3">
      <c r="B310" s="19"/>
      <c r="C310" s="22">
        <v>0.45</v>
      </c>
      <c r="Q310" s="42">
        <v>4.3</v>
      </c>
      <c r="R310">
        <f t="shared" si="8"/>
        <v>163</v>
      </c>
      <c r="S310" t="str">
        <f t="shared" si="9"/>
        <v>10%</v>
      </c>
    </row>
    <row r="311" spans="2:19" ht="18.75" x14ac:dyDescent="0.3">
      <c r="B311" s="20"/>
      <c r="C311" s="23">
        <v>0.66</v>
      </c>
      <c r="Q311" s="41">
        <v>3.7</v>
      </c>
      <c r="R311">
        <f t="shared" si="8"/>
        <v>162</v>
      </c>
      <c r="S311" t="str">
        <f t="shared" si="9"/>
        <v>10%</v>
      </c>
    </row>
    <row r="312" spans="2:19" ht="18.75" x14ac:dyDescent="0.3">
      <c r="B312" s="19"/>
      <c r="C312" s="22">
        <v>0.35</v>
      </c>
      <c r="Q312" s="42">
        <v>4.3</v>
      </c>
      <c r="R312">
        <f t="shared" si="8"/>
        <v>162</v>
      </c>
      <c r="S312" t="str">
        <f t="shared" si="9"/>
        <v>10%</v>
      </c>
    </row>
    <row r="313" spans="2:19" ht="18.75" x14ac:dyDescent="0.3">
      <c r="B313" s="20"/>
      <c r="C313" s="23">
        <v>0.63</v>
      </c>
      <c r="Q313" s="41">
        <v>4.2</v>
      </c>
      <c r="R313">
        <f t="shared" si="8"/>
        <v>162</v>
      </c>
      <c r="S313" t="str">
        <f t="shared" si="9"/>
        <v>10%</v>
      </c>
    </row>
    <row r="314" spans="2:19" ht="18.75" x14ac:dyDescent="0.3">
      <c r="B314" s="19"/>
      <c r="C314" s="22">
        <v>0.23</v>
      </c>
      <c r="Q314" s="42">
        <v>4.4000000000000004</v>
      </c>
      <c r="R314">
        <f t="shared" si="8"/>
        <v>162</v>
      </c>
      <c r="S314" t="str">
        <f t="shared" si="9"/>
        <v>10%</v>
      </c>
    </row>
    <row r="315" spans="2:19" ht="18.75" x14ac:dyDescent="0.3">
      <c r="B315" s="20"/>
      <c r="C315" s="23">
        <v>0.78</v>
      </c>
      <c r="Q315" s="41">
        <v>3.5</v>
      </c>
      <c r="R315">
        <f t="shared" si="8"/>
        <v>161</v>
      </c>
      <c r="S315" t="str">
        <f t="shared" si="9"/>
        <v>10%</v>
      </c>
    </row>
    <row r="316" spans="2:19" ht="18.75" x14ac:dyDescent="0.3">
      <c r="B316" s="19"/>
      <c r="C316" s="22">
        <v>0.61</v>
      </c>
      <c r="Q316" s="42">
        <v>4.0999999999999996</v>
      </c>
      <c r="R316">
        <f t="shared" si="8"/>
        <v>161</v>
      </c>
      <c r="S316" t="str">
        <f t="shared" si="9"/>
        <v>10%</v>
      </c>
    </row>
    <row r="317" spans="2:19" ht="18.75" x14ac:dyDescent="0.3">
      <c r="B317" s="20"/>
      <c r="C317" s="23">
        <v>0.59</v>
      </c>
      <c r="Q317" s="41">
        <v>4.3</v>
      </c>
      <c r="R317">
        <f t="shared" si="8"/>
        <v>161</v>
      </c>
      <c r="S317" t="str">
        <f t="shared" si="9"/>
        <v>10%</v>
      </c>
    </row>
    <row r="318" spans="2:19" ht="18.75" x14ac:dyDescent="0.3">
      <c r="B318" s="19"/>
      <c r="C318" s="22">
        <v>0.63</v>
      </c>
      <c r="Q318" s="42">
        <v>4.2</v>
      </c>
      <c r="R318">
        <f t="shared" si="8"/>
        <v>161</v>
      </c>
      <c r="S318" t="str">
        <f t="shared" si="9"/>
        <v>10%</v>
      </c>
    </row>
    <row r="319" spans="2:19" ht="18.75" x14ac:dyDescent="0.3">
      <c r="B319" s="20"/>
      <c r="C319" s="23">
        <v>0.38</v>
      </c>
      <c r="Q319" s="41">
        <v>4</v>
      </c>
      <c r="R319">
        <f t="shared" si="8"/>
        <v>161</v>
      </c>
      <c r="S319" t="str">
        <f t="shared" si="9"/>
        <v>10%</v>
      </c>
    </row>
    <row r="320" spans="2:19" ht="18.75" x14ac:dyDescent="0.3">
      <c r="B320" s="19"/>
      <c r="C320" s="22">
        <v>0.54</v>
      </c>
      <c r="Q320" s="42">
        <v>3.9</v>
      </c>
      <c r="R320">
        <f t="shared" si="8"/>
        <v>160</v>
      </c>
      <c r="S320" t="str">
        <f t="shared" si="9"/>
        <v>10%</v>
      </c>
    </row>
    <row r="321" spans="2:19" ht="18.75" x14ac:dyDescent="0.3">
      <c r="B321" s="20"/>
      <c r="C321" s="23">
        <v>0.6</v>
      </c>
      <c r="Q321" s="41">
        <v>3.3</v>
      </c>
      <c r="R321">
        <f t="shared" si="8"/>
        <v>160</v>
      </c>
      <c r="S321" t="str">
        <f t="shared" si="9"/>
        <v>10%</v>
      </c>
    </row>
    <row r="322" spans="2:19" ht="18.75" x14ac:dyDescent="0.3">
      <c r="B322" s="19"/>
      <c r="C322" s="22">
        <v>0.5</v>
      </c>
      <c r="Q322" s="42">
        <v>3.8</v>
      </c>
      <c r="R322">
        <f t="shared" si="8"/>
        <v>160</v>
      </c>
      <c r="S322" t="str">
        <f t="shared" si="9"/>
        <v>10%</v>
      </c>
    </row>
    <row r="323" spans="2:19" ht="18.75" x14ac:dyDescent="0.3">
      <c r="B323" s="20"/>
      <c r="C323" s="23">
        <v>0</v>
      </c>
      <c r="Q323" s="41">
        <v>4</v>
      </c>
      <c r="R323">
        <f t="shared" si="8"/>
        <v>160</v>
      </c>
      <c r="S323" t="str">
        <f t="shared" si="9"/>
        <v>10%</v>
      </c>
    </row>
    <row r="324" spans="2:19" ht="18.75" x14ac:dyDescent="0.3">
      <c r="B324" s="19"/>
      <c r="C324" s="22">
        <v>0.56999999999999995</v>
      </c>
      <c r="Q324" s="42">
        <v>4.3</v>
      </c>
      <c r="R324">
        <f t="shared" ref="R324:R387" si="10">COUNTIF(Q323:Q1602,$Q$3)</f>
        <v>160</v>
      </c>
      <c r="S324" t="str">
        <f t="shared" ref="S324:S387" si="11">IF(R324&lt;="198","10%", IF(R324&gt;="199","20%", IF(R324&gt;="200","30%")))</f>
        <v>10%</v>
      </c>
    </row>
    <row r="325" spans="2:19" ht="18.75" x14ac:dyDescent="0.3">
      <c r="B325" s="20"/>
      <c r="C325" s="23">
        <v>0.52</v>
      </c>
      <c r="Q325" s="41">
        <v>3.9</v>
      </c>
      <c r="R325">
        <f t="shared" si="10"/>
        <v>160</v>
      </c>
      <c r="S325" t="str">
        <f t="shared" si="11"/>
        <v>10%</v>
      </c>
    </row>
    <row r="326" spans="2:19" ht="18.75" x14ac:dyDescent="0.3">
      <c r="B326" s="19"/>
      <c r="C326" s="22">
        <v>0.75</v>
      </c>
      <c r="Q326" s="42">
        <v>4.2</v>
      </c>
      <c r="R326">
        <f t="shared" si="10"/>
        <v>160</v>
      </c>
      <c r="S326" t="str">
        <f t="shared" si="11"/>
        <v>10%</v>
      </c>
    </row>
    <row r="327" spans="2:19" ht="18.75" x14ac:dyDescent="0.3">
      <c r="B327" s="20"/>
      <c r="C327" s="23">
        <v>0.11</v>
      </c>
      <c r="Q327" s="41">
        <v>5</v>
      </c>
      <c r="R327">
        <f t="shared" si="10"/>
        <v>160</v>
      </c>
      <c r="S327" t="str">
        <f t="shared" si="11"/>
        <v>10%</v>
      </c>
    </row>
    <row r="328" spans="2:19" ht="18.75" x14ac:dyDescent="0.3">
      <c r="B328" s="19"/>
      <c r="C328" s="22">
        <v>0.51</v>
      </c>
      <c r="Q328" s="42">
        <v>4.0999999999999996</v>
      </c>
      <c r="R328">
        <f t="shared" si="10"/>
        <v>159</v>
      </c>
      <c r="S328" t="str">
        <f t="shared" si="11"/>
        <v>10%</v>
      </c>
    </row>
    <row r="329" spans="2:19" ht="18.75" x14ac:dyDescent="0.3">
      <c r="B329" s="20"/>
      <c r="C329" s="23">
        <v>0.46</v>
      </c>
      <c r="Q329" s="41">
        <v>3.9</v>
      </c>
      <c r="R329">
        <f t="shared" si="10"/>
        <v>159</v>
      </c>
      <c r="S329" t="str">
        <f t="shared" si="11"/>
        <v>10%</v>
      </c>
    </row>
    <row r="330" spans="2:19" ht="18.75" x14ac:dyDescent="0.3">
      <c r="B330" s="19"/>
      <c r="C330" s="22">
        <v>0.65</v>
      </c>
      <c r="Q330" s="42">
        <v>4.2</v>
      </c>
      <c r="R330">
        <f t="shared" si="10"/>
        <v>159</v>
      </c>
      <c r="S330" t="str">
        <f t="shared" si="11"/>
        <v>10%</v>
      </c>
    </row>
    <row r="331" spans="2:19" ht="18.75" x14ac:dyDescent="0.3">
      <c r="B331" s="20"/>
      <c r="C331" s="23">
        <v>0.61</v>
      </c>
      <c r="Q331" s="41">
        <v>4.3</v>
      </c>
      <c r="R331">
        <f t="shared" si="10"/>
        <v>159</v>
      </c>
      <c r="S331" t="str">
        <f t="shared" si="11"/>
        <v>10%</v>
      </c>
    </row>
    <row r="332" spans="2:19" ht="18.75" x14ac:dyDescent="0.3">
      <c r="B332" s="19"/>
      <c r="C332" s="22">
        <v>0.48</v>
      </c>
      <c r="Q332" s="42">
        <v>3.8</v>
      </c>
      <c r="R332">
        <f t="shared" si="10"/>
        <v>158</v>
      </c>
      <c r="S332" t="str">
        <f t="shared" si="11"/>
        <v>10%</v>
      </c>
    </row>
    <row r="333" spans="2:19" ht="18.75" x14ac:dyDescent="0.3">
      <c r="B333" s="20"/>
      <c r="C333" s="23">
        <v>0.2</v>
      </c>
      <c r="Q333" s="41">
        <v>4.3</v>
      </c>
      <c r="R333">
        <f t="shared" si="10"/>
        <v>158</v>
      </c>
      <c r="S333" t="str">
        <f t="shared" si="11"/>
        <v>10%</v>
      </c>
    </row>
    <row r="334" spans="2:19" ht="18.75" x14ac:dyDescent="0.3">
      <c r="B334" s="19"/>
      <c r="C334" s="22">
        <v>0.33</v>
      </c>
      <c r="Q334" s="42">
        <v>4.4000000000000004</v>
      </c>
      <c r="R334">
        <f t="shared" si="10"/>
        <v>158</v>
      </c>
      <c r="S334" t="str">
        <f t="shared" si="11"/>
        <v>10%</v>
      </c>
    </row>
    <row r="335" spans="2:19" ht="18.75" x14ac:dyDescent="0.3">
      <c r="B335" s="20"/>
      <c r="C335" s="23">
        <v>0.63</v>
      </c>
      <c r="Q335" s="41">
        <v>4.3</v>
      </c>
      <c r="R335">
        <f t="shared" si="10"/>
        <v>158</v>
      </c>
      <c r="S335" t="str">
        <f t="shared" si="11"/>
        <v>10%</v>
      </c>
    </row>
    <row r="336" spans="2:19" ht="18.75" x14ac:dyDescent="0.3">
      <c r="B336" s="19"/>
      <c r="C336" s="22">
        <v>0.91</v>
      </c>
      <c r="Q336" s="42">
        <v>4.3</v>
      </c>
      <c r="R336">
        <f t="shared" si="10"/>
        <v>158</v>
      </c>
      <c r="S336" t="str">
        <f t="shared" si="11"/>
        <v>10%</v>
      </c>
    </row>
    <row r="337" spans="2:19" ht="18.75" x14ac:dyDescent="0.3">
      <c r="B337" s="20"/>
      <c r="C337" s="23">
        <v>0.8</v>
      </c>
      <c r="Q337" s="41">
        <v>4.2</v>
      </c>
      <c r="R337">
        <f t="shared" si="10"/>
        <v>158</v>
      </c>
      <c r="S337" t="str">
        <f t="shared" si="11"/>
        <v>10%</v>
      </c>
    </row>
    <row r="338" spans="2:19" ht="18.75" x14ac:dyDescent="0.3">
      <c r="B338" s="19"/>
      <c r="C338" s="22">
        <v>0.75</v>
      </c>
      <c r="Q338" s="42">
        <v>4.3</v>
      </c>
      <c r="R338">
        <f t="shared" si="10"/>
        <v>158</v>
      </c>
      <c r="S338" t="str">
        <f t="shared" si="11"/>
        <v>10%</v>
      </c>
    </row>
    <row r="339" spans="2:19" ht="18.75" x14ac:dyDescent="0.3">
      <c r="B339" s="20"/>
      <c r="C339" s="23">
        <v>7.0000000000000007E-2</v>
      </c>
      <c r="Q339" s="41">
        <v>3.8</v>
      </c>
      <c r="R339">
        <f t="shared" si="10"/>
        <v>157</v>
      </c>
      <c r="S339" t="str">
        <f t="shared" si="11"/>
        <v>10%</v>
      </c>
    </row>
    <row r="340" spans="2:19" ht="18.75" x14ac:dyDescent="0.3">
      <c r="B340" s="19"/>
      <c r="C340" s="22">
        <v>0.28000000000000003</v>
      </c>
      <c r="Q340" s="42">
        <v>4.3</v>
      </c>
      <c r="R340">
        <f t="shared" si="10"/>
        <v>157</v>
      </c>
      <c r="S340" t="str">
        <f t="shared" si="11"/>
        <v>10%</v>
      </c>
    </row>
    <row r="341" spans="2:19" ht="18.75" x14ac:dyDescent="0.3">
      <c r="B341" s="20"/>
      <c r="C341" s="23">
        <v>0</v>
      </c>
      <c r="Q341" s="41">
        <v>4</v>
      </c>
      <c r="R341">
        <f t="shared" si="10"/>
        <v>157</v>
      </c>
      <c r="S341" t="str">
        <f t="shared" si="11"/>
        <v>10%</v>
      </c>
    </row>
    <row r="342" spans="2:19" ht="18.75" x14ac:dyDescent="0.3">
      <c r="B342" s="19"/>
      <c r="C342" s="22">
        <v>0</v>
      </c>
      <c r="Q342" s="42">
        <v>4.3</v>
      </c>
      <c r="R342">
        <f t="shared" si="10"/>
        <v>157</v>
      </c>
      <c r="S342" t="str">
        <f t="shared" si="11"/>
        <v>10%</v>
      </c>
    </row>
    <row r="343" spans="2:19" ht="18.75" x14ac:dyDescent="0.3">
      <c r="B343" s="20"/>
      <c r="C343" s="23">
        <v>0.28000000000000003</v>
      </c>
      <c r="Q343" s="41">
        <v>4.3</v>
      </c>
      <c r="R343">
        <f t="shared" si="10"/>
        <v>157</v>
      </c>
      <c r="S343" t="str">
        <f t="shared" si="11"/>
        <v>10%</v>
      </c>
    </row>
    <row r="344" spans="2:19" ht="18.75" x14ac:dyDescent="0.3">
      <c r="B344" s="19"/>
      <c r="C344" s="22">
        <v>0.28000000000000003</v>
      </c>
      <c r="Q344" s="42">
        <v>4</v>
      </c>
      <c r="R344">
        <f t="shared" si="10"/>
        <v>157</v>
      </c>
      <c r="S344" t="str">
        <f t="shared" si="11"/>
        <v>10%</v>
      </c>
    </row>
    <row r="345" spans="2:19" ht="18.75" x14ac:dyDescent="0.3">
      <c r="B345" s="20"/>
      <c r="C345" s="23">
        <v>0.43</v>
      </c>
      <c r="Q345" s="41">
        <v>4</v>
      </c>
      <c r="R345">
        <f t="shared" si="10"/>
        <v>157</v>
      </c>
      <c r="S345" t="str">
        <f t="shared" si="11"/>
        <v>10%</v>
      </c>
    </row>
    <row r="346" spans="2:19" ht="18.75" x14ac:dyDescent="0.3">
      <c r="B346" s="19"/>
      <c r="C346" s="22">
        <v>0.62</v>
      </c>
      <c r="Q346" s="42">
        <v>4.4000000000000004</v>
      </c>
      <c r="R346">
        <f t="shared" si="10"/>
        <v>157</v>
      </c>
      <c r="S346" t="str">
        <f t="shared" si="11"/>
        <v>10%</v>
      </c>
    </row>
    <row r="347" spans="2:19" ht="18.75" x14ac:dyDescent="0.3">
      <c r="B347" s="20"/>
      <c r="C347" s="23">
        <v>0.19</v>
      </c>
      <c r="Q347" s="41">
        <v>4.0999999999999996</v>
      </c>
      <c r="R347">
        <f t="shared" si="10"/>
        <v>157</v>
      </c>
      <c r="S347" t="str">
        <f t="shared" si="11"/>
        <v>10%</v>
      </c>
    </row>
    <row r="348" spans="2:19" ht="18.75" x14ac:dyDescent="0.3">
      <c r="B348" s="19"/>
      <c r="C348" s="22">
        <v>0.79</v>
      </c>
      <c r="Q348" s="42">
        <v>4</v>
      </c>
      <c r="R348">
        <f t="shared" si="10"/>
        <v>157</v>
      </c>
      <c r="S348" t="str">
        <f t="shared" si="11"/>
        <v>10%</v>
      </c>
    </row>
    <row r="349" spans="2:19" ht="18.75" x14ac:dyDescent="0.3">
      <c r="B349" s="20"/>
      <c r="C349" s="23">
        <v>0.4</v>
      </c>
      <c r="Q349" s="41">
        <v>3.9</v>
      </c>
      <c r="R349">
        <f t="shared" si="10"/>
        <v>157</v>
      </c>
      <c r="S349" t="str">
        <f t="shared" si="11"/>
        <v>10%</v>
      </c>
    </row>
    <row r="350" spans="2:19" ht="18.75" x14ac:dyDescent="0.3">
      <c r="B350" s="19"/>
      <c r="C350" s="22">
        <v>0.21</v>
      </c>
      <c r="Q350" s="42">
        <v>4.0999999999999996</v>
      </c>
      <c r="R350">
        <f t="shared" si="10"/>
        <v>157</v>
      </c>
      <c r="S350" t="str">
        <f t="shared" si="11"/>
        <v>10%</v>
      </c>
    </row>
    <row r="351" spans="2:19" ht="18.75" x14ac:dyDescent="0.3">
      <c r="B351" s="20"/>
      <c r="C351" s="23">
        <v>0.76</v>
      </c>
      <c r="Q351" s="41">
        <v>4.2</v>
      </c>
      <c r="R351">
        <f t="shared" si="10"/>
        <v>157</v>
      </c>
      <c r="S351" t="str">
        <f t="shared" si="11"/>
        <v>10%</v>
      </c>
    </row>
    <row r="352" spans="2:19" ht="18.75" x14ac:dyDescent="0.3">
      <c r="B352" s="19"/>
      <c r="C352" s="22">
        <v>0.25</v>
      </c>
      <c r="Q352" s="42">
        <v>3.9</v>
      </c>
      <c r="R352">
        <f t="shared" si="10"/>
        <v>157</v>
      </c>
      <c r="S352" t="str">
        <f t="shared" si="11"/>
        <v>10%</v>
      </c>
    </row>
    <row r="353" spans="2:19" ht="18.75" x14ac:dyDescent="0.3">
      <c r="B353" s="20"/>
      <c r="C353" s="23">
        <v>0.73</v>
      </c>
      <c r="Q353" s="41">
        <v>4</v>
      </c>
      <c r="R353">
        <f t="shared" si="10"/>
        <v>156</v>
      </c>
      <c r="S353" t="str">
        <f t="shared" si="11"/>
        <v>10%</v>
      </c>
    </row>
    <row r="354" spans="2:19" ht="18.75" x14ac:dyDescent="0.3">
      <c r="B354" s="19"/>
      <c r="C354" s="22">
        <v>0.65</v>
      </c>
      <c r="Q354" s="42">
        <v>4</v>
      </c>
      <c r="R354">
        <f t="shared" si="10"/>
        <v>156</v>
      </c>
      <c r="S354" t="str">
        <f t="shared" si="11"/>
        <v>10%</v>
      </c>
    </row>
    <row r="355" spans="2:19" ht="18.75" x14ac:dyDescent="0.3">
      <c r="B355" s="20"/>
      <c r="C355" s="23">
        <v>0.47</v>
      </c>
      <c r="Q355" s="41">
        <v>4.0999999999999996</v>
      </c>
      <c r="R355">
        <f t="shared" si="10"/>
        <v>156</v>
      </c>
      <c r="S355" t="str">
        <f t="shared" si="11"/>
        <v>10%</v>
      </c>
    </row>
    <row r="356" spans="2:19" ht="18.75" x14ac:dyDescent="0.3">
      <c r="B356" s="19"/>
      <c r="C356" s="22">
        <v>0.21</v>
      </c>
      <c r="Q356" s="42">
        <v>4.4000000000000004</v>
      </c>
      <c r="R356">
        <f t="shared" si="10"/>
        <v>156</v>
      </c>
      <c r="S356" t="str">
        <f t="shared" si="11"/>
        <v>10%</v>
      </c>
    </row>
    <row r="357" spans="2:19" ht="18.75" x14ac:dyDescent="0.3">
      <c r="B357" s="20"/>
      <c r="C357" s="23">
        <v>0.4</v>
      </c>
      <c r="Q357" s="41">
        <v>4.2</v>
      </c>
      <c r="R357">
        <f t="shared" si="10"/>
        <v>156</v>
      </c>
      <c r="S357" t="str">
        <f t="shared" si="11"/>
        <v>10%</v>
      </c>
    </row>
    <row r="358" spans="2:19" ht="18.75" x14ac:dyDescent="0.3">
      <c r="B358" s="19"/>
      <c r="C358" s="22">
        <v>0.48</v>
      </c>
      <c r="Q358" s="42">
        <v>4.3</v>
      </c>
      <c r="R358">
        <f t="shared" si="10"/>
        <v>156</v>
      </c>
      <c r="S358" t="str">
        <f t="shared" si="11"/>
        <v>10%</v>
      </c>
    </row>
    <row r="359" spans="2:19" ht="18.75" x14ac:dyDescent="0.3">
      <c r="B359" s="20"/>
      <c r="C359" s="23">
        <v>0.65</v>
      </c>
      <c r="Q359" s="41">
        <v>4.3</v>
      </c>
      <c r="R359">
        <f t="shared" si="10"/>
        <v>155</v>
      </c>
      <c r="S359" t="str">
        <f t="shared" si="11"/>
        <v>10%</v>
      </c>
    </row>
    <row r="360" spans="2:19" ht="18.75" x14ac:dyDescent="0.3">
      <c r="B360" s="19"/>
      <c r="C360" s="22">
        <v>0.28000000000000003</v>
      </c>
      <c r="Q360" s="42">
        <v>3.9</v>
      </c>
      <c r="R360">
        <f t="shared" si="10"/>
        <v>155</v>
      </c>
      <c r="S360" t="str">
        <f t="shared" si="11"/>
        <v>10%</v>
      </c>
    </row>
    <row r="361" spans="2:19" ht="18.75" x14ac:dyDescent="0.3">
      <c r="B361" s="20"/>
      <c r="C361" s="23">
        <v>0.6</v>
      </c>
      <c r="Q361" s="41">
        <v>4.4000000000000004</v>
      </c>
      <c r="R361">
        <f t="shared" si="10"/>
        <v>155</v>
      </c>
      <c r="S361" t="str">
        <f t="shared" si="11"/>
        <v>10%</v>
      </c>
    </row>
    <row r="362" spans="2:19" ht="18.75" x14ac:dyDescent="0.3">
      <c r="B362" s="19"/>
      <c r="C362" s="22">
        <v>0.81</v>
      </c>
      <c r="Q362" s="42">
        <v>4</v>
      </c>
      <c r="R362">
        <f t="shared" si="10"/>
        <v>155</v>
      </c>
      <c r="S362" t="str">
        <f t="shared" si="11"/>
        <v>10%</v>
      </c>
    </row>
    <row r="363" spans="2:19" ht="18.75" x14ac:dyDescent="0.3">
      <c r="B363" s="20"/>
      <c r="C363" s="23">
        <v>0.28999999999999998</v>
      </c>
      <c r="Q363" s="41">
        <v>4.2</v>
      </c>
      <c r="R363">
        <f t="shared" si="10"/>
        <v>155</v>
      </c>
      <c r="S363" t="str">
        <f t="shared" si="11"/>
        <v>10%</v>
      </c>
    </row>
    <row r="364" spans="2:19" ht="18.75" x14ac:dyDescent="0.3">
      <c r="B364" s="19"/>
      <c r="C364" s="22">
        <v>0.47</v>
      </c>
      <c r="Q364" s="42">
        <v>4.0999999999999996</v>
      </c>
      <c r="R364">
        <f t="shared" si="10"/>
        <v>155</v>
      </c>
      <c r="S364" t="str">
        <f t="shared" si="11"/>
        <v>10%</v>
      </c>
    </row>
    <row r="365" spans="2:19" ht="18.75" x14ac:dyDescent="0.3">
      <c r="B365" s="20"/>
      <c r="C365" s="23">
        <v>0.28000000000000003</v>
      </c>
      <c r="Q365" s="41">
        <v>4.4000000000000004</v>
      </c>
      <c r="R365">
        <f t="shared" si="10"/>
        <v>154</v>
      </c>
      <c r="S365" t="str">
        <f t="shared" si="11"/>
        <v>10%</v>
      </c>
    </row>
    <row r="366" spans="2:19" ht="18.75" x14ac:dyDescent="0.3">
      <c r="B366" s="19"/>
      <c r="C366" s="22">
        <v>0.91</v>
      </c>
      <c r="Q366" s="42">
        <v>4.0999999999999996</v>
      </c>
      <c r="R366">
        <f t="shared" si="10"/>
        <v>154</v>
      </c>
      <c r="S366" t="str">
        <f t="shared" si="11"/>
        <v>10%</v>
      </c>
    </row>
    <row r="367" spans="2:19" ht="18.75" x14ac:dyDescent="0.3">
      <c r="B367" s="20"/>
      <c r="C367" s="23">
        <v>0.78</v>
      </c>
      <c r="Q367" s="41">
        <v>4.2</v>
      </c>
      <c r="R367">
        <f t="shared" si="10"/>
        <v>154</v>
      </c>
      <c r="S367" t="str">
        <f t="shared" si="11"/>
        <v>10%</v>
      </c>
    </row>
    <row r="368" spans="2:19" ht="18.75" x14ac:dyDescent="0.3">
      <c r="B368" s="19"/>
      <c r="C368" s="22">
        <v>0.32</v>
      </c>
      <c r="Q368" s="42">
        <v>4.2</v>
      </c>
      <c r="R368">
        <f t="shared" si="10"/>
        <v>154</v>
      </c>
      <c r="S368" t="str">
        <f t="shared" si="11"/>
        <v>10%</v>
      </c>
    </row>
    <row r="369" spans="2:19" ht="18.75" x14ac:dyDescent="0.3">
      <c r="B369" s="20"/>
      <c r="C369" s="23">
        <v>0.21</v>
      </c>
      <c r="Q369" s="41">
        <v>4.0999999999999996</v>
      </c>
      <c r="R369">
        <f t="shared" si="10"/>
        <v>153</v>
      </c>
      <c r="S369" t="str">
        <f t="shared" si="11"/>
        <v>10%</v>
      </c>
    </row>
    <row r="370" spans="2:19" ht="18.75" x14ac:dyDescent="0.3">
      <c r="B370" s="19"/>
      <c r="C370" s="22">
        <v>0.91</v>
      </c>
      <c r="Q370" s="42">
        <v>4</v>
      </c>
      <c r="R370">
        <f t="shared" si="10"/>
        <v>152</v>
      </c>
      <c r="S370" t="str">
        <f t="shared" si="11"/>
        <v>10%</v>
      </c>
    </row>
    <row r="371" spans="2:19" ht="18.75" x14ac:dyDescent="0.3">
      <c r="B371" s="20"/>
      <c r="C371" s="23">
        <v>0.64</v>
      </c>
      <c r="Q371" s="41">
        <v>4.2</v>
      </c>
      <c r="R371">
        <f t="shared" si="10"/>
        <v>152</v>
      </c>
      <c r="S371" t="str">
        <f t="shared" si="11"/>
        <v>10%</v>
      </c>
    </row>
    <row r="372" spans="2:19" ht="18.75" x14ac:dyDescent="0.3">
      <c r="B372" s="19"/>
      <c r="C372" s="22">
        <v>0.23</v>
      </c>
      <c r="Q372" s="42">
        <v>4.2</v>
      </c>
      <c r="R372">
        <f t="shared" si="10"/>
        <v>152</v>
      </c>
      <c r="S372" t="str">
        <f t="shared" si="11"/>
        <v>10%</v>
      </c>
    </row>
    <row r="373" spans="2:19" ht="18.75" x14ac:dyDescent="0.3">
      <c r="B373" s="20"/>
      <c r="C373" s="23">
        <v>0.24</v>
      </c>
      <c r="Q373" s="41">
        <v>4.0999999999999996</v>
      </c>
      <c r="R373">
        <f t="shared" si="10"/>
        <v>151</v>
      </c>
      <c r="S373" t="str">
        <f t="shared" si="11"/>
        <v>10%</v>
      </c>
    </row>
    <row r="374" spans="2:19" ht="18.75" x14ac:dyDescent="0.3">
      <c r="B374" s="19"/>
      <c r="C374" s="22">
        <v>0.91</v>
      </c>
      <c r="Q374" s="42">
        <v>4.0999999999999996</v>
      </c>
      <c r="R374">
        <f t="shared" si="10"/>
        <v>150</v>
      </c>
      <c r="S374" t="str">
        <f t="shared" si="11"/>
        <v>10%</v>
      </c>
    </row>
    <row r="375" spans="2:19" ht="18.75" x14ac:dyDescent="0.3">
      <c r="B375" s="20"/>
      <c r="C375" s="23">
        <v>0.25</v>
      </c>
      <c r="Q375" s="41">
        <v>4.2</v>
      </c>
      <c r="R375">
        <f t="shared" si="10"/>
        <v>150</v>
      </c>
      <c r="S375" t="str">
        <f t="shared" si="11"/>
        <v>10%</v>
      </c>
    </row>
    <row r="376" spans="2:19" ht="18.75" x14ac:dyDescent="0.3">
      <c r="B376" s="19"/>
      <c r="C376" s="22">
        <v>0.72</v>
      </c>
      <c r="Q376" s="42">
        <v>4</v>
      </c>
      <c r="R376">
        <f t="shared" si="10"/>
        <v>150</v>
      </c>
      <c r="S376" t="str">
        <f t="shared" si="11"/>
        <v>10%</v>
      </c>
    </row>
    <row r="377" spans="2:19" ht="18.75" x14ac:dyDescent="0.3">
      <c r="B377" s="20"/>
      <c r="C377" s="23">
        <v>0.76</v>
      </c>
      <c r="Q377" s="41">
        <v>4.3</v>
      </c>
      <c r="R377">
        <f t="shared" si="10"/>
        <v>149</v>
      </c>
      <c r="S377" t="str">
        <f t="shared" si="11"/>
        <v>10%</v>
      </c>
    </row>
    <row r="378" spans="2:19" ht="18.75" x14ac:dyDescent="0.3">
      <c r="B378" s="19"/>
      <c r="C378" s="22">
        <v>0.5</v>
      </c>
      <c r="Q378" s="42">
        <v>4.3</v>
      </c>
      <c r="R378">
        <f t="shared" si="10"/>
        <v>149</v>
      </c>
      <c r="S378" t="str">
        <f t="shared" si="11"/>
        <v>10%</v>
      </c>
    </row>
    <row r="379" spans="2:19" ht="18.75" x14ac:dyDescent="0.3">
      <c r="B379" s="20"/>
      <c r="C379" s="23">
        <v>0.43</v>
      </c>
      <c r="Q379" s="41">
        <v>4.0999999999999996</v>
      </c>
      <c r="R379">
        <f t="shared" si="10"/>
        <v>149</v>
      </c>
      <c r="S379" t="str">
        <f t="shared" si="11"/>
        <v>10%</v>
      </c>
    </row>
    <row r="380" spans="2:19" ht="18.75" x14ac:dyDescent="0.3">
      <c r="B380" s="19"/>
      <c r="C380" s="22">
        <v>0.18</v>
      </c>
      <c r="Q380" s="42">
        <v>4</v>
      </c>
      <c r="R380">
        <f t="shared" si="10"/>
        <v>149</v>
      </c>
      <c r="S380" t="str">
        <f t="shared" si="11"/>
        <v>10%</v>
      </c>
    </row>
    <row r="381" spans="2:19" ht="18.75" x14ac:dyDescent="0.3">
      <c r="B381" s="20"/>
      <c r="C381" s="23">
        <v>0.8</v>
      </c>
      <c r="Q381" s="41">
        <v>4.0999999999999996</v>
      </c>
      <c r="R381">
        <f t="shared" si="10"/>
        <v>149</v>
      </c>
      <c r="S381" t="str">
        <f t="shared" si="11"/>
        <v>10%</v>
      </c>
    </row>
    <row r="382" spans="2:19" ht="18.75" x14ac:dyDescent="0.3">
      <c r="B382" s="19"/>
      <c r="C382" s="22">
        <v>0.91</v>
      </c>
      <c r="Q382" s="42">
        <v>3.9</v>
      </c>
      <c r="R382">
        <f t="shared" si="10"/>
        <v>149</v>
      </c>
      <c r="S382" t="str">
        <f t="shared" si="11"/>
        <v>10%</v>
      </c>
    </row>
    <row r="383" spans="2:19" ht="18.75" x14ac:dyDescent="0.3">
      <c r="B383" s="20"/>
      <c r="C383" s="23">
        <v>0.25</v>
      </c>
      <c r="Q383" s="41">
        <v>4.2</v>
      </c>
      <c r="R383">
        <f t="shared" si="10"/>
        <v>149</v>
      </c>
      <c r="S383" t="str">
        <f t="shared" si="11"/>
        <v>10%</v>
      </c>
    </row>
    <row r="384" spans="2:19" ht="18.75" x14ac:dyDescent="0.3">
      <c r="B384" s="19"/>
      <c r="C384" s="22">
        <v>0.49</v>
      </c>
      <c r="Q384" s="42">
        <v>4</v>
      </c>
      <c r="R384">
        <f t="shared" si="10"/>
        <v>149</v>
      </c>
      <c r="S384" t="str">
        <f t="shared" si="11"/>
        <v>10%</v>
      </c>
    </row>
    <row r="385" spans="2:19" ht="18.75" x14ac:dyDescent="0.3">
      <c r="B385" s="20"/>
      <c r="C385" s="23">
        <v>0.19</v>
      </c>
      <c r="Q385" s="41">
        <v>4.4000000000000004</v>
      </c>
      <c r="R385">
        <f t="shared" si="10"/>
        <v>148</v>
      </c>
      <c r="S385" t="str">
        <f t="shared" si="11"/>
        <v>10%</v>
      </c>
    </row>
    <row r="386" spans="2:19" ht="18.75" x14ac:dyDescent="0.3">
      <c r="B386" s="19"/>
      <c r="C386" s="22">
        <v>0.66</v>
      </c>
      <c r="Q386" s="42">
        <v>4.2</v>
      </c>
      <c r="R386">
        <f t="shared" si="10"/>
        <v>148</v>
      </c>
      <c r="S386" t="str">
        <f t="shared" si="11"/>
        <v>10%</v>
      </c>
    </row>
    <row r="387" spans="2:19" ht="18.75" x14ac:dyDescent="0.3">
      <c r="B387" s="20"/>
      <c r="C387" s="23">
        <v>0.8</v>
      </c>
      <c r="Q387" s="41">
        <v>3.8</v>
      </c>
      <c r="R387">
        <f t="shared" si="10"/>
        <v>148</v>
      </c>
      <c r="S387" t="str">
        <f t="shared" si="11"/>
        <v>10%</v>
      </c>
    </row>
    <row r="388" spans="2:19" ht="18.75" x14ac:dyDescent="0.3">
      <c r="B388" s="19"/>
      <c r="C388" s="22">
        <v>0.26</v>
      </c>
      <c r="Q388" s="42">
        <v>4.3</v>
      </c>
      <c r="R388">
        <f t="shared" ref="R388:R451" si="12">COUNTIF(Q387:Q1666,$Q$3)</f>
        <v>147</v>
      </c>
      <c r="S388" t="str">
        <f t="shared" ref="S388:S451" si="13">IF(R388&lt;="198","10%", IF(R388&gt;="199","20%", IF(R388&gt;="200","30%")))</f>
        <v>10%</v>
      </c>
    </row>
    <row r="389" spans="2:19" ht="18.75" x14ac:dyDescent="0.3">
      <c r="B389" s="20"/>
      <c r="C389" s="23">
        <v>0.2</v>
      </c>
      <c r="Q389" s="41">
        <v>4.2</v>
      </c>
      <c r="R389">
        <f t="shared" si="12"/>
        <v>147</v>
      </c>
      <c r="S389" t="str">
        <f t="shared" si="13"/>
        <v>10%</v>
      </c>
    </row>
    <row r="390" spans="2:19" ht="18.75" x14ac:dyDescent="0.3">
      <c r="B390" s="19"/>
      <c r="C390" s="22">
        <v>0.37</v>
      </c>
      <c r="Q390" s="42">
        <v>3.9</v>
      </c>
      <c r="R390">
        <f t="shared" si="12"/>
        <v>147</v>
      </c>
      <c r="S390" t="str">
        <f t="shared" si="13"/>
        <v>10%</v>
      </c>
    </row>
    <row r="391" spans="2:19" ht="18.75" x14ac:dyDescent="0.3">
      <c r="B391" s="20"/>
      <c r="C391" s="23">
        <v>0.43</v>
      </c>
      <c r="Q391" s="41">
        <v>4.4000000000000004</v>
      </c>
      <c r="R391">
        <f t="shared" si="12"/>
        <v>146</v>
      </c>
      <c r="S391" t="str">
        <f t="shared" si="13"/>
        <v>10%</v>
      </c>
    </row>
    <row r="392" spans="2:19" ht="18.75" x14ac:dyDescent="0.3">
      <c r="B392" s="19"/>
      <c r="C392" s="22">
        <v>0.5</v>
      </c>
      <c r="Q392" s="42">
        <v>4</v>
      </c>
      <c r="R392">
        <f t="shared" si="12"/>
        <v>146</v>
      </c>
      <c r="S392" t="str">
        <f t="shared" si="13"/>
        <v>10%</v>
      </c>
    </row>
    <row r="393" spans="2:19" ht="18.75" x14ac:dyDescent="0.3">
      <c r="B393" s="20"/>
      <c r="C393" s="23">
        <v>0.75</v>
      </c>
      <c r="Q393" s="41">
        <v>4</v>
      </c>
      <c r="R393">
        <f t="shared" si="12"/>
        <v>146</v>
      </c>
      <c r="S393" t="str">
        <f t="shared" si="13"/>
        <v>10%</v>
      </c>
    </row>
    <row r="394" spans="2:19" ht="18.75" x14ac:dyDescent="0.3">
      <c r="B394" s="19"/>
      <c r="C394" s="22">
        <v>0.53</v>
      </c>
      <c r="Q394" s="42">
        <v>3.8</v>
      </c>
      <c r="R394">
        <f t="shared" si="12"/>
        <v>146</v>
      </c>
      <c r="S394" t="str">
        <f t="shared" si="13"/>
        <v>10%</v>
      </c>
    </row>
    <row r="395" spans="2:19" ht="18.75" x14ac:dyDescent="0.3">
      <c r="B395" s="20"/>
      <c r="C395" s="23">
        <v>0.61</v>
      </c>
      <c r="Q395" s="41">
        <v>4.2</v>
      </c>
      <c r="R395">
        <f t="shared" si="12"/>
        <v>146</v>
      </c>
      <c r="S395" t="str">
        <f t="shared" si="13"/>
        <v>10%</v>
      </c>
    </row>
    <row r="396" spans="2:19" ht="18.75" x14ac:dyDescent="0.3">
      <c r="B396" s="19"/>
      <c r="C396" s="22">
        <v>0.17</v>
      </c>
      <c r="Q396" s="42">
        <v>4.2</v>
      </c>
      <c r="R396">
        <f t="shared" si="12"/>
        <v>146</v>
      </c>
      <c r="S396" t="str">
        <f t="shared" si="13"/>
        <v>10%</v>
      </c>
    </row>
    <row r="397" spans="2:19" ht="18.75" x14ac:dyDescent="0.3">
      <c r="B397" s="20"/>
      <c r="C397" s="23">
        <v>0.71</v>
      </c>
      <c r="Q397" s="41">
        <v>4.4000000000000004</v>
      </c>
      <c r="R397">
        <f t="shared" si="12"/>
        <v>145</v>
      </c>
      <c r="S397" t="str">
        <f t="shared" si="13"/>
        <v>10%</v>
      </c>
    </row>
    <row r="398" spans="2:19" ht="18.75" x14ac:dyDescent="0.3">
      <c r="B398" s="19"/>
      <c r="C398" s="22">
        <v>0.8</v>
      </c>
      <c r="Q398" s="42">
        <v>4.2</v>
      </c>
      <c r="R398">
        <f t="shared" si="12"/>
        <v>144</v>
      </c>
      <c r="S398" t="str">
        <f t="shared" si="13"/>
        <v>10%</v>
      </c>
    </row>
    <row r="399" spans="2:19" ht="18.75" x14ac:dyDescent="0.3">
      <c r="B399" s="20"/>
      <c r="C399" s="23">
        <v>0.71</v>
      </c>
      <c r="Q399" s="41">
        <v>4</v>
      </c>
      <c r="R399">
        <f t="shared" si="12"/>
        <v>144</v>
      </c>
      <c r="S399" t="str">
        <f t="shared" si="13"/>
        <v>10%</v>
      </c>
    </row>
    <row r="400" spans="2:19" ht="18.75" x14ac:dyDescent="0.3">
      <c r="B400" s="19"/>
      <c r="C400" s="22">
        <v>0.65</v>
      </c>
      <c r="Q400" s="42">
        <v>4.3</v>
      </c>
      <c r="R400">
        <f t="shared" si="12"/>
        <v>143</v>
      </c>
      <c r="S400" t="str">
        <f t="shared" si="13"/>
        <v>10%</v>
      </c>
    </row>
    <row r="401" spans="2:19" ht="18.75" x14ac:dyDescent="0.3">
      <c r="B401" s="20"/>
      <c r="C401" s="23">
        <v>0.28000000000000003</v>
      </c>
      <c r="Q401" s="41">
        <v>4.0999999999999996</v>
      </c>
      <c r="R401">
        <f t="shared" si="12"/>
        <v>143</v>
      </c>
      <c r="S401" t="str">
        <f t="shared" si="13"/>
        <v>10%</v>
      </c>
    </row>
    <row r="402" spans="2:19" ht="18.75" x14ac:dyDescent="0.3">
      <c r="B402" s="19"/>
      <c r="C402" s="22">
        <v>0.62</v>
      </c>
      <c r="Q402" s="42">
        <v>4.0999999999999996</v>
      </c>
      <c r="R402">
        <f t="shared" si="12"/>
        <v>143</v>
      </c>
      <c r="S402" t="str">
        <f t="shared" si="13"/>
        <v>10%</v>
      </c>
    </row>
    <row r="403" spans="2:19" ht="18.75" x14ac:dyDescent="0.3">
      <c r="B403" s="20"/>
      <c r="C403" s="23">
        <v>0.3</v>
      </c>
      <c r="Q403" s="41">
        <v>4.0999999999999996</v>
      </c>
      <c r="R403">
        <f t="shared" si="12"/>
        <v>143</v>
      </c>
      <c r="S403" t="str">
        <f t="shared" si="13"/>
        <v>10%</v>
      </c>
    </row>
    <row r="404" spans="2:19" ht="18.75" x14ac:dyDescent="0.3">
      <c r="B404" s="19"/>
      <c r="C404" s="22">
        <v>0.6</v>
      </c>
      <c r="Q404" s="42">
        <v>4.0999999999999996</v>
      </c>
      <c r="R404">
        <f t="shared" si="12"/>
        <v>143</v>
      </c>
      <c r="S404" t="str">
        <f t="shared" si="13"/>
        <v>10%</v>
      </c>
    </row>
    <row r="405" spans="2:19" ht="18.75" x14ac:dyDescent="0.3">
      <c r="B405" s="20"/>
      <c r="C405" s="23">
        <v>0.85</v>
      </c>
      <c r="Q405" s="41">
        <v>4.4000000000000004</v>
      </c>
      <c r="R405">
        <f t="shared" si="12"/>
        <v>143</v>
      </c>
      <c r="S405" t="str">
        <f t="shared" si="13"/>
        <v>10%</v>
      </c>
    </row>
    <row r="406" spans="2:19" ht="18.75" x14ac:dyDescent="0.3">
      <c r="B406" s="19"/>
      <c r="C406" s="22">
        <v>0.8</v>
      </c>
      <c r="Q406" s="42">
        <v>3.9</v>
      </c>
      <c r="R406">
        <f t="shared" si="12"/>
        <v>143</v>
      </c>
      <c r="S406" t="str">
        <f t="shared" si="13"/>
        <v>10%</v>
      </c>
    </row>
    <row r="407" spans="2:19" ht="18.75" x14ac:dyDescent="0.3">
      <c r="B407" s="20"/>
      <c r="C407" s="23">
        <v>0.7</v>
      </c>
      <c r="Q407" s="41">
        <v>4.3</v>
      </c>
      <c r="R407">
        <f t="shared" si="12"/>
        <v>143</v>
      </c>
      <c r="S407" t="str">
        <f t="shared" si="13"/>
        <v>10%</v>
      </c>
    </row>
    <row r="408" spans="2:19" ht="18.75" x14ac:dyDescent="0.3">
      <c r="B408" s="19"/>
      <c r="C408" s="22">
        <v>0</v>
      </c>
      <c r="Q408" s="42">
        <v>4</v>
      </c>
      <c r="R408">
        <f t="shared" si="12"/>
        <v>143</v>
      </c>
      <c r="S408" t="str">
        <f t="shared" si="13"/>
        <v>10%</v>
      </c>
    </row>
    <row r="409" spans="2:19" ht="18.75" x14ac:dyDescent="0.3">
      <c r="B409" s="20"/>
      <c r="C409" s="23">
        <v>0.9</v>
      </c>
      <c r="Q409" s="41">
        <v>4.3</v>
      </c>
      <c r="R409">
        <f t="shared" si="12"/>
        <v>143</v>
      </c>
      <c r="S409" t="str">
        <f t="shared" si="13"/>
        <v>10%</v>
      </c>
    </row>
    <row r="410" spans="2:19" ht="18.75" x14ac:dyDescent="0.3">
      <c r="B410" s="19"/>
      <c r="C410" s="22">
        <v>0.84</v>
      </c>
      <c r="Q410" s="42">
        <v>4</v>
      </c>
      <c r="R410">
        <f t="shared" si="12"/>
        <v>143</v>
      </c>
      <c r="S410" t="str">
        <f t="shared" si="13"/>
        <v>10%</v>
      </c>
    </row>
    <row r="411" spans="2:19" ht="18.75" x14ac:dyDescent="0.3">
      <c r="B411" s="20"/>
      <c r="C411" s="23">
        <v>0.27</v>
      </c>
      <c r="Q411" s="41">
        <v>3.6</v>
      </c>
      <c r="R411">
        <f t="shared" si="12"/>
        <v>143</v>
      </c>
      <c r="S411" t="str">
        <f t="shared" si="13"/>
        <v>10%</v>
      </c>
    </row>
    <row r="412" spans="2:19" ht="18.75" x14ac:dyDescent="0.3">
      <c r="B412" s="19"/>
      <c r="C412" s="22">
        <v>0.1</v>
      </c>
      <c r="Q412" s="42">
        <v>4.0999999999999996</v>
      </c>
      <c r="R412">
        <f t="shared" si="12"/>
        <v>143</v>
      </c>
      <c r="S412" t="str">
        <f t="shared" si="13"/>
        <v>10%</v>
      </c>
    </row>
    <row r="413" spans="2:19" ht="18.75" x14ac:dyDescent="0.3">
      <c r="B413" s="20"/>
      <c r="C413" s="23">
        <v>0.32</v>
      </c>
      <c r="Q413" s="41">
        <v>4.2</v>
      </c>
      <c r="R413">
        <f t="shared" si="12"/>
        <v>143</v>
      </c>
      <c r="S413" t="str">
        <f t="shared" si="13"/>
        <v>10%</v>
      </c>
    </row>
    <row r="414" spans="2:19" ht="18.75" x14ac:dyDescent="0.3">
      <c r="B414" s="19"/>
      <c r="C414" s="22">
        <v>0.6</v>
      </c>
      <c r="Q414" s="42">
        <v>4.0999999999999996</v>
      </c>
      <c r="R414">
        <f t="shared" si="12"/>
        <v>143</v>
      </c>
      <c r="S414" t="str">
        <f t="shared" si="13"/>
        <v>10%</v>
      </c>
    </row>
    <row r="415" spans="2:19" ht="18.75" x14ac:dyDescent="0.3">
      <c r="B415" s="20"/>
      <c r="C415" s="23">
        <v>0.38</v>
      </c>
      <c r="Q415" s="41">
        <v>4.0999999999999996</v>
      </c>
      <c r="R415">
        <f t="shared" si="12"/>
        <v>142</v>
      </c>
      <c r="S415" t="str">
        <f t="shared" si="13"/>
        <v>10%</v>
      </c>
    </row>
    <row r="416" spans="2:19" ht="18.75" x14ac:dyDescent="0.3">
      <c r="B416" s="19"/>
      <c r="C416" s="22">
        <v>0.19</v>
      </c>
      <c r="Q416" s="42">
        <v>4</v>
      </c>
      <c r="R416">
        <f t="shared" si="12"/>
        <v>142</v>
      </c>
      <c r="S416" t="str">
        <f t="shared" si="13"/>
        <v>10%</v>
      </c>
    </row>
    <row r="417" spans="2:19" ht="18.75" x14ac:dyDescent="0.3">
      <c r="B417" s="20"/>
      <c r="C417" s="23">
        <v>0.67</v>
      </c>
      <c r="Q417" s="41">
        <v>4</v>
      </c>
      <c r="R417">
        <f t="shared" si="12"/>
        <v>142</v>
      </c>
      <c r="S417" t="str">
        <f t="shared" si="13"/>
        <v>10%</v>
      </c>
    </row>
    <row r="418" spans="2:19" ht="18.75" x14ac:dyDescent="0.3">
      <c r="B418" s="19"/>
      <c r="C418" s="22">
        <v>0.68</v>
      </c>
      <c r="Q418" s="42">
        <v>3.5</v>
      </c>
      <c r="R418">
        <f t="shared" si="12"/>
        <v>142</v>
      </c>
      <c r="S418" t="str">
        <f t="shared" si="13"/>
        <v>10%</v>
      </c>
    </row>
    <row r="419" spans="2:19" ht="18.75" x14ac:dyDescent="0.3">
      <c r="B419" s="20"/>
      <c r="C419" s="23">
        <v>0.28000000000000003</v>
      </c>
      <c r="Q419" s="41">
        <v>4.3</v>
      </c>
      <c r="R419">
        <f t="shared" si="12"/>
        <v>142</v>
      </c>
      <c r="S419" t="str">
        <f t="shared" si="13"/>
        <v>10%</v>
      </c>
    </row>
    <row r="420" spans="2:19" ht="18.75" x14ac:dyDescent="0.3">
      <c r="B420" s="19"/>
      <c r="C420" s="22">
        <v>0.65</v>
      </c>
      <c r="Q420" s="42">
        <v>4.0999999999999996</v>
      </c>
      <c r="R420">
        <f t="shared" si="12"/>
        <v>142</v>
      </c>
      <c r="S420" t="str">
        <f t="shared" si="13"/>
        <v>10%</v>
      </c>
    </row>
    <row r="421" spans="2:19" ht="18.75" x14ac:dyDescent="0.3">
      <c r="B421" s="20"/>
      <c r="C421" s="23">
        <v>0.27</v>
      </c>
      <c r="Q421" s="41">
        <v>4.0999999999999996</v>
      </c>
      <c r="R421">
        <f t="shared" si="12"/>
        <v>142</v>
      </c>
      <c r="S421" t="str">
        <f t="shared" si="13"/>
        <v>10%</v>
      </c>
    </row>
    <row r="422" spans="2:19" ht="18.75" x14ac:dyDescent="0.3">
      <c r="B422" s="19"/>
      <c r="C422" s="22">
        <v>0.62</v>
      </c>
      <c r="Q422" s="42">
        <v>4.0999999999999996</v>
      </c>
      <c r="R422">
        <f t="shared" si="12"/>
        <v>142</v>
      </c>
      <c r="S422" t="str">
        <f t="shared" si="13"/>
        <v>10%</v>
      </c>
    </row>
    <row r="423" spans="2:19" ht="18.75" x14ac:dyDescent="0.3">
      <c r="B423" s="20"/>
      <c r="C423" s="23">
        <v>0.75</v>
      </c>
      <c r="Q423" s="41">
        <v>4.0999999999999996</v>
      </c>
      <c r="R423">
        <f t="shared" si="12"/>
        <v>142</v>
      </c>
      <c r="S423" t="str">
        <f t="shared" si="13"/>
        <v>10%</v>
      </c>
    </row>
    <row r="424" spans="2:19" ht="18.75" x14ac:dyDescent="0.3">
      <c r="B424" s="19"/>
      <c r="C424" s="22">
        <v>0.23</v>
      </c>
      <c r="Q424" s="42">
        <v>3.8</v>
      </c>
      <c r="R424">
        <f t="shared" si="12"/>
        <v>142</v>
      </c>
      <c r="S424" t="str">
        <f t="shared" si="13"/>
        <v>10%</v>
      </c>
    </row>
    <row r="425" spans="2:19" ht="18.75" x14ac:dyDescent="0.3">
      <c r="B425" s="20"/>
      <c r="C425" s="23">
        <v>0.33</v>
      </c>
      <c r="Q425" s="41">
        <v>4.3</v>
      </c>
      <c r="R425">
        <f t="shared" si="12"/>
        <v>142</v>
      </c>
      <c r="S425" t="str">
        <f t="shared" si="13"/>
        <v>10%</v>
      </c>
    </row>
    <row r="426" spans="2:19" ht="18.75" x14ac:dyDescent="0.3">
      <c r="B426" s="19"/>
      <c r="C426" s="22">
        <v>0.35</v>
      </c>
      <c r="Q426" s="42">
        <v>4</v>
      </c>
      <c r="R426">
        <f t="shared" si="12"/>
        <v>142</v>
      </c>
      <c r="S426" t="str">
        <f t="shared" si="13"/>
        <v>10%</v>
      </c>
    </row>
    <row r="427" spans="2:19" ht="18.75" x14ac:dyDescent="0.3">
      <c r="B427" s="20"/>
      <c r="C427" s="23">
        <v>0.28000000000000003</v>
      </c>
      <c r="Q427" s="41">
        <v>4.2</v>
      </c>
      <c r="R427">
        <f t="shared" si="12"/>
        <v>142</v>
      </c>
      <c r="S427" t="str">
        <f t="shared" si="13"/>
        <v>10%</v>
      </c>
    </row>
    <row r="428" spans="2:19" ht="18.75" x14ac:dyDescent="0.3">
      <c r="B428" s="19"/>
      <c r="C428" s="22">
        <v>0.6</v>
      </c>
      <c r="Q428" s="42">
        <v>4.0999999999999996</v>
      </c>
      <c r="R428">
        <f t="shared" si="12"/>
        <v>142</v>
      </c>
      <c r="S428" t="str">
        <f t="shared" si="13"/>
        <v>10%</v>
      </c>
    </row>
    <row r="429" spans="2:19" ht="18.75" x14ac:dyDescent="0.3">
      <c r="B429" s="20"/>
      <c r="C429" s="23">
        <v>0.28000000000000003</v>
      </c>
      <c r="Q429" s="41">
        <v>4.0999999999999996</v>
      </c>
      <c r="R429">
        <f t="shared" si="12"/>
        <v>141</v>
      </c>
      <c r="S429" t="str">
        <f t="shared" si="13"/>
        <v>10%</v>
      </c>
    </row>
    <row r="430" spans="2:19" ht="18.75" x14ac:dyDescent="0.3">
      <c r="B430" s="19"/>
      <c r="C430" s="22">
        <v>0.55000000000000004</v>
      </c>
      <c r="Q430" s="42">
        <v>4.0999999999999996</v>
      </c>
      <c r="R430">
        <f t="shared" si="12"/>
        <v>141</v>
      </c>
      <c r="S430" t="str">
        <f t="shared" si="13"/>
        <v>10%</v>
      </c>
    </row>
    <row r="431" spans="2:19" ht="18.75" x14ac:dyDescent="0.3">
      <c r="B431" s="20"/>
      <c r="C431" s="23">
        <v>0.22</v>
      </c>
      <c r="Q431" s="41">
        <v>4.3</v>
      </c>
      <c r="R431">
        <f t="shared" si="12"/>
        <v>141</v>
      </c>
      <c r="S431" t="str">
        <f t="shared" si="13"/>
        <v>10%</v>
      </c>
    </row>
    <row r="432" spans="2:19" ht="18.75" x14ac:dyDescent="0.3">
      <c r="B432" s="19"/>
      <c r="C432" s="22">
        <v>0.62</v>
      </c>
      <c r="Q432" s="42">
        <v>3.9</v>
      </c>
      <c r="R432">
        <f t="shared" si="12"/>
        <v>141</v>
      </c>
      <c r="S432" t="str">
        <f t="shared" si="13"/>
        <v>10%</v>
      </c>
    </row>
    <row r="433" spans="2:19" ht="18.75" x14ac:dyDescent="0.3">
      <c r="B433" s="20"/>
      <c r="C433" s="23">
        <v>0.42</v>
      </c>
      <c r="Q433" s="41">
        <v>4</v>
      </c>
      <c r="R433">
        <f t="shared" si="12"/>
        <v>141</v>
      </c>
      <c r="S433" t="str">
        <f t="shared" si="13"/>
        <v>10%</v>
      </c>
    </row>
    <row r="434" spans="2:19" ht="18.75" x14ac:dyDescent="0.3">
      <c r="B434" s="19"/>
      <c r="C434" s="22">
        <v>0.76</v>
      </c>
      <c r="Q434" s="42">
        <v>4.5</v>
      </c>
      <c r="R434">
        <f t="shared" si="12"/>
        <v>141</v>
      </c>
      <c r="S434" t="str">
        <f t="shared" si="13"/>
        <v>10%</v>
      </c>
    </row>
    <row r="435" spans="2:19" ht="18.75" x14ac:dyDescent="0.3">
      <c r="B435" s="20"/>
      <c r="C435" s="23">
        <v>0.77</v>
      </c>
      <c r="Q435" s="41">
        <v>4</v>
      </c>
      <c r="R435">
        <f t="shared" si="12"/>
        <v>141</v>
      </c>
      <c r="S435" t="str">
        <f t="shared" si="13"/>
        <v>10%</v>
      </c>
    </row>
    <row r="436" spans="2:19" ht="18.75" x14ac:dyDescent="0.3">
      <c r="B436" s="19"/>
      <c r="C436" s="22">
        <v>0.26</v>
      </c>
      <c r="Q436" s="42">
        <v>4</v>
      </c>
      <c r="R436">
        <f t="shared" si="12"/>
        <v>141</v>
      </c>
      <c r="S436" t="str">
        <f t="shared" si="13"/>
        <v>10%</v>
      </c>
    </row>
    <row r="437" spans="2:19" ht="18.75" x14ac:dyDescent="0.3">
      <c r="B437" s="20"/>
      <c r="C437" s="23">
        <v>0.18</v>
      </c>
      <c r="Q437" s="41">
        <v>4.0999999999999996</v>
      </c>
      <c r="R437">
        <f t="shared" si="12"/>
        <v>141</v>
      </c>
      <c r="S437" t="str">
        <f t="shared" si="13"/>
        <v>10%</v>
      </c>
    </row>
    <row r="438" spans="2:19" ht="18.75" x14ac:dyDescent="0.3">
      <c r="B438" s="19"/>
      <c r="C438" s="22">
        <v>0.21</v>
      </c>
      <c r="Q438" s="42">
        <v>4.0999999999999996</v>
      </c>
      <c r="R438">
        <f t="shared" si="12"/>
        <v>141</v>
      </c>
      <c r="S438" t="str">
        <f t="shared" si="13"/>
        <v>10%</v>
      </c>
    </row>
    <row r="439" spans="2:19" ht="18.75" x14ac:dyDescent="0.3">
      <c r="B439" s="20"/>
      <c r="C439" s="23">
        <v>0.6</v>
      </c>
      <c r="Q439" s="41">
        <v>3.9</v>
      </c>
      <c r="R439">
        <f t="shared" si="12"/>
        <v>141</v>
      </c>
      <c r="S439" t="str">
        <f t="shared" si="13"/>
        <v>10%</v>
      </c>
    </row>
    <row r="440" spans="2:19" ht="18.75" x14ac:dyDescent="0.3">
      <c r="B440" s="19"/>
      <c r="C440" s="22">
        <v>0.81</v>
      </c>
      <c r="Q440" s="42">
        <v>4.0999999999999996</v>
      </c>
      <c r="R440">
        <f t="shared" si="12"/>
        <v>141</v>
      </c>
      <c r="S440" t="str">
        <f t="shared" si="13"/>
        <v>10%</v>
      </c>
    </row>
    <row r="441" spans="2:19" ht="18.75" x14ac:dyDescent="0.3">
      <c r="B441" s="20"/>
      <c r="C441" s="23">
        <v>0.06</v>
      </c>
      <c r="Q441" s="41">
        <v>4.0999999999999996</v>
      </c>
      <c r="R441">
        <f t="shared" si="12"/>
        <v>141</v>
      </c>
      <c r="S441" t="str">
        <f t="shared" si="13"/>
        <v>10%</v>
      </c>
    </row>
    <row r="442" spans="2:19" ht="18.75" x14ac:dyDescent="0.3">
      <c r="B442" s="19"/>
      <c r="C442" s="22">
        <v>0.48</v>
      </c>
      <c r="Q442" s="42">
        <v>4</v>
      </c>
      <c r="R442">
        <f t="shared" si="12"/>
        <v>141</v>
      </c>
      <c r="S442" t="str">
        <f t="shared" si="13"/>
        <v>10%</v>
      </c>
    </row>
    <row r="443" spans="2:19" ht="18.75" x14ac:dyDescent="0.3">
      <c r="B443" s="20"/>
      <c r="C443" s="23">
        <v>0.22</v>
      </c>
      <c r="Q443" s="41">
        <v>4.3</v>
      </c>
      <c r="R443">
        <f t="shared" si="12"/>
        <v>141</v>
      </c>
      <c r="S443" t="str">
        <f t="shared" si="13"/>
        <v>10%</v>
      </c>
    </row>
    <row r="444" spans="2:19" ht="18.75" x14ac:dyDescent="0.3">
      <c r="B444" s="19"/>
      <c r="C444" s="22">
        <v>0.3</v>
      </c>
      <c r="Q444" s="42">
        <v>4</v>
      </c>
      <c r="R444">
        <f t="shared" si="12"/>
        <v>141</v>
      </c>
      <c r="S444" t="str">
        <f t="shared" si="13"/>
        <v>10%</v>
      </c>
    </row>
    <row r="445" spans="2:19" ht="18.75" x14ac:dyDescent="0.3">
      <c r="B445" s="20"/>
      <c r="C445" s="23">
        <v>0.63</v>
      </c>
      <c r="Q445" s="41">
        <v>4.0999999999999996</v>
      </c>
      <c r="R445">
        <f t="shared" si="12"/>
        <v>141</v>
      </c>
      <c r="S445" t="str">
        <f t="shared" si="13"/>
        <v>10%</v>
      </c>
    </row>
    <row r="446" spans="2:19" ht="18.75" x14ac:dyDescent="0.3">
      <c r="B446" s="19"/>
      <c r="C446" s="22">
        <v>0.38</v>
      </c>
      <c r="Q446" s="42">
        <v>4.2</v>
      </c>
      <c r="R446">
        <f t="shared" si="12"/>
        <v>141</v>
      </c>
      <c r="S446" t="str">
        <f t="shared" si="13"/>
        <v>10%</v>
      </c>
    </row>
    <row r="447" spans="2:19" ht="18.75" x14ac:dyDescent="0.3">
      <c r="B447" s="20"/>
      <c r="C447" s="23">
        <v>0.28000000000000003</v>
      </c>
      <c r="Q447" s="41">
        <v>4</v>
      </c>
      <c r="R447">
        <f t="shared" si="12"/>
        <v>141</v>
      </c>
      <c r="S447" t="str">
        <f t="shared" si="13"/>
        <v>10%</v>
      </c>
    </row>
    <row r="448" spans="2:19" ht="18.75" x14ac:dyDescent="0.3">
      <c r="B448" s="19"/>
      <c r="C448" s="22">
        <v>0.26</v>
      </c>
      <c r="Q448" s="42">
        <v>4.0999999999999996</v>
      </c>
      <c r="R448">
        <f t="shared" si="12"/>
        <v>140</v>
      </c>
      <c r="S448" t="str">
        <f t="shared" si="13"/>
        <v>10%</v>
      </c>
    </row>
    <row r="449" spans="2:19" ht="18.75" x14ac:dyDescent="0.3">
      <c r="B449" s="20"/>
      <c r="C449" s="23">
        <v>0.66</v>
      </c>
      <c r="Q449" s="41">
        <v>4.2</v>
      </c>
      <c r="R449">
        <f t="shared" si="12"/>
        <v>140</v>
      </c>
      <c r="S449" t="str">
        <f t="shared" si="13"/>
        <v>10%</v>
      </c>
    </row>
    <row r="450" spans="2:19" ht="18.75" x14ac:dyDescent="0.3">
      <c r="B450" s="19"/>
      <c r="C450" s="22">
        <v>0.68</v>
      </c>
      <c r="Q450" s="42">
        <v>4.5999999999999996</v>
      </c>
      <c r="R450">
        <f t="shared" si="12"/>
        <v>140</v>
      </c>
      <c r="S450" t="str">
        <f t="shared" si="13"/>
        <v>10%</v>
      </c>
    </row>
    <row r="451" spans="2:19" ht="18.75" x14ac:dyDescent="0.3">
      <c r="B451" s="20"/>
      <c r="C451" s="23">
        <v>0.22</v>
      </c>
      <c r="Q451" s="41">
        <v>4</v>
      </c>
      <c r="R451">
        <f t="shared" si="12"/>
        <v>139</v>
      </c>
      <c r="S451" t="str">
        <f t="shared" si="13"/>
        <v>10%</v>
      </c>
    </row>
    <row r="452" spans="2:19" ht="18.75" x14ac:dyDescent="0.3">
      <c r="B452" s="19"/>
      <c r="C452" s="22">
        <v>0.3</v>
      </c>
      <c r="Q452" s="42">
        <v>4</v>
      </c>
      <c r="R452">
        <f t="shared" ref="R452:R515" si="14">COUNTIF(Q451:Q1730,$Q$3)</f>
        <v>139</v>
      </c>
      <c r="S452" t="str">
        <f t="shared" ref="S452:S515" si="15">IF(R452&lt;="198","10%", IF(R452&gt;="199","20%", IF(R452&gt;="200","30%")))</f>
        <v>10%</v>
      </c>
    </row>
    <row r="453" spans="2:19" ht="18.75" x14ac:dyDescent="0.3">
      <c r="B453" s="20"/>
      <c r="C453" s="23">
        <v>0.5</v>
      </c>
      <c r="Q453" s="41">
        <v>4.3</v>
      </c>
      <c r="R453">
        <f t="shared" si="14"/>
        <v>139</v>
      </c>
      <c r="S453" t="str">
        <f t="shared" si="15"/>
        <v>10%</v>
      </c>
    </row>
    <row r="454" spans="2:19" ht="18.75" x14ac:dyDescent="0.3">
      <c r="B454" s="19"/>
      <c r="C454" s="22">
        <v>0.22</v>
      </c>
      <c r="Q454" s="42">
        <v>4.3</v>
      </c>
      <c r="R454">
        <f t="shared" si="14"/>
        <v>139</v>
      </c>
      <c r="S454" t="str">
        <f t="shared" si="15"/>
        <v>10%</v>
      </c>
    </row>
    <row r="455" spans="2:19" ht="18.75" x14ac:dyDescent="0.3">
      <c r="B455" s="20"/>
      <c r="C455" s="23">
        <v>0.18</v>
      </c>
      <c r="Q455" s="41">
        <v>4.2</v>
      </c>
      <c r="R455">
        <f t="shared" si="14"/>
        <v>139</v>
      </c>
      <c r="S455" t="str">
        <f t="shared" si="15"/>
        <v>10%</v>
      </c>
    </row>
    <row r="456" spans="2:19" ht="18.75" x14ac:dyDescent="0.3">
      <c r="B456" s="19"/>
      <c r="C456" s="22">
        <v>0.61</v>
      </c>
      <c r="Q456" s="42">
        <v>4</v>
      </c>
      <c r="R456">
        <f t="shared" si="14"/>
        <v>139</v>
      </c>
      <c r="S456" t="str">
        <f t="shared" si="15"/>
        <v>10%</v>
      </c>
    </row>
    <row r="457" spans="2:19" ht="18.75" x14ac:dyDescent="0.3">
      <c r="B457" s="20"/>
      <c r="C457" s="23">
        <v>0.14000000000000001</v>
      </c>
      <c r="Q457" s="41">
        <v>4.2</v>
      </c>
      <c r="R457">
        <f t="shared" si="14"/>
        <v>138</v>
      </c>
      <c r="S457" t="str">
        <f t="shared" si="15"/>
        <v>10%</v>
      </c>
    </row>
    <row r="458" spans="2:19" ht="18.75" x14ac:dyDescent="0.3">
      <c r="B458" s="19"/>
      <c r="C458" s="22">
        <v>0.6</v>
      </c>
      <c r="Q458" s="42">
        <v>4</v>
      </c>
      <c r="R458">
        <f t="shared" si="14"/>
        <v>138</v>
      </c>
      <c r="S458" t="str">
        <f t="shared" si="15"/>
        <v>10%</v>
      </c>
    </row>
    <row r="459" spans="2:19" ht="18.75" x14ac:dyDescent="0.3">
      <c r="B459" s="20"/>
      <c r="C459" s="23">
        <v>0.79</v>
      </c>
      <c r="Q459" s="41">
        <v>4.0999999999999996</v>
      </c>
      <c r="R459">
        <f t="shared" si="14"/>
        <v>137</v>
      </c>
      <c r="S459" t="str">
        <f t="shared" si="15"/>
        <v>10%</v>
      </c>
    </row>
    <row r="460" spans="2:19" ht="18.75" x14ac:dyDescent="0.3">
      <c r="B460" s="19"/>
      <c r="C460" s="22">
        <v>0.75</v>
      </c>
      <c r="Q460" s="42">
        <v>3.9</v>
      </c>
      <c r="R460">
        <f t="shared" si="14"/>
        <v>137</v>
      </c>
      <c r="S460" t="str">
        <f t="shared" si="15"/>
        <v>10%</v>
      </c>
    </row>
    <row r="461" spans="2:19" ht="18.75" x14ac:dyDescent="0.3">
      <c r="B461" s="20"/>
      <c r="C461" s="23">
        <v>0.66</v>
      </c>
      <c r="Q461" s="41">
        <v>3.8</v>
      </c>
      <c r="R461">
        <f t="shared" si="14"/>
        <v>137</v>
      </c>
      <c r="S461" t="str">
        <f t="shared" si="15"/>
        <v>10%</v>
      </c>
    </row>
    <row r="462" spans="2:19" ht="18.75" x14ac:dyDescent="0.3">
      <c r="B462" s="19"/>
      <c r="C462" s="22">
        <v>0.65</v>
      </c>
      <c r="Q462" s="42">
        <v>4.7</v>
      </c>
      <c r="R462">
        <f t="shared" si="14"/>
        <v>137</v>
      </c>
      <c r="S462" t="str">
        <f t="shared" si="15"/>
        <v>10%</v>
      </c>
    </row>
    <row r="463" spans="2:19" ht="18.75" x14ac:dyDescent="0.3">
      <c r="B463" s="20"/>
      <c r="C463" s="23">
        <v>0.52</v>
      </c>
      <c r="Q463" s="41">
        <v>4.3</v>
      </c>
      <c r="R463">
        <f t="shared" si="14"/>
        <v>137</v>
      </c>
      <c r="S463" t="str">
        <f t="shared" si="15"/>
        <v>10%</v>
      </c>
    </row>
    <row r="464" spans="2:19" ht="18.75" x14ac:dyDescent="0.3">
      <c r="B464" s="19"/>
      <c r="C464" s="22">
        <v>0.62</v>
      </c>
      <c r="Q464" s="42">
        <v>4.2</v>
      </c>
      <c r="R464">
        <f t="shared" si="14"/>
        <v>137</v>
      </c>
      <c r="S464" t="str">
        <f t="shared" si="15"/>
        <v>10%</v>
      </c>
    </row>
    <row r="465" spans="2:19" ht="18.75" x14ac:dyDescent="0.3">
      <c r="B465" s="20"/>
      <c r="C465" s="23">
        <v>0.78</v>
      </c>
      <c r="Q465" s="41">
        <v>4.0999999999999996</v>
      </c>
      <c r="R465">
        <f t="shared" si="14"/>
        <v>137</v>
      </c>
      <c r="S465" t="str">
        <f t="shared" si="15"/>
        <v>10%</v>
      </c>
    </row>
    <row r="466" spans="2:19" ht="18.75" x14ac:dyDescent="0.3">
      <c r="B466" s="19"/>
      <c r="C466" s="22">
        <v>0.13</v>
      </c>
      <c r="Q466" s="42">
        <v>3.3</v>
      </c>
      <c r="R466">
        <f t="shared" si="14"/>
        <v>136</v>
      </c>
      <c r="S466" t="str">
        <f t="shared" si="15"/>
        <v>10%</v>
      </c>
    </row>
    <row r="467" spans="2:19" ht="18.75" x14ac:dyDescent="0.3">
      <c r="B467" s="20"/>
      <c r="C467" s="23">
        <v>0.21</v>
      </c>
      <c r="Q467" s="41">
        <v>4.4000000000000004</v>
      </c>
      <c r="R467">
        <f t="shared" si="14"/>
        <v>136</v>
      </c>
      <c r="S467" t="str">
        <f t="shared" si="15"/>
        <v>10%</v>
      </c>
    </row>
    <row r="468" spans="2:19" ht="18.75" x14ac:dyDescent="0.3">
      <c r="B468" s="19"/>
      <c r="C468" s="22">
        <v>0</v>
      </c>
      <c r="Q468" s="42">
        <v>4</v>
      </c>
      <c r="R468">
        <f t="shared" si="14"/>
        <v>136</v>
      </c>
      <c r="S468" t="str">
        <f t="shared" si="15"/>
        <v>10%</v>
      </c>
    </row>
    <row r="469" spans="2:19" ht="18.75" x14ac:dyDescent="0.3">
      <c r="B469" s="20"/>
      <c r="C469" s="23">
        <v>0.46</v>
      </c>
      <c r="Q469" s="41">
        <v>4.2</v>
      </c>
      <c r="R469">
        <f t="shared" si="14"/>
        <v>136</v>
      </c>
      <c r="S469" t="str">
        <f t="shared" si="15"/>
        <v>10%</v>
      </c>
    </row>
    <row r="470" spans="2:19" ht="18.75" x14ac:dyDescent="0.3">
      <c r="B470" s="19"/>
      <c r="C470" s="22">
        <v>0.66</v>
      </c>
      <c r="Q470" s="42">
        <v>4.5</v>
      </c>
      <c r="R470">
        <f t="shared" si="14"/>
        <v>136</v>
      </c>
      <c r="S470" t="str">
        <f t="shared" si="15"/>
        <v>10%</v>
      </c>
    </row>
    <row r="471" spans="2:19" ht="18.75" x14ac:dyDescent="0.3">
      <c r="B471" s="20"/>
      <c r="C471" s="23">
        <v>0.22</v>
      </c>
      <c r="Q471" s="41">
        <v>4.5999999999999996</v>
      </c>
      <c r="R471">
        <f t="shared" si="14"/>
        <v>135</v>
      </c>
      <c r="S471" t="str">
        <f t="shared" si="15"/>
        <v>10%</v>
      </c>
    </row>
    <row r="472" spans="2:19" ht="18.75" x14ac:dyDescent="0.3">
      <c r="B472" s="19"/>
      <c r="C472" s="22">
        <v>0.38</v>
      </c>
      <c r="Q472" s="42">
        <v>4.2</v>
      </c>
      <c r="R472">
        <f t="shared" si="14"/>
        <v>135</v>
      </c>
      <c r="S472" t="str">
        <f t="shared" si="15"/>
        <v>10%</v>
      </c>
    </row>
    <row r="473" spans="2:19" ht="18.75" x14ac:dyDescent="0.3">
      <c r="B473" s="20"/>
      <c r="C473" s="23">
        <v>0.75</v>
      </c>
      <c r="Q473" s="41">
        <v>4</v>
      </c>
      <c r="R473">
        <f t="shared" si="14"/>
        <v>135</v>
      </c>
      <c r="S473" t="str">
        <f t="shared" si="15"/>
        <v>10%</v>
      </c>
    </row>
    <row r="474" spans="2:19" ht="18.75" x14ac:dyDescent="0.3">
      <c r="B474" s="19"/>
      <c r="C474" s="22">
        <v>0.6</v>
      </c>
      <c r="Q474" s="42">
        <v>3.7</v>
      </c>
      <c r="R474">
        <f t="shared" si="14"/>
        <v>134</v>
      </c>
      <c r="S474" t="str">
        <f t="shared" si="15"/>
        <v>10%</v>
      </c>
    </row>
    <row r="475" spans="2:19" ht="18.75" x14ac:dyDescent="0.3">
      <c r="B475" s="20"/>
      <c r="C475" s="23">
        <v>0.19</v>
      </c>
      <c r="Q475" s="41">
        <v>4.0999999999999996</v>
      </c>
      <c r="R475">
        <f t="shared" si="14"/>
        <v>134</v>
      </c>
      <c r="S475" t="str">
        <f t="shared" si="15"/>
        <v>10%</v>
      </c>
    </row>
    <row r="476" spans="2:19" ht="18.75" x14ac:dyDescent="0.3">
      <c r="B476" s="19"/>
      <c r="C476" s="22">
        <v>0.7</v>
      </c>
      <c r="Q476" s="42">
        <v>4.0999999999999996</v>
      </c>
      <c r="R476">
        <f t="shared" si="14"/>
        <v>134</v>
      </c>
      <c r="S476" t="str">
        <f t="shared" si="15"/>
        <v>10%</v>
      </c>
    </row>
    <row r="477" spans="2:19" ht="18.75" x14ac:dyDescent="0.3">
      <c r="B477" s="20"/>
      <c r="C477" s="23">
        <v>0.81</v>
      </c>
      <c r="Q477" s="41">
        <v>4.2</v>
      </c>
      <c r="R477">
        <f t="shared" si="14"/>
        <v>134</v>
      </c>
      <c r="S477" t="str">
        <f t="shared" si="15"/>
        <v>10%</v>
      </c>
    </row>
    <row r="478" spans="2:19" ht="18.75" x14ac:dyDescent="0.3">
      <c r="B478" s="19"/>
      <c r="C478" s="22">
        <v>0.82</v>
      </c>
      <c r="Q478" s="42">
        <v>4.2</v>
      </c>
      <c r="R478">
        <f t="shared" si="14"/>
        <v>134</v>
      </c>
      <c r="S478" t="str">
        <f t="shared" si="15"/>
        <v>10%</v>
      </c>
    </row>
    <row r="479" spans="2:19" ht="18.75" x14ac:dyDescent="0.3">
      <c r="B479" s="20"/>
      <c r="C479" s="23">
        <v>0.33</v>
      </c>
      <c r="Q479" s="41">
        <v>4.5</v>
      </c>
      <c r="R479">
        <f t="shared" si="14"/>
        <v>133</v>
      </c>
      <c r="S479" t="str">
        <f t="shared" si="15"/>
        <v>10%</v>
      </c>
    </row>
    <row r="480" spans="2:19" ht="18.75" x14ac:dyDescent="0.3">
      <c r="B480" s="19"/>
      <c r="C480" s="22">
        <v>0.7</v>
      </c>
      <c r="Q480" s="42">
        <v>3.8</v>
      </c>
      <c r="R480">
        <f t="shared" si="14"/>
        <v>132</v>
      </c>
      <c r="S480" t="str">
        <f t="shared" si="15"/>
        <v>10%</v>
      </c>
    </row>
    <row r="481" spans="2:19" ht="18.75" x14ac:dyDescent="0.3">
      <c r="B481" s="20"/>
      <c r="C481" s="23">
        <v>0.54</v>
      </c>
      <c r="Q481" s="41">
        <v>4</v>
      </c>
      <c r="R481">
        <f t="shared" si="14"/>
        <v>132</v>
      </c>
      <c r="S481" t="str">
        <f t="shared" si="15"/>
        <v>10%</v>
      </c>
    </row>
    <row r="482" spans="2:19" ht="18.75" x14ac:dyDescent="0.3">
      <c r="B482" s="19"/>
      <c r="C482" s="22">
        <v>0.65</v>
      </c>
      <c r="Q482" s="42">
        <v>4.0999999999999996</v>
      </c>
      <c r="R482">
        <f t="shared" si="14"/>
        <v>132</v>
      </c>
      <c r="S482" t="str">
        <f t="shared" si="15"/>
        <v>10%</v>
      </c>
    </row>
    <row r="483" spans="2:19" ht="18.75" x14ac:dyDescent="0.3">
      <c r="B483" s="20"/>
      <c r="C483" s="23">
        <v>0.28000000000000003</v>
      </c>
      <c r="Q483" s="41">
        <v>3.8</v>
      </c>
      <c r="R483">
        <f t="shared" si="14"/>
        <v>132</v>
      </c>
      <c r="S483" t="str">
        <f t="shared" si="15"/>
        <v>10%</v>
      </c>
    </row>
    <row r="484" spans="2:19" ht="18.75" x14ac:dyDescent="0.3">
      <c r="B484" s="19"/>
      <c r="C484" s="22">
        <v>0.65</v>
      </c>
      <c r="Q484" s="42">
        <v>4.0999999999999996</v>
      </c>
      <c r="R484">
        <f t="shared" si="14"/>
        <v>132</v>
      </c>
      <c r="S484" t="str">
        <f t="shared" si="15"/>
        <v>10%</v>
      </c>
    </row>
    <row r="485" spans="2:19" ht="18.75" x14ac:dyDescent="0.3">
      <c r="B485" s="20"/>
      <c r="C485" s="23">
        <v>0.17</v>
      </c>
      <c r="Q485" s="41">
        <v>3.8</v>
      </c>
      <c r="R485">
        <f t="shared" si="14"/>
        <v>132</v>
      </c>
      <c r="S485" t="str">
        <f t="shared" si="15"/>
        <v>10%</v>
      </c>
    </row>
    <row r="486" spans="2:19" ht="18.75" x14ac:dyDescent="0.3">
      <c r="B486" s="19"/>
      <c r="C486" s="22">
        <v>0.78</v>
      </c>
      <c r="Q486" s="42">
        <v>4.2</v>
      </c>
      <c r="R486">
        <f t="shared" si="14"/>
        <v>132</v>
      </c>
      <c r="S486" t="str">
        <f t="shared" si="15"/>
        <v>10%</v>
      </c>
    </row>
    <row r="487" spans="2:19" ht="18.75" x14ac:dyDescent="0.3">
      <c r="B487" s="20"/>
      <c r="C487" s="23">
        <v>0.81</v>
      </c>
      <c r="Q487" s="41">
        <v>4.2</v>
      </c>
      <c r="R487">
        <f t="shared" si="14"/>
        <v>132</v>
      </c>
      <c r="S487" t="str">
        <f t="shared" si="15"/>
        <v>10%</v>
      </c>
    </row>
    <row r="488" spans="2:19" ht="18.75" x14ac:dyDescent="0.3">
      <c r="B488" s="19"/>
      <c r="C488" s="22">
        <v>0.44</v>
      </c>
      <c r="Q488" s="42">
        <v>4.2</v>
      </c>
      <c r="R488">
        <f t="shared" si="14"/>
        <v>131</v>
      </c>
      <c r="S488" t="str">
        <f t="shared" si="15"/>
        <v>10%</v>
      </c>
    </row>
    <row r="489" spans="2:19" ht="18.75" x14ac:dyDescent="0.3">
      <c r="B489" s="20"/>
      <c r="C489" s="23">
        <v>0.44</v>
      </c>
      <c r="Q489" s="41">
        <v>4</v>
      </c>
      <c r="R489">
        <f t="shared" si="14"/>
        <v>130</v>
      </c>
      <c r="S489" t="str">
        <f t="shared" si="15"/>
        <v>10%</v>
      </c>
    </row>
    <row r="490" spans="2:19" ht="18.75" x14ac:dyDescent="0.3">
      <c r="B490" s="19"/>
      <c r="C490" s="22">
        <v>0.85</v>
      </c>
      <c r="Q490" s="42">
        <v>3.5</v>
      </c>
      <c r="R490">
        <f t="shared" si="14"/>
        <v>129</v>
      </c>
      <c r="S490" t="str">
        <f t="shared" si="15"/>
        <v>10%</v>
      </c>
    </row>
    <row r="491" spans="2:19" ht="18.75" x14ac:dyDescent="0.3">
      <c r="B491" s="20"/>
      <c r="C491" s="23">
        <v>0.26</v>
      </c>
      <c r="Q491" s="41">
        <v>4.3</v>
      </c>
      <c r="R491">
        <f t="shared" si="14"/>
        <v>129</v>
      </c>
      <c r="S491" t="str">
        <f t="shared" si="15"/>
        <v>10%</v>
      </c>
    </row>
    <row r="492" spans="2:19" ht="18.75" x14ac:dyDescent="0.3">
      <c r="B492" s="19"/>
      <c r="C492" s="22">
        <v>0.13</v>
      </c>
      <c r="Q492" s="42">
        <v>4.0999999999999996</v>
      </c>
      <c r="R492">
        <f t="shared" si="14"/>
        <v>129</v>
      </c>
      <c r="S492" t="str">
        <f t="shared" si="15"/>
        <v>10%</v>
      </c>
    </row>
    <row r="493" spans="2:19" ht="18.75" x14ac:dyDescent="0.3">
      <c r="B493" s="20"/>
      <c r="C493" s="23">
        <v>0.6</v>
      </c>
      <c r="Q493" s="41">
        <v>3.9</v>
      </c>
      <c r="R493">
        <f t="shared" si="14"/>
        <v>129</v>
      </c>
      <c r="S493" t="str">
        <f t="shared" si="15"/>
        <v>10%</v>
      </c>
    </row>
    <row r="494" spans="2:19" ht="18.75" x14ac:dyDescent="0.3">
      <c r="B494" s="19"/>
      <c r="C494" s="22">
        <v>0.77</v>
      </c>
      <c r="Q494" s="42">
        <v>3.9</v>
      </c>
      <c r="R494">
        <f t="shared" si="14"/>
        <v>129</v>
      </c>
      <c r="S494" t="str">
        <f t="shared" si="15"/>
        <v>10%</v>
      </c>
    </row>
    <row r="495" spans="2:19" ht="18.75" x14ac:dyDescent="0.3">
      <c r="B495" s="20"/>
      <c r="C495" s="23">
        <v>0.4</v>
      </c>
      <c r="Q495" s="41">
        <v>3.3</v>
      </c>
      <c r="R495">
        <f t="shared" si="14"/>
        <v>129</v>
      </c>
      <c r="S495" t="str">
        <f t="shared" si="15"/>
        <v>10%</v>
      </c>
    </row>
    <row r="496" spans="2:19" ht="18.75" x14ac:dyDescent="0.3">
      <c r="B496" s="19"/>
      <c r="C496" s="22">
        <v>0.82</v>
      </c>
      <c r="Q496" s="42">
        <v>4</v>
      </c>
      <c r="R496">
        <f t="shared" si="14"/>
        <v>129</v>
      </c>
      <c r="S496" t="str">
        <f t="shared" si="15"/>
        <v>10%</v>
      </c>
    </row>
    <row r="497" spans="2:19" ht="18.75" x14ac:dyDescent="0.3">
      <c r="B497" s="20"/>
      <c r="C497" s="23">
        <v>0.74</v>
      </c>
      <c r="Q497" s="41">
        <v>4</v>
      </c>
      <c r="R497">
        <f t="shared" si="14"/>
        <v>129</v>
      </c>
      <c r="S497" t="str">
        <f t="shared" si="15"/>
        <v>10%</v>
      </c>
    </row>
    <row r="498" spans="2:19" ht="18.75" x14ac:dyDescent="0.3">
      <c r="B498" s="19"/>
      <c r="C498" s="22">
        <v>0.79</v>
      </c>
      <c r="Q498" s="42">
        <v>4</v>
      </c>
      <c r="R498">
        <f t="shared" si="14"/>
        <v>129</v>
      </c>
      <c r="S498" t="str">
        <f t="shared" si="15"/>
        <v>10%</v>
      </c>
    </row>
    <row r="499" spans="2:19" ht="18.75" x14ac:dyDescent="0.3">
      <c r="B499" s="20"/>
      <c r="C499" s="23">
        <v>0.3</v>
      </c>
      <c r="Q499" s="41">
        <v>3.9</v>
      </c>
      <c r="R499">
        <f t="shared" si="14"/>
        <v>129</v>
      </c>
      <c r="S499" t="str">
        <f t="shared" si="15"/>
        <v>10%</v>
      </c>
    </row>
    <row r="500" spans="2:19" ht="18.75" x14ac:dyDescent="0.3">
      <c r="B500" s="19"/>
      <c r="C500" s="22">
        <v>0.04</v>
      </c>
      <c r="Q500" s="42">
        <v>4.3</v>
      </c>
      <c r="R500">
        <f t="shared" si="14"/>
        <v>129</v>
      </c>
      <c r="S500" t="str">
        <f t="shared" si="15"/>
        <v>10%</v>
      </c>
    </row>
    <row r="501" spans="2:19" ht="18.75" x14ac:dyDescent="0.3">
      <c r="B501" s="20"/>
      <c r="C501" s="23">
        <v>0.19</v>
      </c>
      <c r="Q501" s="41">
        <v>4.0999999999999996</v>
      </c>
      <c r="R501">
        <f t="shared" si="14"/>
        <v>129</v>
      </c>
      <c r="S501" t="str">
        <f t="shared" si="15"/>
        <v>10%</v>
      </c>
    </row>
    <row r="502" spans="2:19" ht="18.75" x14ac:dyDescent="0.3">
      <c r="B502" s="19"/>
      <c r="C502" s="22">
        <v>0.28999999999999998</v>
      </c>
      <c r="Q502" s="42">
        <v>4.0999999999999996</v>
      </c>
      <c r="R502">
        <f t="shared" si="14"/>
        <v>129</v>
      </c>
      <c r="S502" t="str">
        <f t="shared" si="15"/>
        <v>10%</v>
      </c>
    </row>
    <row r="503" spans="2:19" ht="18.75" x14ac:dyDescent="0.3">
      <c r="B503" s="20"/>
      <c r="C503" s="23">
        <v>0.32</v>
      </c>
      <c r="Q503" s="41">
        <v>4.3</v>
      </c>
      <c r="R503">
        <f t="shared" si="14"/>
        <v>129</v>
      </c>
      <c r="S503" t="str">
        <f t="shared" si="15"/>
        <v>10%</v>
      </c>
    </row>
    <row r="504" spans="2:19" ht="18.75" x14ac:dyDescent="0.3">
      <c r="B504" s="19"/>
      <c r="C504" s="22">
        <v>0.5</v>
      </c>
      <c r="Q504" s="42">
        <v>4.0999999999999996</v>
      </c>
      <c r="R504">
        <f t="shared" si="14"/>
        <v>129</v>
      </c>
      <c r="S504" t="str">
        <f t="shared" si="15"/>
        <v>10%</v>
      </c>
    </row>
    <row r="505" spans="2:19" ht="18.75" x14ac:dyDescent="0.3">
      <c r="B505" s="20"/>
      <c r="C505" s="23">
        <v>0.7</v>
      </c>
      <c r="Q505" s="41">
        <v>4.0999999999999996</v>
      </c>
      <c r="R505">
        <f t="shared" si="14"/>
        <v>129</v>
      </c>
      <c r="S505" t="str">
        <f t="shared" si="15"/>
        <v>10%</v>
      </c>
    </row>
    <row r="506" spans="2:19" ht="18.75" x14ac:dyDescent="0.3">
      <c r="B506" s="19"/>
      <c r="C506" s="22">
        <v>0.51</v>
      </c>
      <c r="Q506" s="42">
        <v>4.3</v>
      </c>
      <c r="R506">
        <f t="shared" si="14"/>
        <v>129</v>
      </c>
      <c r="S506" t="str">
        <f t="shared" si="15"/>
        <v>10%</v>
      </c>
    </row>
    <row r="507" spans="2:19" ht="18.75" x14ac:dyDescent="0.3">
      <c r="B507" s="20"/>
      <c r="C507" s="23">
        <v>0.67</v>
      </c>
      <c r="Q507" s="41">
        <v>4.4000000000000004</v>
      </c>
      <c r="R507">
        <f t="shared" si="14"/>
        <v>129</v>
      </c>
      <c r="S507" t="str">
        <f t="shared" si="15"/>
        <v>10%</v>
      </c>
    </row>
    <row r="508" spans="2:19" ht="18.75" x14ac:dyDescent="0.3">
      <c r="B508" s="19"/>
      <c r="C508" s="22">
        <v>0.78</v>
      </c>
      <c r="Q508" s="42">
        <v>4.2</v>
      </c>
      <c r="R508">
        <f t="shared" si="14"/>
        <v>129</v>
      </c>
      <c r="S508" t="str">
        <f t="shared" si="15"/>
        <v>10%</v>
      </c>
    </row>
    <row r="509" spans="2:19" ht="18.75" x14ac:dyDescent="0.3">
      <c r="B509" s="20"/>
      <c r="C509" s="23">
        <v>0.43</v>
      </c>
      <c r="Q509" s="41">
        <v>3.3</v>
      </c>
      <c r="R509">
        <f t="shared" si="14"/>
        <v>129</v>
      </c>
      <c r="S509" t="str">
        <f t="shared" si="15"/>
        <v>10%</v>
      </c>
    </row>
    <row r="510" spans="2:19" ht="18.75" x14ac:dyDescent="0.3">
      <c r="B510" s="19"/>
      <c r="C510" s="22">
        <v>0.8</v>
      </c>
      <c r="Q510" s="42">
        <v>4.4000000000000004</v>
      </c>
      <c r="R510">
        <f t="shared" si="14"/>
        <v>128</v>
      </c>
      <c r="S510" t="str">
        <f t="shared" si="15"/>
        <v>10%</v>
      </c>
    </row>
    <row r="511" spans="2:19" ht="18.75" x14ac:dyDescent="0.3">
      <c r="B511" s="20"/>
      <c r="C511" s="23">
        <v>0.32</v>
      </c>
      <c r="Q511" s="41">
        <v>4.3</v>
      </c>
      <c r="R511">
        <f t="shared" si="14"/>
        <v>128</v>
      </c>
      <c r="S511" t="str">
        <f t="shared" si="15"/>
        <v>10%</v>
      </c>
    </row>
    <row r="512" spans="2:19" ht="18.75" x14ac:dyDescent="0.3">
      <c r="B512" s="19"/>
      <c r="C512" s="22">
        <v>0.7</v>
      </c>
      <c r="Q512" s="42">
        <v>4.0999999999999996</v>
      </c>
      <c r="R512">
        <f t="shared" si="14"/>
        <v>128</v>
      </c>
      <c r="S512" t="str">
        <f t="shared" si="15"/>
        <v>10%</v>
      </c>
    </row>
    <row r="513" spans="2:19" ht="18.75" x14ac:dyDescent="0.3">
      <c r="B513" s="20"/>
      <c r="C513" s="23">
        <v>0.19</v>
      </c>
      <c r="Q513" s="41">
        <v>4</v>
      </c>
      <c r="R513">
        <f t="shared" si="14"/>
        <v>128</v>
      </c>
      <c r="S513" t="str">
        <f t="shared" si="15"/>
        <v>10%</v>
      </c>
    </row>
    <row r="514" spans="2:19" ht="18.75" x14ac:dyDescent="0.3">
      <c r="B514" s="19"/>
      <c r="C514" s="22">
        <v>0.76</v>
      </c>
      <c r="Q514" s="42">
        <v>4.0999999999999996</v>
      </c>
      <c r="R514">
        <f t="shared" si="14"/>
        <v>128</v>
      </c>
      <c r="S514" t="str">
        <f t="shared" si="15"/>
        <v>10%</v>
      </c>
    </row>
    <row r="515" spans="2:19" ht="18.75" x14ac:dyDescent="0.3">
      <c r="B515" s="20"/>
      <c r="C515" s="23">
        <v>0.28999999999999998</v>
      </c>
      <c r="Q515" s="41">
        <v>4.3</v>
      </c>
      <c r="R515">
        <f t="shared" si="14"/>
        <v>128</v>
      </c>
      <c r="S515" t="str">
        <f t="shared" si="15"/>
        <v>10%</v>
      </c>
    </row>
    <row r="516" spans="2:19" ht="18.75" x14ac:dyDescent="0.3">
      <c r="B516" s="19"/>
      <c r="C516" s="22">
        <v>0.85</v>
      </c>
      <c r="Q516" s="42">
        <v>3.8</v>
      </c>
      <c r="R516">
        <f t="shared" ref="R516:R579" si="16">COUNTIF(Q515:Q1794,$Q$3)</f>
        <v>128</v>
      </c>
      <c r="S516" t="str">
        <f t="shared" ref="S516:S579" si="17">IF(R516&lt;="198","10%", IF(R516&gt;="199","20%", IF(R516&gt;="200","30%")))</f>
        <v>10%</v>
      </c>
    </row>
    <row r="517" spans="2:19" ht="18.75" x14ac:dyDescent="0.3">
      <c r="B517" s="20"/>
      <c r="C517" s="23">
        <v>0.57999999999999996</v>
      </c>
      <c r="Q517" s="41">
        <v>3.9</v>
      </c>
      <c r="R517">
        <f t="shared" si="16"/>
        <v>128</v>
      </c>
      <c r="S517" t="str">
        <f t="shared" si="17"/>
        <v>10%</v>
      </c>
    </row>
    <row r="518" spans="2:19" ht="18.75" x14ac:dyDescent="0.3">
      <c r="B518" s="19"/>
      <c r="C518" s="22">
        <v>0.14000000000000001</v>
      </c>
      <c r="Q518" s="42">
        <v>3.7</v>
      </c>
      <c r="R518">
        <f t="shared" si="16"/>
        <v>128</v>
      </c>
      <c r="S518" t="str">
        <f t="shared" si="17"/>
        <v>10%</v>
      </c>
    </row>
    <row r="519" spans="2:19" ht="18.75" x14ac:dyDescent="0.3">
      <c r="B519" s="20"/>
      <c r="C519" s="23">
        <v>0.85</v>
      </c>
      <c r="Q519" s="41">
        <v>4</v>
      </c>
      <c r="R519">
        <f t="shared" si="16"/>
        <v>128</v>
      </c>
      <c r="S519" t="str">
        <f t="shared" si="17"/>
        <v>10%</v>
      </c>
    </row>
    <row r="520" spans="2:19" ht="18.75" x14ac:dyDescent="0.3">
      <c r="B520" s="19"/>
      <c r="C520" s="22">
        <v>0.53</v>
      </c>
      <c r="Q520" s="42">
        <v>4.2</v>
      </c>
      <c r="R520">
        <f t="shared" si="16"/>
        <v>128</v>
      </c>
      <c r="S520" t="str">
        <f t="shared" si="17"/>
        <v>10%</v>
      </c>
    </row>
    <row r="521" spans="2:19" ht="18.75" x14ac:dyDescent="0.3">
      <c r="B521" s="20"/>
      <c r="C521" s="23">
        <v>0.57999999999999996</v>
      </c>
      <c r="Q521" s="41">
        <v>4.4000000000000004</v>
      </c>
      <c r="R521">
        <f t="shared" si="16"/>
        <v>128</v>
      </c>
      <c r="S521" t="str">
        <f t="shared" si="17"/>
        <v>10%</v>
      </c>
    </row>
    <row r="522" spans="2:19" ht="18.75" x14ac:dyDescent="0.3">
      <c r="B522" s="19"/>
      <c r="C522" s="22">
        <v>0.75</v>
      </c>
      <c r="Q522" s="42">
        <v>3.9</v>
      </c>
      <c r="R522">
        <f t="shared" si="16"/>
        <v>127</v>
      </c>
      <c r="S522" t="str">
        <f t="shared" si="17"/>
        <v>10%</v>
      </c>
    </row>
    <row r="523" spans="2:19" ht="18.75" x14ac:dyDescent="0.3">
      <c r="B523" s="20"/>
      <c r="C523" s="23">
        <v>0.84</v>
      </c>
      <c r="Q523" s="41">
        <v>4.5</v>
      </c>
      <c r="R523">
        <f t="shared" si="16"/>
        <v>127</v>
      </c>
      <c r="S523" t="str">
        <f t="shared" si="17"/>
        <v>10%</v>
      </c>
    </row>
    <row r="524" spans="2:19" ht="18.75" x14ac:dyDescent="0.3">
      <c r="B524" s="19"/>
      <c r="C524" s="22">
        <v>0.13</v>
      </c>
      <c r="Q524" s="42">
        <v>4.2</v>
      </c>
      <c r="R524">
        <f t="shared" si="16"/>
        <v>127</v>
      </c>
      <c r="S524" t="str">
        <f t="shared" si="17"/>
        <v>10%</v>
      </c>
    </row>
    <row r="525" spans="2:19" ht="18.75" x14ac:dyDescent="0.3">
      <c r="B525" s="20"/>
      <c r="C525" s="23">
        <v>0.05</v>
      </c>
      <c r="Q525" s="41">
        <v>3.9</v>
      </c>
      <c r="R525">
        <f t="shared" si="16"/>
        <v>127</v>
      </c>
      <c r="S525" t="str">
        <f t="shared" si="17"/>
        <v>10%</v>
      </c>
    </row>
    <row r="526" spans="2:19" ht="18.75" x14ac:dyDescent="0.3">
      <c r="B526" s="19"/>
      <c r="C526" s="22">
        <v>0.8</v>
      </c>
      <c r="Q526" s="42">
        <v>4.2</v>
      </c>
      <c r="R526">
        <f t="shared" si="16"/>
        <v>126</v>
      </c>
      <c r="S526" t="str">
        <f t="shared" si="17"/>
        <v>10%</v>
      </c>
    </row>
    <row r="527" spans="2:19" ht="18.75" x14ac:dyDescent="0.3">
      <c r="B527" s="20"/>
      <c r="C527" s="23">
        <v>0.69</v>
      </c>
      <c r="Q527" s="41">
        <v>4.0999999999999996</v>
      </c>
      <c r="R527">
        <f t="shared" si="16"/>
        <v>126</v>
      </c>
      <c r="S527" t="str">
        <f t="shared" si="17"/>
        <v>10%</v>
      </c>
    </row>
    <row r="528" spans="2:19" ht="18.75" x14ac:dyDescent="0.3">
      <c r="B528" s="19"/>
      <c r="C528" s="22">
        <v>0.66</v>
      </c>
      <c r="Q528" s="42">
        <v>4.0999999999999996</v>
      </c>
      <c r="R528">
        <f t="shared" si="16"/>
        <v>125</v>
      </c>
      <c r="S528" t="str">
        <f t="shared" si="17"/>
        <v>10%</v>
      </c>
    </row>
    <row r="529" spans="2:19" ht="18.75" x14ac:dyDescent="0.3">
      <c r="B529" s="20"/>
      <c r="C529" s="23">
        <v>0.74</v>
      </c>
      <c r="Q529" s="41">
        <v>4.3</v>
      </c>
      <c r="R529">
        <f t="shared" si="16"/>
        <v>125</v>
      </c>
      <c r="S529" t="str">
        <f t="shared" si="17"/>
        <v>10%</v>
      </c>
    </row>
    <row r="530" spans="2:19" ht="18.75" x14ac:dyDescent="0.3">
      <c r="B530" s="19"/>
      <c r="C530" s="22">
        <v>0.7</v>
      </c>
      <c r="Q530" s="42">
        <v>4.0999999999999996</v>
      </c>
      <c r="R530">
        <f t="shared" si="16"/>
        <v>125</v>
      </c>
      <c r="S530" t="str">
        <f t="shared" si="17"/>
        <v>10%</v>
      </c>
    </row>
    <row r="531" spans="2:19" ht="18.75" x14ac:dyDescent="0.3">
      <c r="B531" s="20"/>
      <c r="C531" s="23">
        <v>0.57999999999999996</v>
      </c>
      <c r="Q531" s="41">
        <v>4.3</v>
      </c>
      <c r="R531">
        <f t="shared" si="16"/>
        <v>125</v>
      </c>
      <c r="S531" t="str">
        <f t="shared" si="17"/>
        <v>10%</v>
      </c>
    </row>
    <row r="532" spans="2:19" ht="18.75" x14ac:dyDescent="0.3">
      <c r="B532" s="19"/>
      <c r="C532" s="22">
        <v>0.35</v>
      </c>
      <c r="Q532" s="42">
        <v>3.6</v>
      </c>
      <c r="R532">
        <f t="shared" si="16"/>
        <v>125</v>
      </c>
      <c r="S532" t="str">
        <f t="shared" si="17"/>
        <v>10%</v>
      </c>
    </row>
    <row r="533" spans="2:19" ht="18.75" x14ac:dyDescent="0.3">
      <c r="B533" s="20"/>
      <c r="C533" s="23">
        <v>0.46</v>
      </c>
      <c r="Q533" s="41">
        <v>4.0999999999999996</v>
      </c>
      <c r="R533">
        <f t="shared" si="16"/>
        <v>125</v>
      </c>
      <c r="S533" t="str">
        <f t="shared" si="17"/>
        <v>10%</v>
      </c>
    </row>
    <row r="534" spans="2:19" ht="18.75" x14ac:dyDescent="0.3">
      <c r="B534" s="19"/>
      <c r="C534" s="22">
        <v>0.19</v>
      </c>
      <c r="Q534" s="42">
        <v>4</v>
      </c>
      <c r="R534">
        <f t="shared" si="16"/>
        <v>125</v>
      </c>
      <c r="S534" t="str">
        <f t="shared" si="17"/>
        <v>10%</v>
      </c>
    </row>
    <row r="535" spans="2:19" ht="18.75" x14ac:dyDescent="0.3">
      <c r="B535" s="20"/>
      <c r="C535" s="23">
        <v>0.1</v>
      </c>
      <c r="Q535" s="41">
        <v>4.0999999999999996</v>
      </c>
      <c r="R535">
        <f t="shared" si="16"/>
        <v>125</v>
      </c>
      <c r="S535" t="str">
        <f t="shared" si="17"/>
        <v>10%</v>
      </c>
    </row>
    <row r="536" spans="2:19" ht="18.75" x14ac:dyDescent="0.3">
      <c r="B536" s="19"/>
      <c r="C536" s="22">
        <v>0.13</v>
      </c>
      <c r="Q536" s="42">
        <v>4.3</v>
      </c>
      <c r="R536">
        <f t="shared" si="16"/>
        <v>125</v>
      </c>
      <c r="S536" t="str">
        <f t="shared" si="17"/>
        <v>10%</v>
      </c>
    </row>
    <row r="537" spans="2:19" ht="18.75" x14ac:dyDescent="0.3">
      <c r="B537" s="20"/>
      <c r="C537" s="23">
        <v>0.56999999999999995</v>
      </c>
      <c r="Q537" s="41">
        <v>3.9</v>
      </c>
      <c r="R537">
        <f t="shared" si="16"/>
        <v>125</v>
      </c>
      <c r="S537" t="str">
        <f t="shared" si="17"/>
        <v>10%</v>
      </c>
    </row>
    <row r="538" spans="2:19" ht="18.75" x14ac:dyDescent="0.3">
      <c r="B538" s="19"/>
      <c r="C538" s="22">
        <v>0.53</v>
      </c>
      <c r="Q538" s="42">
        <v>4.0999999999999996</v>
      </c>
      <c r="R538">
        <f t="shared" si="16"/>
        <v>125</v>
      </c>
      <c r="S538" t="str">
        <f t="shared" si="17"/>
        <v>10%</v>
      </c>
    </row>
    <row r="539" spans="2:19" ht="18.75" x14ac:dyDescent="0.3">
      <c r="B539" s="20"/>
      <c r="C539" s="23">
        <v>0.73</v>
      </c>
      <c r="Q539" s="41">
        <v>4.0999999999999996</v>
      </c>
      <c r="R539">
        <f t="shared" si="16"/>
        <v>125</v>
      </c>
      <c r="S539" t="str">
        <f t="shared" si="17"/>
        <v>10%</v>
      </c>
    </row>
    <row r="540" spans="2:19" ht="18.75" x14ac:dyDescent="0.3">
      <c r="B540" s="19"/>
      <c r="C540" s="22">
        <v>0.8</v>
      </c>
      <c r="Q540" s="42">
        <v>4.4000000000000004</v>
      </c>
      <c r="R540">
        <f t="shared" si="16"/>
        <v>125</v>
      </c>
      <c r="S540" t="str">
        <f t="shared" si="17"/>
        <v>10%</v>
      </c>
    </row>
    <row r="541" spans="2:19" ht="18.75" x14ac:dyDescent="0.3">
      <c r="B541" s="20"/>
      <c r="C541" s="23">
        <v>0</v>
      </c>
      <c r="Q541" s="41">
        <v>3.8</v>
      </c>
      <c r="R541">
        <f t="shared" si="16"/>
        <v>125</v>
      </c>
      <c r="S541" t="str">
        <f t="shared" si="17"/>
        <v>10%</v>
      </c>
    </row>
    <row r="542" spans="2:19" ht="18.75" x14ac:dyDescent="0.3">
      <c r="B542" s="19"/>
      <c r="C542" s="22">
        <v>0.62</v>
      </c>
      <c r="Q542" s="42">
        <v>4.3</v>
      </c>
      <c r="R542">
        <f t="shared" si="16"/>
        <v>125</v>
      </c>
      <c r="S542" t="str">
        <f t="shared" si="17"/>
        <v>10%</v>
      </c>
    </row>
    <row r="543" spans="2:19" ht="18.75" x14ac:dyDescent="0.3">
      <c r="B543" s="20"/>
      <c r="C543" s="23">
        <v>0.28000000000000003</v>
      </c>
      <c r="Q543" s="41">
        <v>4.3</v>
      </c>
      <c r="R543">
        <f t="shared" si="16"/>
        <v>125</v>
      </c>
      <c r="S543" t="str">
        <f t="shared" si="17"/>
        <v>10%</v>
      </c>
    </row>
    <row r="544" spans="2:19" ht="18.75" x14ac:dyDescent="0.3">
      <c r="B544" s="19"/>
      <c r="C544" s="22">
        <v>0.9</v>
      </c>
      <c r="Q544" s="42">
        <v>3.5</v>
      </c>
      <c r="R544">
        <f t="shared" si="16"/>
        <v>125</v>
      </c>
      <c r="S544" t="str">
        <f t="shared" si="17"/>
        <v>10%</v>
      </c>
    </row>
    <row r="545" spans="2:19" ht="18.75" x14ac:dyDescent="0.3">
      <c r="B545" s="20"/>
      <c r="C545" s="23">
        <v>0.27</v>
      </c>
      <c r="Q545" s="41">
        <v>4</v>
      </c>
      <c r="R545">
        <f t="shared" si="16"/>
        <v>125</v>
      </c>
      <c r="S545" t="str">
        <f t="shared" si="17"/>
        <v>10%</v>
      </c>
    </row>
    <row r="546" spans="2:19" ht="18.75" x14ac:dyDescent="0.3">
      <c r="B546" s="19"/>
      <c r="C546" s="22">
        <v>0.25</v>
      </c>
      <c r="Q546" s="42">
        <v>3.9</v>
      </c>
      <c r="R546">
        <f t="shared" si="16"/>
        <v>125</v>
      </c>
      <c r="S546" t="str">
        <f t="shared" si="17"/>
        <v>10%</v>
      </c>
    </row>
    <row r="547" spans="2:19" ht="18.75" x14ac:dyDescent="0.3">
      <c r="B547" s="20"/>
      <c r="C547" s="23">
        <v>0.86</v>
      </c>
      <c r="Q547" s="41">
        <v>4.3</v>
      </c>
      <c r="R547">
        <f t="shared" si="16"/>
        <v>125</v>
      </c>
      <c r="S547" t="str">
        <f t="shared" si="17"/>
        <v>10%</v>
      </c>
    </row>
    <row r="548" spans="2:19" ht="18.75" x14ac:dyDescent="0.3">
      <c r="B548" s="19"/>
      <c r="C548" s="22">
        <v>0.33</v>
      </c>
      <c r="Q548" s="42">
        <v>2.8</v>
      </c>
      <c r="R548">
        <f t="shared" si="16"/>
        <v>125</v>
      </c>
      <c r="S548" t="str">
        <f t="shared" si="17"/>
        <v>10%</v>
      </c>
    </row>
    <row r="549" spans="2:19" ht="18.75" x14ac:dyDescent="0.3">
      <c r="B549" s="20"/>
      <c r="C549" s="23">
        <v>0.75</v>
      </c>
      <c r="Q549" s="41">
        <v>3.8</v>
      </c>
      <c r="R549">
        <f t="shared" si="16"/>
        <v>125</v>
      </c>
      <c r="S549" t="str">
        <f t="shared" si="17"/>
        <v>10%</v>
      </c>
    </row>
    <row r="550" spans="2:19" ht="18.75" x14ac:dyDescent="0.3">
      <c r="B550" s="19"/>
      <c r="C550" s="22">
        <v>0.5</v>
      </c>
      <c r="Q550" s="42">
        <v>4.5</v>
      </c>
      <c r="R550">
        <f t="shared" si="16"/>
        <v>125</v>
      </c>
      <c r="S550" t="str">
        <f t="shared" si="17"/>
        <v>10%</v>
      </c>
    </row>
    <row r="551" spans="2:19" ht="18.75" x14ac:dyDescent="0.3">
      <c r="B551" s="20"/>
      <c r="C551" s="23">
        <v>0.74</v>
      </c>
      <c r="Q551" s="41">
        <v>4.3</v>
      </c>
      <c r="R551">
        <f t="shared" si="16"/>
        <v>125</v>
      </c>
      <c r="S551" t="str">
        <f t="shared" si="17"/>
        <v>10%</v>
      </c>
    </row>
    <row r="552" spans="2:19" ht="18.75" x14ac:dyDescent="0.3">
      <c r="B552" s="19"/>
      <c r="C552" s="22">
        <v>0.74</v>
      </c>
      <c r="Q552" s="42">
        <v>4.0999999999999996</v>
      </c>
      <c r="R552">
        <f t="shared" si="16"/>
        <v>125</v>
      </c>
      <c r="S552" t="str">
        <f t="shared" si="17"/>
        <v>10%</v>
      </c>
    </row>
    <row r="553" spans="2:19" ht="18.75" x14ac:dyDescent="0.3">
      <c r="B553" s="20"/>
      <c r="C553" s="23">
        <v>0.54</v>
      </c>
      <c r="Q553" s="41">
        <v>3</v>
      </c>
      <c r="R553">
        <f t="shared" si="16"/>
        <v>125</v>
      </c>
      <c r="S553" t="str">
        <f t="shared" si="17"/>
        <v>10%</v>
      </c>
    </row>
    <row r="554" spans="2:19" ht="18.75" x14ac:dyDescent="0.3">
      <c r="B554" s="19"/>
      <c r="C554" s="22">
        <v>0.88</v>
      </c>
      <c r="Q554" s="42">
        <v>4</v>
      </c>
      <c r="R554">
        <f t="shared" si="16"/>
        <v>125</v>
      </c>
      <c r="S554" t="str">
        <f t="shared" si="17"/>
        <v>10%</v>
      </c>
    </row>
    <row r="555" spans="2:19" ht="18.75" x14ac:dyDescent="0.3">
      <c r="B555" s="20"/>
      <c r="C555" s="23">
        <v>0.43</v>
      </c>
      <c r="Q555" s="41">
        <v>3.9</v>
      </c>
      <c r="R555">
        <f t="shared" si="16"/>
        <v>125</v>
      </c>
      <c r="S555" t="str">
        <f t="shared" si="17"/>
        <v>10%</v>
      </c>
    </row>
    <row r="556" spans="2:19" ht="18.75" x14ac:dyDescent="0.3">
      <c r="B556" s="19"/>
      <c r="C556" s="22">
        <v>0.32</v>
      </c>
      <c r="Q556" s="42">
        <v>4.0999999999999996</v>
      </c>
      <c r="R556">
        <f t="shared" si="16"/>
        <v>125</v>
      </c>
      <c r="S556" t="str">
        <f t="shared" si="17"/>
        <v>10%</v>
      </c>
    </row>
    <row r="557" spans="2:19" ht="18.75" x14ac:dyDescent="0.3">
      <c r="B557" s="20"/>
      <c r="C557" s="23">
        <v>0.38</v>
      </c>
      <c r="Q557" s="41">
        <v>4.0999999999999996</v>
      </c>
      <c r="R557">
        <f t="shared" si="16"/>
        <v>125</v>
      </c>
      <c r="S557" t="str">
        <f t="shared" si="17"/>
        <v>10%</v>
      </c>
    </row>
    <row r="558" spans="2:19" ht="18.75" x14ac:dyDescent="0.3">
      <c r="B558" s="19"/>
      <c r="C558" s="22">
        <v>0.42</v>
      </c>
      <c r="Q558" s="42">
        <v>4.3</v>
      </c>
      <c r="R558">
        <f t="shared" si="16"/>
        <v>125</v>
      </c>
      <c r="S558" t="str">
        <f t="shared" si="17"/>
        <v>10%</v>
      </c>
    </row>
    <row r="559" spans="2:19" ht="18.75" x14ac:dyDescent="0.3">
      <c r="B559" s="20"/>
      <c r="C559" s="23">
        <v>0.9</v>
      </c>
      <c r="Q559" s="41">
        <v>4</v>
      </c>
      <c r="R559">
        <f t="shared" si="16"/>
        <v>125</v>
      </c>
      <c r="S559" t="str">
        <f t="shared" si="17"/>
        <v>10%</v>
      </c>
    </row>
    <row r="560" spans="2:19" ht="18.75" x14ac:dyDescent="0.3">
      <c r="B560" s="19"/>
      <c r="C560" s="22">
        <v>0.21</v>
      </c>
      <c r="Q560" s="42">
        <v>4.4000000000000004</v>
      </c>
      <c r="R560">
        <f t="shared" si="16"/>
        <v>125</v>
      </c>
      <c r="S560" t="str">
        <f t="shared" si="17"/>
        <v>10%</v>
      </c>
    </row>
    <row r="561" spans="2:19" ht="18.75" x14ac:dyDescent="0.3">
      <c r="B561" s="20"/>
      <c r="C561" s="23">
        <v>0.81</v>
      </c>
      <c r="Q561" s="41">
        <v>4.3</v>
      </c>
      <c r="R561">
        <f t="shared" si="16"/>
        <v>125</v>
      </c>
      <c r="S561" t="str">
        <f t="shared" si="17"/>
        <v>10%</v>
      </c>
    </row>
    <row r="562" spans="2:19" ht="18.75" x14ac:dyDescent="0.3">
      <c r="B562" s="19"/>
      <c r="C562" s="22">
        <v>0.16</v>
      </c>
      <c r="Q562" s="42">
        <v>4.2</v>
      </c>
      <c r="R562">
        <f t="shared" si="16"/>
        <v>125</v>
      </c>
      <c r="S562" t="str">
        <f t="shared" si="17"/>
        <v>10%</v>
      </c>
    </row>
    <row r="563" spans="2:19" ht="18.75" x14ac:dyDescent="0.3">
      <c r="B563" s="20"/>
      <c r="C563" s="23">
        <v>0.75</v>
      </c>
      <c r="Q563" s="41">
        <v>3.8</v>
      </c>
      <c r="R563">
        <f t="shared" si="16"/>
        <v>125</v>
      </c>
      <c r="S563" t="str">
        <f t="shared" si="17"/>
        <v>10%</v>
      </c>
    </row>
    <row r="564" spans="2:19" ht="18.75" x14ac:dyDescent="0.3">
      <c r="B564" s="19"/>
      <c r="C564" s="22">
        <v>0.69</v>
      </c>
      <c r="Q564" s="42">
        <v>4.3</v>
      </c>
      <c r="R564">
        <f t="shared" si="16"/>
        <v>124</v>
      </c>
      <c r="S564" t="str">
        <f t="shared" si="17"/>
        <v>10%</v>
      </c>
    </row>
    <row r="565" spans="2:19" ht="18.75" x14ac:dyDescent="0.3">
      <c r="B565" s="20"/>
      <c r="C565" s="23">
        <v>0.74</v>
      </c>
      <c r="Q565" s="41">
        <v>4.3</v>
      </c>
      <c r="R565">
        <f t="shared" si="16"/>
        <v>124</v>
      </c>
      <c r="S565" t="str">
        <f t="shared" si="17"/>
        <v>10%</v>
      </c>
    </row>
    <row r="566" spans="2:19" ht="18.75" x14ac:dyDescent="0.3">
      <c r="B566" s="19"/>
      <c r="C566" s="22">
        <v>0.77</v>
      </c>
      <c r="Q566" s="42">
        <v>4.3</v>
      </c>
      <c r="R566">
        <f t="shared" si="16"/>
        <v>124</v>
      </c>
      <c r="S566" t="str">
        <f t="shared" si="17"/>
        <v>10%</v>
      </c>
    </row>
    <row r="567" spans="2:19" ht="18.75" x14ac:dyDescent="0.3">
      <c r="B567" s="20"/>
      <c r="C567" s="23">
        <v>0.6</v>
      </c>
      <c r="Q567" s="41">
        <v>4</v>
      </c>
      <c r="R567">
        <f t="shared" si="16"/>
        <v>124</v>
      </c>
      <c r="S567" t="str">
        <f t="shared" si="17"/>
        <v>10%</v>
      </c>
    </row>
    <row r="568" spans="2:19" ht="18.75" x14ac:dyDescent="0.3">
      <c r="B568" s="19"/>
      <c r="C568" s="22">
        <v>0.21</v>
      </c>
      <c r="Q568" s="42">
        <v>3.9</v>
      </c>
      <c r="R568">
        <f t="shared" si="16"/>
        <v>124</v>
      </c>
      <c r="S568" t="str">
        <f t="shared" si="17"/>
        <v>10%</v>
      </c>
    </row>
    <row r="569" spans="2:19" ht="18.75" x14ac:dyDescent="0.3">
      <c r="B569" s="20"/>
      <c r="C569" s="23">
        <v>0.73</v>
      </c>
      <c r="Q569" s="41">
        <v>4.0999999999999996</v>
      </c>
      <c r="R569">
        <f t="shared" si="16"/>
        <v>124</v>
      </c>
      <c r="S569" t="str">
        <f t="shared" si="17"/>
        <v>10%</v>
      </c>
    </row>
    <row r="570" spans="2:19" ht="18.75" x14ac:dyDescent="0.3">
      <c r="B570" s="19"/>
      <c r="C570" s="22">
        <v>0.49</v>
      </c>
      <c r="Q570" s="42">
        <v>3.7</v>
      </c>
      <c r="R570">
        <f t="shared" si="16"/>
        <v>124</v>
      </c>
      <c r="S570" t="str">
        <f t="shared" si="17"/>
        <v>10%</v>
      </c>
    </row>
    <row r="571" spans="2:19" ht="18.75" x14ac:dyDescent="0.3">
      <c r="B571" s="20"/>
      <c r="C571" s="23">
        <v>0.6</v>
      </c>
      <c r="Q571" s="41">
        <v>4.2</v>
      </c>
      <c r="R571">
        <f t="shared" si="16"/>
        <v>124</v>
      </c>
      <c r="S571" t="str">
        <f t="shared" si="17"/>
        <v>10%</v>
      </c>
    </row>
    <row r="572" spans="2:19" ht="18.75" x14ac:dyDescent="0.3">
      <c r="B572" s="19"/>
      <c r="C572" s="22">
        <v>0.55000000000000004</v>
      </c>
      <c r="Q572" s="42">
        <v>4.0999999999999996</v>
      </c>
      <c r="R572">
        <f t="shared" si="16"/>
        <v>124</v>
      </c>
      <c r="S572" t="str">
        <f t="shared" si="17"/>
        <v>10%</v>
      </c>
    </row>
    <row r="573" spans="2:19" ht="18.75" x14ac:dyDescent="0.3">
      <c r="B573" s="20"/>
      <c r="C573" s="23">
        <v>0.55000000000000004</v>
      </c>
      <c r="Q573" s="41">
        <v>4</v>
      </c>
      <c r="R573">
        <f t="shared" si="16"/>
        <v>123</v>
      </c>
      <c r="S573" t="str">
        <f t="shared" si="17"/>
        <v>10%</v>
      </c>
    </row>
    <row r="574" spans="2:19" ht="18.75" x14ac:dyDescent="0.3">
      <c r="B574" s="19"/>
      <c r="C574" s="22">
        <v>0.28999999999999998</v>
      </c>
      <c r="Q574" s="42">
        <v>4.5999999999999996</v>
      </c>
      <c r="R574">
        <f t="shared" si="16"/>
        <v>123</v>
      </c>
      <c r="S574" t="str">
        <f t="shared" si="17"/>
        <v>10%</v>
      </c>
    </row>
    <row r="575" spans="2:19" ht="18.75" x14ac:dyDescent="0.3">
      <c r="B575" s="20"/>
      <c r="C575" s="23">
        <v>0.5</v>
      </c>
      <c r="Q575" s="41">
        <v>3.9</v>
      </c>
      <c r="R575">
        <f t="shared" si="16"/>
        <v>123</v>
      </c>
      <c r="S575" t="str">
        <f t="shared" si="17"/>
        <v>10%</v>
      </c>
    </row>
    <row r="576" spans="2:19" ht="18.75" x14ac:dyDescent="0.3">
      <c r="B576" s="19"/>
      <c r="C576" s="22">
        <v>0.78</v>
      </c>
      <c r="Q576" s="42">
        <v>4</v>
      </c>
      <c r="R576">
        <f t="shared" si="16"/>
        <v>123</v>
      </c>
      <c r="S576" t="str">
        <f t="shared" si="17"/>
        <v>10%</v>
      </c>
    </row>
    <row r="577" spans="2:19" ht="18.75" x14ac:dyDescent="0.3">
      <c r="B577" s="20"/>
      <c r="C577" s="23">
        <v>0.56000000000000005</v>
      </c>
      <c r="Q577" s="41">
        <v>4.3</v>
      </c>
      <c r="R577">
        <f t="shared" si="16"/>
        <v>123</v>
      </c>
      <c r="S577" t="str">
        <f t="shared" si="17"/>
        <v>10%</v>
      </c>
    </row>
    <row r="578" spans="2:19" ht="18.75" x14ac:dyDescent="0.3">
      <c r="B578" s="19"/>
      <c r="C578" s="22">
        <v>0.56999999999999995</v>
      </c>
      <c r="Q578" s="42">
        <v>4.4000000000000004</v>
      </c>
      <c r="R578">
        <f t="shared" si="16"/>
        <v>123</v>
      </c>
      <c r="S578" t="str">
        <f t="shared" si="17"/>
        <v>10%</v>
      </c>
    </row>
    <row r="579" spans="2:19" ht="18.75" x14ac:dyDescent="0.3">
      <c r="B579" s="20"/>
      <c r="C579" s="23">
        <v>0.17</v>
      </c>
      <c r="Q579" s="41">
        <v>4.0999999999999996</v>
      </c>
      <c r="R579">
        <f t="shared" si="16"/>
        <v>123</v>
      </c>
      <c r="S579" t="str">
        <f t="shared" si="17"/>
        <v>10%</v>
      </c>
    </row>
    <row r="580" spans="2:19" ht="18.75" x14ac:dyDescent="0.3">
      <c r="B580" s="19"/>
      <c r="C580" s="22">
        <v>0.82</v>
      </c>
      <c r="Q580" s="42">
        <v>4.0999999999999996</v>
      </c>
      <c r="R580">
        <f t="shared" ref="R580:R643" si="18">COUNTIF(Q579:Q1858,$Q$3)</f>
        <v>123</v>
      </c>
      <c r="S580" t="str">
        <f t="shared" ref="S580:S643" si="19">IF(R580&lt;="198","10%", IF(R580&gt;="199","20%", IF(R580&gt;="200","30%")))</f>
        <v>10%</v>
      </c>
    </row>
    <row r="581" spans="2:19" ht="18.75" x14ac:dyDescent="0.3">
      <c r="B581" s="20"/>
      <c r="C581" s="23">
        <v>0.75</v>
      </c>
      <c r="Q581" s="41">
        <v>4.0999999999999996</v>
      </c>
      <c r="R581">
        <f t="shared" si="18"/>
        <v>123</v>
      </c>
      <c r="S581" t="str">
        <f t="shared" si="19"/>
        <v>10%</v>
      </c>
    </row>
    <row r="582" spans="2:19" ht="18.75" x14ac:dyDescent="0.3">
      <c r="B582" s="19"/>
      <c r="C582" s="22">
        <v>0.79</v>
      </c>
      <c r="Q582" s="42">
        <v>4.4000000000000004</v>
      </c>
      <c r="R582">
        <f t="shared" si="18"/>
        <v>123</v>
      </c>
      <c r="S582" t="str">
        <f t="shared" si="19"/>
        <v>10%</v>
      </c>
    </row>
    <row r="583" spans="2:19" ht="18.75" x14ac:dyDescent="0.3">
      <c r="B583" s="20"/>
      <c r="C583" s="23">
        <v>0.28000000000000003</v>
      </c>
      <c r="Q583" s="41">
        <v>4.5</v>
      </c>
      <c r="R583">
        <f t="shared" si="18"/>
        <v>123</v>
      </c>
      <c r="S583" t="str">
        <f t="shared" si="19"/>
        <v>10%</v>
      </c>
    </row>
    <row r="584" spans="2:19" ht="18.75" x14ac:dyDescent="0.3">
      <c r="B584" s="19"/>
      <c r="C584" s="22">
        <v>0.72</v>
      </c>
      <c r="Q584" s="42">
        <v>4.0999999999999996</v>
      </c>
      <c r="R584">
        <f t="shared" si="18"/>
        <v>123</v>
      </c>
      <c r="S584" t="str">
        <f t="shared" si="19"/>
        <v>10%</v>
      </c>
    </row>
    <row r="585" spans="2:19" ht="18.75" x14ac:dyDescent="0.3">
      <c r="B585" s="20"/>
      <c r="C585" s="23">
        <v>0.63</v>
      </c>
      <c r="Q585" s="41">
        <v>4.2</v>
      </c>
      <c r="R585">
        <f t="shared" si="18"/>
        <v>123</v>
      </c>
      <c r="S585" t="str">
        <f t="shared" si="19"/>
        <v>10%</v>
      </c>
    </row>
    <row r="586" spans="2:19" ht="18.75" x14ac:dyDescent="0.3">
      <c r="B586" s="19"/>
      <c r="C586" s="22">
        <v>0.63</v>
      </c>
      <c r="Q586" s="42">
        <v>4.5</v>
      </c>
      <c r="R586">
        <f t="shared" si="18"/>
        <v>123</v>
      </c>
      <c r="S586" t="str">
        <f t="shared" si="19"/>
        <v>10%</v>
      </c>
    </row>
    <row r="587" spans="2:19" ht="18.75" x14ac:dyDescent="0.3">
      <c r="B587" s="20"/>
      <c r="C587" s="23">
        <v>0.67</v>
      </c>
      <c r="Q587" s="41">
        <v>4.0999999999999996</v>
      </c>
      <c r="R587">
        <f t="shared" si="18"/>
        <v>122</v>
      </c>
      <c r="S587" t="str">
        <f t="shared" si="19"/>
        <v>10%</v>
      </c>
    </row>
    <row r="588" spans="2:19" ht="18.75" x14ac:dyDescent="0.3">
      <c r="B588" s="19"/>
      <c r="C588" s="22">
        <v>0.8</v>
      </c>
      <c r="Q588" s="42">
        <v>3.9</v>
      </c>
      <c r="R588">
        <f t="shared" si="18"/>
        <v>122</v>
      </c>
      <c r="S588" t="str">
        <f t="shared" si="19"/>
        <v>10%</v>
      </c>
    </row>
    <row r="589" spans="2:19" ht="18.75" x14ac:dyDescent="0.3">
      <c r="B589" s="20"/>
      <c r="C589" s="23">
        <v>0.77</v>
      </c>
      <c r="Q589" s="41">
        <v>4.3</v>
      </c>
      <c r="R589">
        <f t="shared" si="18"/>
        <v>122</v>
      </c>
      <c r="S589" t="str">
        <f t="shared" si="19"/>
        <v>10%</v>
      </c>
    </row>
    <row r="590" spans="2:19" ht="18.75" x14ac:dyDescent="0.3">
      <c r="B590" s="19"/>
      <c r="C590" s="22">
        <v>0.56000000000000005</v>
      </c>
      <c r="Q590" s="42">
        <v>3.8</v>
      </c>
      <c r="R590">
        <f t="shared" si="18"/>
        <v>122</v>
      </c>
      <c r="S590" t="str">
        <f t="shared" si="19"/>
        <v>10%</v>
      </c>
    </row>
    <row r="591" spans="2:19" ht="18.75" x14ac:dyDescent="0.3">
      <c r="B591" s="20"/>
      <c r="C591" s="23">
        <v>0.33</v>
      </c>
      <c r="Q591" s="41">
        <v>4.3</v>
      </c>
      <c r="R591">
        <f t="shared" si="18"/>
        <v>122</v>
      </c>
      <c r="S591" t="str">
        <f t="shared" si="19"/>
        <v>10%</v>
      </c>
    </row>
    <row r="592" spans="2:19" ht="18.75" x14ac:dyDescent="0.3">
      <c r="B592" s="19"/>
      <c r="C592" s="22">
        <v>0.08</v>
      </c>
      <c r="Q592" s="42">
        <v>4.4000000000000004</v>
      </c>
      <c r="R592">
        <f t="shared" si="18"/>
        <v>122</v>
      </c>
      <c r="S592" t="str">
        <f t="shared" si="19"/>
        <v>10%</v>
      </c>
    </row>
    <row r="593" spans="2:19" ht="18.75" x14ac:dyDescent="0.3">
      <c r="B593" s="20"/>
      <c r="C593" s="23">
        <v>0.56999999999999995</v>
      </c>
      <c r="Q593" s="41">
        <v>3.8</v>
      </c>
      <c r="R593">
        <f t="shared" si="18"/>
        <v>122</v>
      </c>
      <c r="S593" t="str">
        <f t="shared" si="19"/>
        <v>10%</v>
      </c>
    </row>
    <row r="594" spans="2:19" ht="18.75" x14ac:dyDescent="0.3">
      <c r="B594" s="19"/>
      <c r="C594" s="22">
        <v>0.62</v>
      </c>
      <c r="Q594" s="42">
        <v>3.8</v>
      </c>
      <c r="R594">
        <f t="shared" si="18"/>
        <v>122</v>
      </c>
      <c r="S594" t="str">
        <f t="shared" si="19"/>
        <v>10%</v>
      </c>
    </row>
    <row r="595" spans="2:19" ht="18.75" x14ac:dyDescent="0.3">
      <c r="B595" s="20"/>
      <c r="C595" s="23">
        <v>0.43</v>
      </c>
      <c r="Q595" s="41">
        <v>3.5</v>
      </c>
      <c r="R595">
        <f t="shared" si="18"/>
        <v>122</v>
      </c>
      <c r="S595" t="str">
        <f t="shared" si="19"/>
        <v>10%</v>
      </c>
    </row>
    <row r="596" spans="2:19" ht="18.75" x14ac:dyDescent="0.3">
      <c r="B596" s="19"/>
      <c r="C596" s="22">
        <v>0.6</v>
      </c>
      <c r="Q596" s="42">
        <v>4.4000000000000004</v>
      </c>
      <c r="R596">
        <f t="shared" si="18"/>
        <v>122</v>
      </c>
      <c r="S596" t="str">
        <f t="shared" si="19"/>
        <v>10%</v>
      </c>
    </row>
    <row r="597" spans="2:19" ht="18.75" x14ac:dyDescent="0.3">
      <c r="B597" s="20"/>
      <c r="C597" s="23">
        <v>0.65</v>
      </c>
      <c r="Q597" s="41">
        <v>4.0999999999999996</v>
      </c>
      <c r="R597">
        <f t="shared" si="18"/>
        <v>122</v>
      </c>
      <c r="S597" t="str">
        <f t="shared" si="19"/>
        <v>10%</v>
      </c>
    </row>
    <row r="598" spans="2:19" ht="18.75" x14ac:dyDescent="0.3">
      <c r="B598" s="19"/>
      <c r="C598" s="22">
        <v>0.77</v>
      </c>
      <c r="Q598" s="42">
        <v>4.0999999999999996</v>
      </c>
      <c r="R598">
        <f t="shared" si="18"/>
        <v>122</v>
      </c>
      <c r="S598" t="str">
        <f t="shared" si="19"/>
        <v>10%</v>
      </c>
    </row>
    <row r="599" spans="2:19" ht="18.75" x14ac:dyDescent="0.3">
      <c r="B599" s="20"/>
      <c r="C599" s="23">
        <v>0.63</v>
      </c>
      <c r="Q599" s="41">
        <v>4.3</v>
      </c>
      <c r="R599">
        <f t="shared" si="18"/>
        <v>122</v>
      </c>
      <c r="S599" t="str">
        <f t="shared" si="19"/>
        <v>10%</v>
      </c>
    </row>
    <row r="600" spans="2:19" ht="18.75" x14ac:dyDescent="0.3">
      <c r="B600" s="19"/>
      <c r="C600" s="22">
        <v>0.4</v>
      </c>
      <c r="Q600" s="42">
        <v>3.5</v>
      </c>
      <c r="R600">
        <f t="shared" si="18"/>
        <v>122</v>
      </c>
      <c r="S600" t="str">
        <f t="shared" si="19"/>
        <v>10%</v>
      </c>
    </row>
    <row r="601" spans="2:19" ht="18.75" x14ac:dyDescent="0.3">
      <c r="B601" s="20"/>
      <c r="C601" s="23">
        <v>0.69</v>
      </c>
      <c r="Q601" s="41">
        <v>4.0999999999999996</v>
      </c>
      <c r="R601">
        <f t="shared" si="18"/>
        <v>122</v>
      </c>
      <c r="S601" t="str">
        <f t="shared" si="19"/>
        <v>10%</v>
      </c>
    </row>
    <row r="602" spans="2:19" ht="18.75" x14ac:dyDescent="0.3">
      <c r="B602" s="19"/>
      <c r="C602" s="22">
        <v>0.79</v>
      </c>
      <c r="Q602" s="42">
        <v>4.0999999999999996</v>
      </c>
      <c r="R602">
        <f t="shared" si="18"/>
        <v>122</v>
      </c>
      <c r="S602" t="str">
        <f t="shared" si="19"/>
        <v>10%</v>
      </c>
    </row>
    <row r="603" spans="2:19" ht="18.75" x14ac:dyDescent="0.3">
      <c r="B603" s="20"/>
      <c r="C603" s="23">
        <v>0.5</v>
      </c>
      <c r="Q603" s="41">
        <v>3.9</v>
      </c>
      <c r="R603">
        <f t="shared" si="18"/>
        <v>122</v>
      </c>
      <c r="S603" t="str">
        <f t="shared" si="19"/>
        <v>10%</v>
      </c>
    </row>
    <row r="604" spans="2:19" ht="18.75" x14ac:dyDescent="0.3">
      <c r="B604" s="19"/>
      <c r="C604" s="22">
        <v>0.9</v>
      </c>
      <c r="Q604" s="42">
        <v>3.9</v>
      </c>
      <c r="R604">
        <f t="shared" si="18"/>
        <v>122</v>
      </c>
      <c r="S604" t="str">
        <f t="shared" si="19"/>
        <v>10%</v>
      </c>
    </row>
    <row r="605" spans="2:19" ht="18.75" x14ac:dyDescent="0.3">
      <c r="B605" s="20"/>
      <c r="C605" s="23">
        <v>0.73</v>
      </c>
      <c r="Q605" s="41">
        <v>4.0999999999999996</v>
      </c>
      <c r="R605">
        <f t="shared" si="18"/>
        <v>122</v>
      </c>
      <c r="S605" t="str">
        <f t="shared" si="19"/>
        <v>10%</v>
      </c>
    </row>
    <row r="606" spans="2:19" ht="18.75" x14ac:dyDescent="0.3">
      <c r="B606" s="19"/>
      <c r="C606" s="22">
        <v>0.68</v>
      </c>
      <c r="Q606" s="42">
        <v>4</v>
      </c>
      <c r="R606">
        <f t="shared" si="18"/>
        <v>122</v>
      </c>
      <c r="S606" t="str">
        <f t="shared" si="19"/>
        <v>10%</v>
      </c>
    </row>
    <row r="607" spans="2:19" ht="18.75" x14ac:dyDescent="0.3">
      <c r="B607" s="20"/>
      <c r="C607" s="23">
        <v>0.59</v>
      </c>
      <c r="Q607" s="41">
        <v>4.2</v>
      </c>
      <c r="R607">
        <f t="shared" si="18"/>
        <v>122</v>
      </c>
      <c r="S607" t="str">
        <f t="shared" si="19"/>
        <v>10%</v>
      </c>
    </row>
    <row r="608" spans="2:19" ht="18.75" x14ac:dyDescent="0.3">
      <c r="B608" s="19"/>
      <c r="C608" s="22">
        <v>0.5</v>
      </c>
      <c r="Q608" s="42">
        <v>4.3</v>
      </c>
      <c r="R608">
        <f t="shared" si="18"/>
        <v>122</v>
      </c>
      <c r="S608" t="str">
        <f t="shared" si="19"/>
        <v>10%</v>
      </c>
    </row>
    <row r="609" spans="2:19" ht="18.75" x14ac:dyDescent="0.3">
      <c r="B609" s="20"/>
      <c r="C609" s="23">
        <v>0.6</v>
      </c>
      <c r="Q609" s="41">
        <v>4.0999999999999996</v>
      </c>
      <c r="R609">
        <f t="shared" si="18"/>
        <v>121</v>
      </c>
      <c r="S609" t="str">
        <f t="shared" si="19"/>
        <v>10%</v>
      </c>
    </row>
    <row r="610" spans="2:19" ht="18.75" x14ac:dyDescent="0.3">
      <c r="B610" s="19"/>
      <c r="C610" s="22">
        <v>0.81</v>
      </c>
      <c r="Q610" s="42">
        <v>4</v>
      </c>
      <c r="R610">
        <f t="shared" si="18"/>
        <v>121</v>
      </c>
      <c r="S610" t="str">
        <f t="shared" si="19"/>
        <v>10%</v>
      </c>
    </row>
    <row r="611" spans="2:19" ht="18.75" x14ac:dyDescent="0.3">
      <c r="B611" s="20"/>
      <c r="C611" s="23">
        <v>0.67</v>
      </c>
      <c r="Q611" s="41">
        <v>4.2</v>
      </c>
      <c r="R611">
        <f t="shared" si="18"/>
        <v>121</v>
      </c>
      <c r="S611" t="str">
        <f t="shared" si="19"/>
        <v>10%</v>
      </c>
    </row>
    <row r="612" spans="2:19" ht="18.75" x14ac:dyDescent="0.3">
      <c r="B612" s="19"/>
      <c r="C612" s="22">
        <v>0.69</v>
      </c>
      <c r="Q612" s="42">
        <v>3.9</v>
      </c>
      <c r="R612">
        <f t="shared" si="18"/>
        <v>121</v>
      </c>
      <c r="S612" t="str">
        <f t="shared" si="19"/>
        <v>10%</v>
      </c>
    </row>
    <row r="613" spans="2:19" ht="18.75" x14ac:dyDescent="0.3">
      <c r="B613" s="20"/>
      <c r="C613" s="23">
        <v>0.78</v>
      </c>
      <c r="Q613" s="41">
        <v>4.3</v>
      </c>
      <c r="R613">
        <f t="shared" si="18"/>
        <v>120</v>
      </c>
      <c r="S613" t="str">
        <f t="shared" si="19"/>
        <v>10%</v>
      </c>
    </row>
    <row r="614" spans="2:19" ht="18.75" x14ac:dyDescent="0.3">
      <c r="B614" s="19"/>
      <c r="C614" s="22">
        <v>0.54</v>
      </c>
      <c r="Q614" s="42">
        <v>4.2</v>
      </c>
      <c r="R614">
        <f t="shared" si="18"/>
        <v>120</v>
      </c>
      <c r="S614" t="str">
        <f t="shared" si="19"/>
        <v>10%</v>
      </c>
    </row>
    <row r="615" spans="2:19" ht="18.75" x14ac:dyDescent="0.3">
      <c r="B615" s="20"/>
      <c r="C615" s="23">
        <v>0.6</v>
      </c>
      <c r="Q615" s="41">
        <v>4.5</v>
      </c>
      <c r="R615">
        <f t="shared" si="18"/>
        <v>120</v>
      </c>
      <c r="S615" t="str">
        <f t="shared" si="19"/>
        <v>10%</v>
      </c>
    </row>
    <row r="616" spans="2:19" ht="18.75" x14ac:dyDescent="0.3">
      <c r="B616" s="19"/>
      <c r="C616" s="22">
        <v>0.64</v>
      </c>
      <c r="Q616" s="42">
        <v>4</v>
      </c>
      <c r="R616">
        <f t="shared" si="18"/>
        <v>119</v>
      </c>
      <c r="S616" t="str">
        <f t="shared" si="19"/>
        <v>10%</v>
      </c>
    </row>
    <row r="617" spans="2:19" ht="18.75" x14ac:dyDescent="0.3">
      <c r="B617" s="20"/>
      <c r="C617" s="23">
        <v>0.16</v>
      </c>
      <c r="Q617" s="41">
        <v>4.2</v>
      </c>
      <c r="R617">
        <f t="shared" si="18"/>
        <v>119</v>
      </c>
      <c r="S617" t="str">
        <f t="shared" si="19"/>
        <v>10%</v>
      </c>
    </row>
    <row r="618" spans="2:19" ht="18.75" x14ac:dyDescent="0.3">
      <c r="B618" s="19"/>
      <c r="C618" s="22">
        <v>0</v>
      </c>
      <c r="Q618" s="42">
        <v>4.5</v>
      </c>
      <c r="R618">
        <f t="shared" si="18"/>
        <v>119</v>
      </c>
      <c r="S618" t="str">
        <f t="shared" si="19"/>
        <v>10%</v>
      </c>
    </row>
    <row r="619" spans="2:19" ht="18.75" x14ac:dyDescent="0.3">
      <c r="B619" s="20"/>
      <c r="C619" s="23">
        <v>0.21</v>
      </c>
      <c r="Q619" s="41">
        <v>4.3</v>
      </c>
      <c r="R619">
        <f t="shared" si="18"/>
        <v>118</v>
      </c>
      <c r="S619" t="str">
        <f t="shared" si="19"/>
        <v>10%</v>
      </c>
    </row>
    <row r="620" spans="2:19" ht="18.75" x14ac:dyDescent="0.3">
      <c r="B620" s="19"/>
      <c r="C620" s="22">
        <v>0.65</v>
      </c>
      <c r="Q620" s="42">
        <v>3.9</v>
      </c>
      <c r="R620">
        <f t="shared" si="18"/>
        <v>118</v>
      </c>
      <c r="S620" t="str">
        <f t="shared" si="19"/>
        <v>10%</v>
      </c>
    </row>
    <row r="621" spans="2:19" ht="18.75" x14ac:dyDescent="0.3">
      <c r="B621" s="20"/>
      <c r="C621" s="23">
        <v>0.76</v>
      </c>
      <c r="Q621" s="41">
        <v>4.0999999999999996</v>
      </c>
      <c r="R621">
        <f t="shared" si="18"/>
        <v>118</v>
      </c>
      <c r="S621" t="str">
        <f t="shared" si="19"/>
        <v>10%</v>
      </c>
    </row>
    <row r="622" spans="2:19" ht="18.75" x14ac:dyDescent="0.3">
      <c r="B622" s="19"/>
      <c r="C622" s="22">
        <v>0.69</v>
      </c>
      <c r="Q622" s="42">
        <v>4.3</v>
      </c>
      <c r="R622">
        <f t="shared" si="18"/>
        <v>118</v>
      </c>
      <c r="S622" t="str">
        <f t="shared" si="19"/>
        <v>10%</v>
      </c>
    </row>
    <row r="623" spans="2:19" ht="18.75" x14ac:dyDescent="0.3">
      <c r="B623" s="20"/>
      <c r="C623" s="23">
        <v>0.44</v>
      </c>
      <c r="Q623" s="41">
        <v>4.2</v>
      </c>
      <c r="R623">
        <f t="shared" si="18"/>
        <v>118</v>
      </c>
      <c r="S623" t="str">
        <f t="shared" si="19"/>
        <v>10%</v>
      </c>
    </row>
    <row r="624" spans="2:19" ht="18.75" x14ac:dyDescent="0.3">
      <c r="B624" s="19"/>
      <c r="C624" s="22">
        <v>0.43</v>
      </c>
      <c r="Q624" s="42">
        <v>4.2</v>
      </c>
      <c r="R624">
        <f t="shared" si="18"/>
        <v>118</v>
      </c>
      <c r="S624" t="str">
        <f t="shared" si="19"/>
        <v>10%</v>
      </c>
    </row>
    <row r="625" spans="2:19" ht="18.75" x14ac:dyDescent="0.3">
      <c r="B625" s="20"/>
      <c r="C625" s="23">
        <v>0.8</v>
      </c>
      <c r="Q625" s="41">
        <v>4</v>
      </c>
      <c r="R625">
        <f t="shared" si="18"/>
        <v>117</v>
      </c>
      <c r="S625" t="str">
        <f t="shared" si="19"/>
        <v>10%</v>
      </c>
    </row>
    <row r="626" spans="2:19" ht="18.75" x14ac:dyDescent="0.3">
      <c r="B626" s="19"/>
      <c r="C626" s="22">
        <v>0.5</v>
      </c>
      <c r="Q626" s="42">
        <v>3.9</v>
      </c>
      <c r="R626">
        <f t="shared" si="18"/>
        <v>116</v>
      </c>
      <c r="S626" t="str">
        <f t="shared" si="19"/>
        <v>10%</v>
      </c>
    </row>
    <row r="627" spans="2:19" ht="18.75" x14ac:dyDescent="0.3">
      <c r="B627" s="20"/>
      <c r="C627" s="23">
        <v>0.18</v>
      </c>
      <c r="Q627" s="41">
        <v>4.0999999999999996</v>
      </c>
      <c r="R627">
        <f t="shared" si="18"/>
        <v>116</v>
      </c>
      <c r="S627" t="str">
        <f t="shared" si="19"/>
        <v>10%</v>
      </c>
    </row>
    <row r="628" spans="2:19" ht="18.75" x14ac:dyDescent="0.3">
      <c r="B628" s="19"/>
      <c r="C628" s="22">
        <v>0.75</v>
      </c>
      <c r="Q628" s="42">
        <v>4.5</v>
      </c>
      <c r="R628">
        <f t="shared" si="18"/>
        <v>116</v>
      </c>
      <c r="S628" t="str">
        <f t="shared" si="19"/>
        <v>10%</v>
      </c>
    </row>
    <row r="629" spans="2:19" ht="18.75" x14ac:dyDescent="0.3">
      <c r="B629" s="20"/>
      <c r="C629" s="23">
        <v>0.33</v>
      </c>
      <c r="Q629" s="41">
        <v>3.7</v>
      </c>
      <c r="R629">
        <f t="shared" si="18"/>
        <v>116</v>
      </c>
      <c r="S629" t="str">
        <f t="shared" si="19"/>
        <v>10%</v>
      </c>
    </row>
    <row r="630" spans="2:19" ht="18.75" x14ac:dyDescent="0.3">
      <c r="B630" s="19"/>
      <c r="C630" s="22">
        <v>0.53</v>
      </c>
      <c r="Q630" s="42">
        <v>3.5</v>
      </c>
      <c r="R630">
        <f t="shared" si="18"/>
        <v>116</v>
      </c>
      <c r="S630" t="str">
        <f t="shared" si="19"/>
        <v>10%</v>
      </c>
    </row>
    <row r="631" spans="2:19" ht="18.75" x14ac:dyDescent="0.3">
      <c r="B631" s="20"/>
      <c r="C631" s="23">
        <v>0.3</v>
      </c>
      <c r="Q631" s="41">
        <v>4.2</v>
      </c>
      <c r="R631">
        <f t="shared" si="18"/>
        <v>116</v>
      </c>
      <c r="S631" t="str">
        <f t="shared" si="19"/>
        <v>10%</v>
      </c>
    </row>
    <row r="632" spans="2:19" ht="18.75" x14ac:dyDescent="0.3">
      <c r="B632" s="19"/>
      <c r="C632" s="22">
        <v>0.8</v>
      </c>
      <c r="Q632" s="42">
        <v>3.5</v>
      </c>
      <c r="R632">
        <f t="shared" si="18"/>
        <v>116</v>
      </c>
      <c r="S632" t="str">
        <f t="shared" si="19"/>
        <v>10%</v>
      </c>
    </row>
    <row r="633" spans="2:19" ht="18.75" x14ac:dyDescent="0.3">
      <c r="B633" s="20"/>
      <c r="C633" s="23">
        <v>0.75</v>
      </c>
      <c r="Q633" s="41">
        <v>4.3</v>
      </c>
      <c r="R633">
        <f t="shared" si="18"/>
        <v>115</v>
      </c>
      <c r="S633" t="str">
        <f t="shared" si="19"/>
        <v>10%</v>
      </c>
    </row>
    <row r="634" spans="2:19" ht="18.75" x14ac:dyDescent="0.3">
      <c r="B634" s="19"/>
      <c r="C634" s="22">
        <v>0.61</v>
      </c>
      <c r="Q634" s="42">
        <v>3.9</v>
      </c>
      <c r="R634">
        <f t="shared" si="18"/>
        <v>115</v>
      </c>
      <c r="S634" t="str">
        <f t="shared" si="19"/>
        <v>10%</v>
      </c>
    </row>
    <row r="635" spans="2:19" ht="18.75" x14ac:dyDescent="0.3">
      <c r="B635" s="20"/>
      <c r="C635" s="23">
        <v>0.62</v>
      </c>
      <c r="Q635" s="41">
        <v>4.2</v>
      </c>
      <c r="R635">
        <f t="shared" si="18"/>
        <v>115</v>
      </c>
      <c r="S635" t="str">
        <f t="shared" si="19"/>
        <v>10%</v>
      </c>
    </row>
    <row r="636" spans="2:19" ht="18.75" x14ac:dyDescent="0.3">
      <c r="B636" s="19"/>
      <c r="C636" s="22">
        <v>0.71</v>
      </c>
      <c r="Q636" s="42">
        <v>4.3</v>
      </c>
      <c r="R636">
        <f t="shared" si="18"/>
        <v>115</v>
      </c>
      <c r="S636" t="str">
        <f t="shared" si="19"/>
        <v>10%</v>
      </c>
    </row>
    <row r="637" spans="2:19" ht="18.75" x14ac:dyDescent="0.3">
      <c r="B637" s="20"/>
      <c r="C637" s="23">
        <v>0.8</v>
      </c>
      <c r="Q637" s="41">
        <v>4.2</v>
      </c>
      <c r="R637">
        <f t="shared" si="18"/>
        <v>114</v>
      </c>
      <c r="S637" t="str">
        <f t="shared" si="19"/>
        <v>10%</v>
      </c>
    </row>
    <row r="638" spans="2:19" ht="18.75" x14ac:dyDescent="0.3">
      <c r="B638" s="19"/>
      <c r="C638" s="22">
        <v>0.62</v>
      </c>
      <c r="Q638" s="42">
        <v>4</v>
      </c>
      <c r="R638">
        <f t="shared" si="18"/>
        <v>114</v>
      </c>
      <c r="S638" t="str">
        <f t="shared" si="19"/>
        <v>10%</v>
      </c>
    </row>
    <row r="639" spans="2:19" ht="18.75" x14ac:dyDescent="0.3">
      <c r="B639" s="20"/>
      <c r="C639" s="23">
        <v>0</v>
      </c>
      <c r="Q639" s="41">
        <v>4.0999999999999996</v>
      </c>
      <c r="R639">
        <f t="shared" si="18"/>
        <v>113</v>
      </c>
      <c r="S639" t="str">
        <f t="shared" si="19"/>
        <v>10%</v>
      </c>
    </row>
    <row r="640" spans="2:19" ht="18.75" x14ac:dyDescent="0.3">
      <c r="B640" s="19"/>
      <c r="C640" s="22">
        <v>0.66</v>
      </c>
      <c r="Q640" s="42">
        <v>4.5</v>
      </c>
      <c r="R640">
        <f t="shared" si="18"/>
        <v>113</v>
      </c>
      <c r="S640" t="str">
        <f t="shared" si="19"/>
        <v>10%</v>
      </c>
    </row>
    <row r="641" spans="2:19" ht="18.75" x14ac:dyDescent="0.3">
      <c r="B641" s="20"/>
      <c r="C641" s="23">
        <v>0.69</v>
      </c>
      <c r="Q641" s="41">
        <v>4.2</v>
      </c>
      <c r="R641">
        <f t="shared" si="18"/>
        <v>113</v>
      </c>
      <c r="S641" t="str">
        <f t="shared" si="19"/>
        <v>10%</v>
      </c>
    </row>
    <row r="642" spans="2:19" ht="18.75" x14ac:dyDescent="0.3">
      <c r="B642" s="19"/>
      <c r="C642" s="22">
        <v>0.6</v>
      </c>
      <c r="Q642" s="42">
        <v>4.0999999999999996</v>
      </c>
      <c r="R642">
        <f t="shared" si="18"/>
        <v>113</v>
      </c>
      <c r="S642" t="str">
        <f t="shared" si="19"/>
        <v>10%</v>
      </c>
    </row>
    <row r="643" spans="2:19" ht="18.75" x14ac:dyDescent="0.3">
      <c r="B643" s="20"/>
      <c r="C643" s="23">
        <v>0.74</v>
      </c>
      <c r="Q643" s="41">
        <v>3.9</v>
      </c>
      <c r="R643">
        <f t="shared" si="18"/>
        <v>112</v>
      </c>
      <c r="S643" t="str">
        <f t="shared" si="19"/>
        <v>10%</v>
      </c>
    </row>
    <row r="644" spans="2:19" ht="18.75" x14ac:dyDescent="0.3">
      <c r="B644" s="19"/>
      <c r="C644" s="22">
        <v>0.85</v>
      </c>
      <c r="Q644" s="42">
        <v>4.3</v>
      </c>
      <c r="R644">
        <f t="shared" ref="R644:R707" si="20">COUNTIF(Q643:Q1922,$Q$3)</f>
        <v>112</v>
      </c>
      <c r="S644" t="str">
        <f t="shared" ref="S644:S707" si="21">IF(R644&lt;="198","10%", IF(R644&gt;="199","20%", IF(R644&gt;="200","30%")))</f>
        <v>10%</v>
      </c>
    </row>
    <row r="645" spans="2:19" ht="18.75" x14ac:dyDescent="0.3">
      <c r="B645" s="20"/>
      <c r="C645" s="23">
        <v>0.06</v>
      </c>
      <c r="Q645" s="41">
        <v>3.9</v>
      </c>
      <c r="R645">
        <f t="shared" si="20"/>
        <v>112</v>
      </c>
      <c r="S645" t="str">
        <f t="shared" si="21"/>
        <v>10%</v>
      </c>
    </row>
    <row r="646" spans="2:19" ht="18.75" x14ac:dyDescent="0.3">
      <c r="B646" s="19"/>
      <c r="C646" s="22">
        <v>0.9</v>
      </c>
      <c r="Q646" s="42">
        <v>4</v>
      </c>
      <c r="R646">
        <f t="shared" si="20"/>
        <v>112</v>
      </c>
      <c r="S646" t="str">
        <f t="shared" si="21"/>
        <v>10%</v>
      </c>
    </row>
    <row r="647" spans="2:19" ht="18.75" x14ac:dyDescent="0.3">
      <c r="B647" s="20"/>
      <c r="C647" s="23">
        <v>0.87</v>
      </c>
      <c r="Q647" s="41">
        <v>4</v>
      </c>
      <c r="R647">
        <f t="shared" si="20"/>
        <v>112</v>
      </c>
      <c r="S647" t="str">
        <f t="shared" si="21"/>
        <v>10%</v>
      </c>
    </row>
    <row r="648" spans="2:19" ht="18.75" x14ac:dyDescent="0.3">
      <c r="B648" s="19"/>
      <c r="C648" s="22">
        <v>0.64</v>
      </c>
      <c r="Q648" s="42">
        <v>3.5</v>
      </c>
      <c r="R648">
        <f t="shared" si="20"/>
        <v>112</v>
      </c>
      <c r="S648" t="str">
        <f t="shared" si="21"/>
        <v>10%</v>
      </c>
    </row>
    <row r="649" spans="2:19" ht="18.75" x14ac:dyDescent="0.3">
      <c r="B649" s="20"/>
      <c r="C649" s="23">
        <v>0.76</v>
      </c>
      <c r="Q649" s="41">
        <v>4.3</v>
      </c>
      <c r="R649">
        <f t="shared" si="20"/>
        <v>112</v>
      </c>
      <c r="S649" t="str">
        <f t="shared" si="21"/>
        <v>10%</v>
      </c>
    </row>
    <row r="650" spans="2:19" ht="18.75" x14ac:dyDescent="0.3">
      <c r="B650" s="19"/>
      <c r="C650" s="22">
        <v>0.56000000000000005</v>
      </c>
      <c r="Q650" s="42">
        <v>3.8</v>
      </c>
      <c r="R650">
        <f t="shared" si="20"/>
        <v>112</v>
      </c>
      <c r="S650" t="str">
        <f t="shared" si="21"/>
        <v>10%</v>
      </c>
    </row>
    <row r="651" spans="2:19" ht="18.75" x14ac:dyDescent="0.3">
      <c r="B651" s="20"/>
      <c r="C651" s="23">
        <v>0.83</v>
      </c>
      <c r="Q651" s="41">
        <v>4.4000000000000004</v>
      </c>
      <c r="R651">
        <f t="shared" si="20"/>
        <v>112</v>
      </c>
      <c r="S651" t="str">
        <f t="shared" si="21"/>
        <v>10%</v>
      </c>
    </row>
    <row r="652" spans="2:19" ht="18.75" x14ac:dyDescent="0.3">
      <c r="B652" s="19"/>
      <c r="C652" s="22">
        <v>0.17</v>
      </c>
      <c r="Q652" s="42">
        <v>3.7</v>
      </c>
      <c r="R652">
        <f t="shared" si="20"/>
        <v>112</v>
      </c>
      <c r="S652" t="str">
        <f t="shared" si="21"/>
        <v>10%</v>
      </c>
    </row>
    <row r="653" spans="2:19" ht="18.75" x14ac:dyDescent="0.3">
      <c r="B653" s="20"/>
      <c r="C653" s="23">
        <v>0.27</v>
      </c>
      <c r="Q653" s="41">
        <v>4.4000000000000004</v>
      </c>
      <c r="R653">
        <f t="shared" si="20"/>
        <v>112</v>
      </c>
      <c r="S653" t="str">
        <f t="shared" si="21"/>
        <v>10%</v>
      </c>
    </row>
    <row r="654" spans="2:19" ht="18.75" x14ac:dyDescent="0.3">
      <c r="B654" s="19"/>
      <c r="C654" s="22">
        <v>0.15</v>
      </c>
      <c r="Q654" s="42">
        <v>4.4000000000000004</v>
      </c>
      <c r="R654">
        <f t="shared" si="20"/>
        <v>112</v>
      </c>
      <c r="S654" t="str">
        <f t="shared" si="21"/>
        <v>10%</v>
      </c>
    </row>
    <row r="655" spans="2:19" ht="18.75" x14ac:dyDescent="0.3">
      <c r="B655" s="20"/>
      <c r="C655" s="23">
        <v>0.87</v>
      </c>
      <c r="Q655" s="41">
        <v>4.4000000000000004</v>
      </c>
      <c r="R655">
        <f t="shared" si="20"/>
        <v>112</v>
      </c>
      <c r="S655" t="str">
        <f t="shared" si="21"/>
        <v>10%</v>
      </c>
    </row>
    <row r="656" spans="2:19" ht="18.75" x14ac:dyDescent="0.3">
      <c r="B656" s="19"/>
      <c r="C656" s="22">
        <v>0.67</v>
      </c>
      <c r="Q656" s="42">
        <v>4.2</v>
      </c>
      <c r="R656">
        <f t="shared" si="20"/>
        <v>112</v>
      </c>
      <c r="S656" t="str">
        <f t="shared" si="21"/>
        <v>10%</v>
      </c>
    </row>
    <row r="657" spans="2:19" ht="18.75" x14ac:dyDescent="0.3">
      <c r="B657" s="20"/>
      <c r="C657" s="23">
        <v>0.78</v>
      </c>
      <c r="Q657" s="41">
        <v>4.5</v>
      </c>
      <c r="R657">
        <f t="shared" si="20"/>
        <v>112</v>
      </c>
      <c r="S657" t="str">
        <f t="shared" si="21"/>
        <v>10%</v>
      </c>
    </row>
    <row r="658" spans="2:19" ht="18.75" x14ac:dyDescent="0.3">
      <c r="B658" s="19"/>
      <c r="C658" s="22">
        <v>0.8</v>
      </c>
      <c r="Q658" s="42">
        <v>3.8</v>
      </c>
      <c r="R658">
        <f t="shared" si="20"/>
        <v>111</v>
      </c>
      <c r="S658" t="str">
        <f t="shared" si="21"/>
        <v>10%</v>
      </c>
    </row>
    <row r="659" spans="2:19" ht="18.75" x14ac:dyDescent="0.3">
      <c r="B659" s="20"/>
      <c r="C659" s="23">
        <v>0.28000000000000003</v>
      </c>
      <c r="Q659" s="41">
        <v>3.8</v>
      </c>
      <c r="R659">
        <f t="shared" si="20"/>
        <v>111</v>
      </c>
      <c r="S659" t="str">
        <f t="shared" si="21"/>
        <v>10%</v>
      </c>
    </row>
    <row r="660" spans="2:19" ht="18.75" x14ac:dyDescent="0.3">
      <c r="B660" s="19"/>
      <c r="C660" s="22">
        <v>0.65</v>
      </c>
      <c r="Q660" s="42">
        <v>4.0999999999999996</v>
      </c>
      <c r="R660">
        <f t="shared" si="20"/>
        <v>111</v>
      </c>
      <c r="S660" t="str">
        <f t="shared" si="21"/>
        <v>10%</v>
      </c>
    </row>
    <row r="661" spans="2:19" ht="18.75" x14ac:dyDescent="0.3">
      <c r="B661" s="20"/>
      <c r="C661" s="23">
        <v>0.05</v>
      </c>
      <c r="Q661" s="41">
        <v>4.0999999999999996</v>
      </c>
      <c r="R661">
        <f t="shared" si="20"/>
        <v>111</v>
      </c>
      <c r="S661" t="str">
        <f t="shared" si="21"/>
        <v>10%</v>
      </c>
    </row>
    <row r="662" spans="2:19" ht="18.75" x14ac:dyDescent="0.3">
      <c r="B662" s="19"/>
      <c r="C662" s="22">
        <v>0.6</v>
      </c>
      <c r="Q662" s="42">
        <v>4.4000000000000004</v>
      </c>
      <c r="R662">
        <f t="shared" si="20"/>
        <v>111</v>
      </c>
      <c r="S662" t="str">
        <f t="shared" si="21"/>
        <v>10%</v>
      </c>
    </row>
    <row r="663" spans="2:19" ht="18.75" x14ac:dyDescent="0.3">
      <c r="B663" s="20"/>
      <c r="C663" s="23">
        <v>0.43</v>
      </c>
      <c r="Q663" s="41">
        <v>3.8</v>
      </c>
      <c r="R663">
        <f t="shared" si="20"/>
        <v>111</v>
      </c>
      <c r="S663" t="str">
        <f t="shared" si="21"/>
        <v>10%</v>
      </c>
    </row>
    <row r="664" spans="2:19" ht="18.75" x14ac:dyDescent="0.3">
      <c r="B664" s="19"/>
      <c r="C664" s="22">
        <v>0.66</v>
      </c>
      <c r="Q664" s="42">
        <v>4.2</v>
      </c>
      <c r="R664">
        <f t="shared" si="20"/>
        <v>111</v>
      </c>
      <c r="S664" t="str">
        <f t="shared" si="21"/>
        <v>10%</v>
      </c>
    </row>
    <row r="665" spans="2:19" ht="18.75" x14ac:dyDescent="0.3">
      <c r="B665" s="20"/>
      <c r="C665" s="23">
        <v>0.5</v>
      </c>
      <c r="Q665" s="41">
        <v>4.0999999999999996</v>
      </c>
      <c r="R665">
        <f t="shared" si="20"/>
        <v>111</v>
      </c>
      <c r="S665" t="str">
        <f t="shared" si="21"/>
        <v>10%</v>
      </c>
    </row>
    <row r="666" spans="2:19" ht="18.75" x14ac:dyDescent="0.3">
      <c r="B666" s="19"/>
      <c r="C666" s="22">
        <v>0.64</v>
      </c>
      <c r="Q666" s="42">
        <v>4.4000000000000004</v>
      </c>
      <c r="R666">
        <f t="shared" si="20"/>
        <v>110</v>
      </c>
      <c r="S666" t="str">
        <f t="shared" si="21"/>
        <v>10%</v>
      </c>
    </row>
    <row r="667" spans="2:19" ht="18.75" x14ac:dyDescent="0.3">
      <c r="B667" s="20"/>
      <c r="C667" s="23">
        <v>0.28000000000000003</v>
      </c>
      <c r="Q667" s="41">
        <v>4.0999999999999996</v>
      </c>
      <c r="R667">
        <f t="shared" si="20"/>
        <v>110</v>
      </c>
      <c r="S667" t="str">
        <f t="shared" si="21"/>
        <v>10%</v>
      </c>
    </row>
    <row r="668" spans="2:19" ht="18.75" x14ac:dyDescent="0.3">
      <c r="B668" s="19"/>
      <c r="C668" s="22">
        <v>0.8</v>
      </c>
      <c r="Q668" s="42">
        <v>4.0999999999999996</v>
      </c>
      <c r="R668">
        <f t="shared" si="20"/>
        <v>110</v>
      </c>
      <c r="S668" t="str">
        <f t="shared" si="21"/>
        <v>10%</v>
      </c>
    </row>
    <row r="669" spans="2:19" ht="18.75" x14ac:dyDescent="0.3">
      <c r="B669" s="20"/>
      <c r="C669" s="23">
        <v>0.18</v>
      </c>
      <c r="Q669" s="41">
        <v>3.5</v>
      </c>
      <c r="R669">
        <f t="shared" si="20"/>
        <v>110</v>
      </c>
      <c r="S669" t="str">
        <f t="shared" si="21"/>
        <v>10%</v>
      </c>
    </row>
    <row r="670" spans="2:19" ht="18.75" x14ac:dyDescent="0.3">
      <c r="B670" s="19"/>
      <c r="C670" s="22">
        <v>0.23</v>
      </c>
      <c r="Q670" s="42">
        <v>3.6</v>
      </c>
      <c r="R670">
        <f t="shared" si="20"/>
        <v>110</v>
      </c>
      <c r="S670" t="str">
        <f t="shared" si="21"/>
        <v>10%</v>
      </c>
    </row>
    <row r="671" spans="2:19" ht="18.75" x14ac:dyDescent="0.3">
      <c r="B671" s="20"/>
      <c r="C671" s="23">
        <v>0.54</v>
      </c>
      <c r="Q671" s="41">
        <v>4.3</v>
      </c>
      <c r="R671">
        <f t="shared" si="20"/>
        <v>110</v>
      </c>
      <c r="S671" t="str">
        <f t="shared" si="21"/>
        <v>10%</v>
      </c>
    </row>
    <row r="672" spans="2:19" ht="18.75" x14ac:dyDescent="0.3">
      <c r="B672" s="19"/>
      <c r="C672" s="22">
        <v>0.52</v>
      </c>
      <c r="Q672" s="42">
        <v>3.8</v>
      </c>
      <c r="R672">
        <f t="shared" si="20"/>
        <v>110</v>
      </c>
      <c r="S672" t="str">
        <f t="shared" si="21"/>
        <v>10%</v>
      </c>
    </row>
    <row r="673" spans="2:19" ht="18.75" x14ac:dyDescent="0.3">
      <c r="B673" s="20"/>
      <c r="C673" s="23">
        <v>0.54</v>
      </c>
      <c r="Q673" s="41">
        <v>4</v>
      </c>
      <c r="R673">
        <f t="shared" si="20"/>
        <v>110</v>
      </c>
      <c r="S673" t="str">
        <f t="shared" si="21"/>
        <v>10%</v>
      </c>
    </row>
    <row r="674" spans="2:19" ht="18.75" x14ac:dyDescent="0.3">
      <c r="B674" s="19"/>
      <c r="C674" s="22">
        <v>0.6</v>
      </c>
      <c r="Q674" s="42">
        <v>3.9</v>
      </c>
      <c r="R674">
        <f t="shared" si="20"/>
        <v>110</v>
      </c>
      <c r="S674" t="str">
        <f t="shared" si="21"/>
        <v>10%</v>
      </c>
    </row>
    <row r="675" spans="2:19" ht="18.75" x14ac:dyDescent="0.3">
      <c r="B675" s="20"/>
      <c r="C675" s="23">
        <v>0.55000000000000004</v>
      </c>
      <c r="Q675" s="41">
        <v>4.0999999999999996</v>
      </c>
      <c r="R675">
        <f t="shared" si="20"/>
        <v>110</v>
      </c>
      <c r="S675" t="str">
        <f t="shared" si="21"/>
        <v>10%</v>
      </c>
    </row>
    <row r="676" spans="2:19" ht="18.75" x14ac:dyDescent="0.3">
      <c r="B676" s="19"/>
      <c r="C676" s="22">
        <v>0.1</v>
      </c>
      <c r="Q676" s="42">
        <v>4.3</v>
      </c>
      <c r="R676">
        <f t="shared" si="20"/>
        <v>110</v>
      </c>
      <c r="S676" t="str">
        <f t="shared" si="21"/>
        <v>10%</v>
      </c>
    </row>
    <row r="677" spans="2:19" ht="18.75" x14ac:dyDescent="0.3">
      <c r="B677" s="20"/>
      <c r="C677" s="23">
        <v>0.56000000000000005</v>
      </c>
      <c r="Q677" s="41">
        <v>4.4000000000000004</v>
      </c>
      <c r="R677">
        <f t="shared" si="20"/>
        <v>110</v>
      </c>
      <c r="S677" t="str">
        <f t="shared" si="21"/>
        <v>10%</v>
      </c>
    </row>
    <row r="678" spans="2:19" ht="18.75" x14ac:dyDescent="0.3">
      <c r="B678" s="19"/>
      <c r="C678" s="22">
        <v>0.6</v>
      </c>
      <c r="Q678" s="42">
        <v>4.3</v>
      </c>
      <c r="R678">
        <f t="shared" si="20"/>
        <v>110</v>
      </c>
      <c r="S678" t="str">
        <f t="shared" si="21"/>
        <v>10%</v>
      </c>
    </row>
    <row r="679" spans="2:19" ht="18.75" x14ac:dyDescent="0.3">
      <c r="B679" s="20"/>
      <c r="C679" s="23">
        <v>0.62</v>
      </c>
      <c r="Q679" s="41">
        <v>4.3</v>
      </c>
      <c r="R679">
        <f t="shared" si="20"/>
        <v>110</v>
      </c>
      <c r="S679" t="str">
        <f t="shared" si="21"/>
        <v>10%</v>
      </c>
    </row>
    <row r="680" spans="2:19" ht="18.75" x14ac:dyDescent="0.3">
      <c r="B680" s="19"/>
      <c r="C680" s="22">
        <v>0.43</v>
      </c>
      <c r="Q680" s="42">
        <v>4.0999999999999996</v>
      </c>
      <c r="R680">
        <f t="shared" si="20"/>
        <v>110</v>
      </c>
      <c r="S680" t="str">
        <f t="shared" si="21"/>
        <v>10%</v>
      </c>
    </row>
    <row r="681" spans="2:19" ht="18.75" x14ac:dyDescent="0.3">
      <c r="B681" s="20"/>
      <c r="C681" s="23">
        <v>0.24</v>
      </c>
      <c r="Q681" s="41">
        <v>4.4000000000000004</v>
      </c>
      <c r="R681">
        <f t="shared" si="20"/>
        <v>110</v>
      </c>
      <c r="S681" t="str">
        <f t="shared" si="21"/>
        <v>10%</v>
      </c>
    </row>
    <row r="682" spans="2:19" ht="18.75" x14ac:dyDescent="0.3">
      <c r="B682" s="19"/>
      <c r="C682" s="22">
        <v>0.56999999999999995</v>
      </c>
      <c r="Q682" s="42">
        <v>4.4000000000000004</v>
      </c>
      <c r="R682">
        <f t="shared" si="20"/>
        <v>110</v>
      </c>
      <c r="S682" t="str">
        <f t="shared" si="21"/>
        <v>10%</v>
      </c>
    </row>
    <row r="683" spans="2:19" ht="18.75" x14ac:dyDescent="0.3">
      <c r="B683" s="20"/>
      <c r="C683" s="23">
        <v>0.5</v>
      </c>
      <c r="Q683" s="41">
        <v>3.8</v>
      </c>
      <c r="R683">
        <f t="shared" si="20"/>
        <v>110</v>
      </c>
      <c r="S683" t="str">
        <f t="shared" si="21"/>
        <v>10%</v>
      </c>
    </row>
    <row r="684" spans="2:19" ht="18.75" x14ac:dyDescent="0.3">
      <c r="B684" s="19"/>
      <c r="C684" s="22">
        <v>0.55000000000000004</v>
      </c>
      <c r="Q684" s="42">
        <v>3.8</v>
      </c>
      <c r="R684">
        <f t="shared" si="20"/>
        <v>110</v>
      </c>
      <c r="S684" t="str">
        <f t="shared" si="21"/>
        <v>10%</v>
      </c>
    </row>
    <row r="685" spans="2:19" ht="18.75" x14ac:dyDescent="0.3">
      <c r="B685" s="20"/>
      <c r="C685" s="23">
        <v>0.38</v>
      </c>
      <c r="Q685" s="41">
        <v>4</v>
      </c>
      <c r="R685">
        <f t="shared" si="20"/>
        <v>110</v>
      </c>
      <c r="S685" t="str">
        <f t="shared" si="21"/>
        <v>10%</v>
      </c>
    </row>
    <row r="686" spans="2:19" ht="18.75" x14ac:dyDescent="0.3">
      <c r="B686" s="19"/>
      <c r="C686" s="22">
        <v>0.69</v>
      </c>
      <c r="Q686" s="42">
        <v>4.4000000000000004</v>
      </c>
      <c r="R686">
        <f t="shared" si="20"/>
        <v>110</v>
      </c>
      <c r="S686" t="str">
        <f t="shared" si="21"/>
        <v>10%</v>
      </c>
    </row>
    <row r="687" spans="2:19" ht="18.75" x14ac:dyDescent="0.3">
      <c r="B687" s="20"/>
      <c r="C687" s="23">
        <v>0.02</v>
      </c>
      <c r="Q687" s="41">
        <v>4.4000000000000004</v>
      </c>
      <c r="R687">
        <f t="shared" si="20"/>
        <v>110</v>
      </c>
      <c r="S687" t="str">
        <f t="shared" si="21"/>
        <v>10%</v>
      </c>
    </row>
    <row r="688" spans="2:19" ht="18.75" x14ac:dyDescent="0.3">
      <c r="B688" s="19"/>
      <c r="C688" s="22">
        <v>0.77</v>
      </c>
      <c r="Q688" s="42">
        <v>4.5</v>
      </c>
      <c r="R688">
        <f t="shared" si="20"/>
        <v>110</v>
      </c>
      <c r="S688" t="str">
        <f t="shared" si="21"/>
        <v>10%</v>
      </c>
    </row>
    <row r="689" spans="2:19" ht="18.75" x14ac:dyDescent="0.3">
      <c r="B689" s="20"/>
      <c r="C689" s="23">
        <v>0.33</v>
      </c>
      <c r="Q689" s="41">
        <v>4</v>
      </c>
      <c r="R689">
        <f t="shared" si="20"/>
        <v>110</v>
      </c>
      <c r="S689" t="str">
        <f t="shared" si="21"/>
        <v>10%</v>
      </c>
    </row>
    <row r="690" spans="2:19" ht="18.75" x14ac:dyDescent="0.3">
      <c r="B690" s="19"/>
      <c r="C690" s="22">
        <v>0.2</v>
      </c>
      <c r="Q690" s="42">
        <v>4</v>
      </c>
      <c r="R690">
        <f t="shared" si="20"/>
        <v>110</v>
      </c>
      <c r="S690" t="str">
        <f t="shared" si="21"/>
        <v>10%</v>
      </c>
    </row>
    <row r="691" spans="2:19" ht="18.75" x14ac:dyDescent="0.3">
      <c r="B691" s="20"/>
      <c r="C691" s="23">
        <v>0.61</v>
      </c>
      <c r="Q691" s="41">
        <v>4.3</v>
      </c>
      <c r="R691">
        <f t="shared" si="20"/>
        <v>110</v>
      </c>
      <c r="S691" t="str">
        <f t="shared" si="21"/>
        <v>10%</v>
      </c>
    </row>
    <row r="692" spans="2:19" ht="18.75" x14ac:dyDescent="0.3">
      <c r="B692" s="19"/>
      <c r="C692" s="22">
        <v>0.47</v>
      </c>
      <c r="Q692" s="42">
        <v>4.2</v>
      </c>
      <c r="R692">
        <f t="shared" si="20"/>
        <v>110</v>
      </c>
      <c r="S692" t="str">
        <f t="shared" si="21"/>
        <v>10%</v>
      </c>
    </row>
    <row r="693" spans="2:19" ht="18.75" x14ac:dyDescent="0.3">
      <c r="B693" s="20"/>
      <c r="C693" s="23">
        <v>0.33</v>
      </c>
      <c r="Q693" s="41">
        <v>3.8</v>
      </c>
      <c r="R693">
        <f t="shared" si="20"/>
        <v>110</v>
      </c>
      <c r="S693" t="str">
        <f t="shared" si="21"/>
        <v>10%</v>
      </c>
    </row>
    <row r="694" spans="2:19" ht="18.75" x14ac:dyDescent="0.3">
      <c r="B694" s="19"/>
      <c r="C694" s="22">
        <v>0.6</v>
      </c>
      <c r="Q694" s="42">
        <v>4.3</v>
      </c>
      <c r="R694">
        <f t="shared" si="20"/>
        <v>109</v>
      </c>
      <c r="S694" t="str">
        <f t="shared" si="21"/>
        <v>10%</v>
      </c>
    </row>
    <row r="695" spans="2:19" ht="18.75" x14ac:dyDescent="0.3">
      <c r="B695" s="20"/>
      <c r="C695" s="23">
        <v>0.56999999999999995</v>
      </c>
      <c r="Q695" s="41">
        <v>4.0999999999999996</v>
      </c>
      <c r="R695">
        <f t="shared" si="20"/>
        <v>109</v>
      </c>
      <c r="S695" t="str">
        <f t="shared" si="21"/>
        <v>10%</v>
      </c>
    </row>
    <row r="696" spans="2:19" ht="18.75" x14ac:dyDescent="0.3">
      <c r="B696" s="19"/>
      <c r="C696" s="22">
        <v>0.68</v>
      </c>
      <c r="Q696" s="42">
        <v>4.3</v>
      </c>
      <c r="R696">
        <f t="shared" si="20"/>
        <v>109</v>
      </c>
      <c r="S696" t="str">
        <f t="shared" si="21"/>
        <v>10%</v>
      </c>
    </row>
    <row r="697" spans="2:19" ht="18.75" x14ac:dyDescent="0.3">
      <c r="B697" s="20"/>
      <c r="C697" s="23">
        <v>0.94</v>
      </c>
      <c r="Q697" s="41">
        <v>4</v>
      </c>
      <c r="R697">
        <f t="shared" si="20"/>
        <v>109</v>
      </c>
      <c r="S697" t="str">
        <f t="shared" si="21"/>
        <v>10%</v>
      </c>
    </row>
    <row r="698" spans="2:19" ht="18.75" x14ac:dyDescent="0.3">
      <c r="B698" s="19"/>
      <c r="C698" s="22">
        <v>0.04</v>
      </c>
      <c r="Q698" s="42">
        <v>4.3</v>
      </c>
      <c r="R698">
        <f t="shared" si="20"/>
        <v>109</v>
      </c>
      <c r="S698" t="str">
        <f t="shared" si="21"/>
        <v>10%</v>
      </c>
    </row>
    <row r="699" spans="2:19" ht="18.75" x14ac:dyDescent="0.3">
      <c r="B699" s="20"/>
      <c r="C699" s="23">
        <v>0.06</v>
      </c>
      <c r="Q699" s="41">
        <v>4.2</v>
      </c>
      <c r="R699">
        <f t="shared" si="20"/>
        <v>109</v>
      </c>
      <c r="S699" t="str">
        <f t="shared" si="21"/>
        <v>10%</v>
      </c>
    </row>
    <row r="700" spans="2:19" ht="18.75" x14ac:dyDescent="0.3">
      <c r="B700" s="19"/>
      <c r="C700" s="22">
        <v>0.38</v>
      </c>
      <c r="Q700" s="42">
        <v>4</v>
      </c>
      <c r="R700">
        <f t="shared" si="20"/>
        <v>109</v>
      </c>
      <c r="S700" t="str">
        <f t="shared" si="21"/>
        <v>10%</v>
      </c>
    </row>
    <row r="701" spans="2:19" ht="18.75" x14ac:dyDescent="0.3">
      <c r="B701" s="20"/>
      <c r="C701" s="23">
        <v>0.13</v>
      </c>
      <c r="Q701" s="41">
        <v>4.4000000000000004</v>
      </c>
      <c r="R701">
        <f t="shared" si="20"/>
        <v>108</v>
      </c>
      <c r="S701" t="str">
        <f t="shared" si="21"/>
        <v>10%</v>
      </c>
    </row>
    <row r="702" spans="2:19" ht="18.75" x14ac:dyDescent="0.3">
      <c r="B702" s="19"/>
      <c r="C702" s="22">
        <v>0.46</v>
      </c>
      <c r="Q702" s="42">
        <v>4.4000000000000004</v>
      </c>
      <c r="R702">
        <f t="shared" si="20"/>
        <v>108</v>
      </c>
      <c r="S702" t="str">
        <f t="shared" si="21"/>
        <v>10%</v>
      </c>
    </row>
    <row r="703" spans="2:19" ht="18.75" x14ac:dyDescent="0.3">
      <c r="B703" s="20"/>
      <c r="C703" s="23">
        <v>0.41</v>
      </c>
      <c r="Q703" s="41">
        <v>4.5</v>
      </c>
      <c r="R703">
        <f t="shared" si="20"/>
        <v>108</v>
      </c>
      <c r="S703" t="str">
        <f t="shared" si="21"/>
        <v>10%</v>
      </c>
    </row>
    <row r="704" spans="2:19" ht="18.75" x14ac:dyDescent="0.3">
      <c r="B704" s="19"/>
      <c r="C704" s="22">
        <v>0.75</v>
      </c>
      <c r="Q704" s="42">
        <v>4.2</v>
      </c>
      <c r="R704">
        <f t="shared" si="20"/>
        <v>108</v>
      </c>
      <c r="S704" t="str">
        <f t="shared" si="21"/>
        <v>10%</v>
      </c>
    </row>
    <row r="705" spans="2:19" ht="18.75" x14ac:dyDescent="0.3">
      <c r="B705" s="20"/>
      <c r="C705" s="23">
        <v>0</v>
      </c>
      <c r="Q705" s="41">
        <v>4.0999999999999996</v>
      </c>
      <c r="R705">
        <f t="shared" si="20"/>
        <v>108</v>
      </c>
      <c r="S705" t="str">
        <f t="shared" si="21"/>
        <v>10%</v>
      </c>
    </row>
    <row r="706" spans="2:19" ht="18.75" x14ac:dyDescent="0.3">
      <c r="B706" s="19"/>
      <c r="C706" s="22">
        <v>0.7</v>
      </c>
      <c r="Q706" s="42">
        <v>4.5</v>
      </c>
      <c r="R706">
        <f t="shared" si="20"/>
        <v>107</v>
      </c>
      <c r="S706" t="str">
        <f t="shared" si="21"/>
        <v>10%</v>
      </c>
    </row>
    <row r="707" spans="2:19" ht="18.75" x14ac:dyDescent="0.3">
      <c r="B707" s="20"/>
      <c r="C707" s="23">
        <v>0.6</v>
      </c>
      <c r="Q707" s="41">
        <v>4.2</v>
      </c>
      <c r="R707">
        <f t="shared" si="20"/>
        <v>107</v>
      </c>
      <c r="S707" t="str">
        <f t="shared" si="21"/>
        <v>10%</v>
      </c>
    </row>
    <row r="708" spans="2:19" ht="18.75" x14ac:dyDescent="0.3">
      <c r="B708" s="19"/>
      <c r="C708" s="22">
        <v>0.63</v>
      </c>
      <c r="Q708" s="42">
        <v>4.3</v>
      </c>
      <c r="R708">
        <f t="shared" ref="R708:R771" si="22">COUNTIF(Q707:Q1986,$Q$3)</f>
        <v>107</v>
      </c>
      <c r="S708" t="str">
        <f t="shared" ref="S708:S771" si="23">IF(R708&lt;="198","10%", IF(R708&gt;="199","20%", IF(R708&gt;="200","30%")))</f>
        <v>10%</v>
      </c>
    </row>
    <row r="709" spans="2:19" ht="18.75" x14ac:dyDescent="0.3">
      <c r="B709" s="20"/>
      <c r="C709" s="23">
        <v>0.15</v>
      </c>
      <c r="Q709" s="41">
        <v>3.9</v>
      </c>
      <c r="R709">
        <f t="shared" si="22"/>
        <v>106</v>
      </c>
      <c r="S709" t="str">
        <f t="shared" si="23"/>
        <v>10%</v>
      </c>
    </row>
    <row r="710" spans="2:19" ht="18.75" x14ac:dyDescent="0.3">
      <c r="B710" s="19"/>
      <c r="C710" s="22">
        <v>0.47</v>
      </c>
      <c r="Q710" s="42">
        <v>4.5</v>
      </c>
      <c r="R710">
        <f t="shared" si="22"/>
        <v>106</v>
      </c>
      <c r="S710" t="str">
        <f t="shared" si="23"/>
        <v>10%</v>
      </c>
    </row>
    <row r="711" spans="2:19" ht="18.75" x14ac:dyDescent="0.3">
      <c r="B711" s="20"/>
      <c r="C711" s="23">
        <v>0.54</v>
      </c>
      <c r="Q711" s="41">
        <v>4.0999999999999996</v>
      </c>
      <c r="R711">
        <f t="shared" si="22"/>
        <v>106</v>
      </c>
      <c r="S711" t="str">
        <f t="shared" si="23"/>
        <v>10%</v>
      </c>
    </row>
    <row r="712" spans="2:19" ht="18.75" x14ac:dyDescent="0.3">
      <c r="B712" s="19"/>
      <c r="C712" s="22">
        <v>0</v>
      </c>
      <c r="Q712" s="42">
        <v>4.2</v>
      </c>
      <c r="R712">
        <f t="shared" si="22"/>
        <v>106</v>
      </c>
      <c r="S712" t="str">
        <f t="shared" si="23"/>
        <v>10%</v>
      </c>
    </row>
    <row r="713" spans="2:19" ht="18.75" x14ac:dyDescent="0.3">
      <c r="B713" s="20"/>
      <c r="C713" s="23">
        <v>0.43</v>
      </c>
      <c r="Q713" s="41">
        <v>3.8</v>
      </c>
      <c r="R713">
        <f t="shared" si="22"/>
        <v>106</v>
      </c>
      <c r="S713" t="str">
        <f t="shared" si="23"/>
        <v>10%</v>
      </c>
    </row>
    <row r="714" spans="2:19" ht="18.75" x14ac:dyDescent="0.3">
      <c r="B714" s="19"/>
      <c r="C714" s="22">
        <v>0.45</v>
      </c>
      <c r="Q714" s="42">
        <v>4.3</v>
      </c>
      <c r="R714">
        <f t="shared" si="22"/>
        <v>105</v>
      </c>
      <c r="S714" t="str">
        <f t="shared" si="23"/>
        <v>10%</v>
      </c>
    </row>
    <row r="715" spans="2:19" ht="18.75" x14ac:dyDescent="0.3">
      <c r="B715" s="20"/>
      <c r="C715" s="23">
        <v>0.65</v>
      </c>
      <c r="Q715" s="41">
        <v>3.9</v>
      </c>
      <c r="R715">
        <f t="shared" si="22"/>
        <v>105</v>
      </c>
      <c r="S715" t="str">
        <f t="shared" si="23"/>
        <v>10%</v>
      </c>
    </row>
    <row r="716" spans="2:19" ht="18.75" x14ac:dyDescent="0.3">
      <c r="B716" s="19"/>
      <c r="C716" s="22">
        <v>0.39</v>
      </c>
      <c r="Q716" s="42">
        <v>4.3</v>
      </c>
      <c r="R716">
        <f t="shared" si="22"/>
        <v>105</v>
      </c>
      <c r="S716" t="str">
        <f t="shared" si="23"/>
        <v>10%</v>
      </c>
    </row>
    <row r="717" spans="2:19" ht="18.75" x14ac:dyDescent="0.3">
      <c r="B717" s="20"/>
      <c r="C717" s="23">
        <v>0.36</v>
      </c>
      <c r="Q717" s="41">
        <v>4.3</v>
      </c>
      <c r="R717">
        <f t="shared" si="22"/>
        <v>105</v>
      </c>
      <c r="S717" t="str">
        <f t="shared" si="23"/>
        <v>10%</v>
      </c>
    </row>
    <row r="718" spans="2:19" ht="18.75" x14ac:dyDescent="0.3">
      <c r="B718" s="19"/>
      <c r="C718" s="22">
        <v>0.5</v>
      </c>
      <c r="Q718" s="42">
        <v>3.9</v>
      </c>
      <c r="R718">
        <f t="shared" si="22"/>
        <v>105</v>
      </c>
      <c r="S718" t="str">
        <f t="shared" si="23"/>
        <v>10%</v>
      </c>
    </row>
    <row r="719" spans="2:19" ht="18.75" x14ac:dyDescent="0.3">
      <c r="B719" s="20"/>
      <c r="C719" s="23">
        <v>0.4</v>
      </c>
      <c r="Q719" s="41">
        <v>3.7</v>
      </c>
      <c r="R719">
        <f t="shared" si="22"/>
        <v>105</v>
      </c>
      <c r="S719" t="str">
        <f t="shared" si="23"/>
        <v>10%</v>
      </c>
    </row>
    <row r="720" spans="2:19" ht="18.75" x14ac:dyDescent="0.3">
      <c r="B720" s="19"/>
      <c r="C720" s="22">
        <v>0.59</v>
      </c>
      <c r="Q720" s="42">
        <v>4.2</v>
      </c>
      <c r="R720">
        <f t="shared" si="22"/>
        <v>105</v>
      </c>
      <c r="S720" t="str">
        <f t="shared" si="23"/>
        <v>10%</v>
      </c>
    </row>
    <row r="721" spans="2:19" ht="18.75" x14ac:dyDescent="0.3">
      <c r="B721" s="20"/>
      <c r="C721" s="23">
        <v>0.24</v>
      </c>
      <c r="Q721" s="41">
        <v>4.3</v>
      </c>
      <c r="R721">
        <f t="shared" si="22"/>
        <v>105</v>
      </c>
      <c r="S721" t="str">
        <f t="shared" si="23"/>
        <v>10%</v>
      </c>
    </row>
    <row r="722" spans="2:19" ht="18.75" x14ac:dyDescent="0.3">
      <c r="B722" s="19"/>
      <c r="C722" s="22">
        <v>0.8</v>
      </c>
      <c r="Q722" s="42">
        <v>4.2</v>
      </c>
      <c r="R722">
        <f t="shared" si="22"/>
        <v>104</v>
      </c>
      <c r="S722" t="str">
        <f t="shared" si="23"/>
        <v>10%</v>
      </c>
    </row>
    <row r="723" spans="2:19" ht="18.75" x14ac:dyDescent="0.3">
      <c r="B723" s="20"/>
      <c r="C723" s="23">
        <v>0.2</v>
      </c>
      <c r="Q723" s="41">
        <v>3.9</v>
      </c>
      <c r="R723">
        <f t="shared" si="22"/>
        <v>104</v>
      </c>
      <c r="S723" t="str">
        <f t="shared" si="23"/>
        <v>10%</v>
      </c>
    </row>
    <row r="724" spans="2:19" ht="18.75" x14ac:dyDescent="0.3">
      <c r="B724" s="19"/>
      <c r="C724" s="22">
        <v>0.44</v>
      </c>
      <c r="Q724" s="42">
        <v>4.3</v>
      </c>
      <c r="R724">
        <f t="shared" si="22"/>
        <v>103</v>
      </c>
      <c r="S724" t="str">
        <f t="shared" si="23"/>
        <v>10%</v>
      </c>
    </row>
    <row r="725" spans="2:19" ht="18.75" x14ac:dyDescent="0.3">
      <c r="B725" s="20"/>
      <c r="C725" s="23">
        <v>0.41</v>
      </c>
      <c r="Q725" s="41">
        <v>3.7</v>
      </c>
      <c r="R725">
        <f t="shared" si="22"/>
        <v>103</v>
      </c>
      <c r="S725" t="str">
        <f t="shared" si="23"/>
        <v>10%</v>
      </c>
    </row>
    <row r="726" spans="2:19" ht="18.75" x14ac:dyDescent="0.3">
      <c r="B726" s="19"/>
      <c r="C726" s="22">
        <v>0.26</v>
      </c>
      <c r="Q726" s="42">
        <v>4.3</v>
      </c>
      <c r="R726">
        <f t="shared" si="22"/>
        <v>103</v>
      </c>
      <c r="S726" t="str">
        <f t="shared" si="23"/>
        <v>10%</v>
      </c>
    </row>
    <row r="727" spans="2:19" ht="18.75" x14ac:dyDescent="0.3">
      <c r="B727" s="20"/>
      <c r="C727" s="23">
        <v>0.5</v>
      </c>
      <c r="Q727" s="41">
        <v>4.3</v>
      </c>
      <c r="R727">
        <f t="shared" si="22"/>
        <v>103</v>
      </c>
      <c r="S727" t="str">
        <f t="shared" si="23"/>
        <v>10%</v>
      </c>
    </row>
    <row r="728" spans="2:19" ht="18.75" x14ac:dyDescent="0.3">
      <c r="B728" s="19"/>
      <c r="C728" s="22">
        <v>0.14000000000000001</v>
      </c>
      <c r="Q728" s="42">
        <v>3.9</v>
      </c>
      <c r="R728">
        <f t="shared" si="22"/>
        <v>103</v>
      </c>
      <c r="S728" t="str">
        <f t="shared" si="23"/>
        <v>10%</v>
      </c>
    </row>
    <row r="729" spans="2:19" ht="18.75" x14ac:dyDescent="0.3">
      <c r="B729" s="20"/>
      <c r="C729" s="23">
        <v>0.7</v>
      </c>
      <c r="Q729" s="41">
        <v>4.4000000000000004</v>
      </c>
      <c r="R729">
        <f t="shared" si="22"/>
        <v>103</v>
      </c>
      <c r="S729" t="str">
        <f t="shared" si="23"/>
        <v>10%</v>
      </c>
    </row>
    <row r="730" spans="2:19" ht="18.75" x14ac:dyDescent="0.3">
      <c r="B730" s="19"/>
      <c r="C730" s="22">
        <v>0.4</v>
      </c>
      <c r="Q730" s="42">
        <v>4</v>
      </c>
      <c r="R730">
        <f t="shared" si="22"/>
        <v>103</v>
      </c>
      <c r="S730" t="str">
        <f t="shared" si="23"/>
        <v>10%</v>
      </c>
    </row>
    <row r="731" spans="2:19" ht="18.75" x14ac:dyDescent="0.3">
      <c r="B731" s="20"/>
      <c r="C731" s="23">
        <v>0.55000000000000004</v>
      </c>
      <c r="Q731" s="41">
        <v>4.5</v>
      </c>
      <c r="R731">
        <f t="shared" si="22"/>
        <v>103</v>
      </c>
      <c r="S731" t="str">
        <f t="shared" si="23"/>
        <v>10%</v>
      </c>
    </row>
    <row r="732" spans="2:19" ht="18.75" x14ac:dyDescent="0.3">
      <c r="B732" s="19"/>
      <c r="C732" s="22">
        <v>0.33</v>
      </c>
      <c r="Q732" s="42">
        <v>3.9</v>
      </c>
      <c r="R732">
        <f t="shared" si="22"/>
        <v>103</v>
      </c>
      <c r="S732" t="str">
        <f t="shared" si="23"/>
        <v>10%</v>
      </c>
    </row>
    <row r="733" spans="2:19" ht="18.75" x14ac:dyDescent="0.3">
      <c r="B733" s="20"/>
      <c r="C733" s="23">
        <v>0.72</v>
      </c>
      <c r="Q733" s="41">
        <v>4.3</v>
      </c>
      <c r="R733">
        <f t="shared" si="22"/>
        <v>103</v>
      </c>
      <c r="S733" t="str">
        <f t="shared" si="23"/>
        <v>10%</v>
      </c>
    </row>
    <row r="734" spans="2:19" ht="18.75" x14ac:dyDescent="0.3">
      <c r="B734" s="19"/>
      <c r="C734" s="22">
        <v>0.73</v>
      </c>
      <c r="Q734" s="42">
        <v>4.2</v>
      </c>
      <c r="R734">
        <f t="shared" si="22"/>
        <v>103</v>
      </c>
      <c r="S734" t="str">
        <f t="shared" si="23"/>
        <v>10%</v>
      </c>
    </row>
    <row r="735" spans="2:19" ht="18.75" x14ac:dyDescent="0.3">
      <c r="B735" s="20"/>
      <c r="C735" s="23">
        <v>0.57999999999999996</v>
      </c>
      <c r="Q735" s="41">
        <v>4.0999999999999996</v>
      </c>
      <c r="R735">
        <f t="shared" si="22"/>
        <v>103</v>
      </c>
      <c r="S735" t="str">
        <f t="shared" si="23"/>
        <v>10%</v>
      </c>
    </row>
    <row r="736" spans="2:19" ht="18.75" x14ac:dyDescent="0.3">
      <c r="B736" s="19"/>
      <c r="C736" s="22">
        <v>0.3</v>
      </c>
      <c r="Q736" s="42">
        <v>4.2</v>
      </c>
      <c r="R736">
        <f t="shared" si="22"/>
        <v>102</v>
      </c>
      <c r="S736" t="str">
        <f t="shared" si="23"/>
        <v>10%</v>
      </c>
    </row>
    <row r="737" spans="2:19" ht="18.75" x14ac:dyDescent="0.3">
      <c r="B737" s="20"/>
      <c r="C737" s="23">
        <v>0.81</v>
      </c>
      <c r="Q737" s="41">
        <v>4.5</v>
      </c>
      <c r="R737">
        <f t="shared" si="22"/>
        <v>102</v>
      </c>
      <c r="S737" t="str">
        <f t="shared" si="23"/>
        <v>10%</v>
      </c>
    </row>
    <row r="738" spans="2:19" ht="18.75" x14ac:dyDescent="0.3">
      <c r="B738" s="19"/>
      <c r="C738" s="22">
        <v>0.32</v>
      </c>
      <c r="Q738" s="42">
        <v>4.2</v>
      </c>
      <c r="R738">
        <f t="shared" si="22"/>
        <v>101</v>
      </c>
      <c r="S738" t="str">
        <f t="shared" si="23"/>
        <v>10%</v>
      </c>
    </row>
    <row r="739" spans="2:19" ht="18.75" x14ac:dyDescent="0.3">
      <c r="B739" s="20"/>
      <c r="C739" s="23">
        <v>0.25</v>
      </c>
      <c r="Q739" s="41">
        <v>4.2</v>
      </c>
      <c r="R739">
        <f t="shared" si="22"/>
        <v>101</v>
      </c>
      <c r="S739" t="str">
        <f t="shared" si="23"/>
        <v>10%</v>
      </c>
    </row>
    <row r="740" spans="2:19" ht="18.75" x14ac:dyDescent="0.3">
      <c r="B740" s="19"/>
      <c r="C740" s="22">
        <v>0.83</v>
      </c>
      <c r="Q740" s="42">
        <v>4.3</v>
      </c>
      <c r="R740">
        <f t="shared" si="22"/>
        <v>100</v>
      </c>
      <c r="S740" t="str">
        <f t="shared" si="23"/>
        <v>10%</v>
      </c>
    </row>
    <row r="741" spans="2:19" ht="18.75" x14ac:dyDescent="0.3">
      <c r="B741" s="20"/>
      <c r="C741" s="23">
        <v>0</v>
      </c>
      <c r="Q741" s="41">
        <v>4</v>
      </c>
      <c r="R741">
        <f t="shared" si="22"/>
        <v>99</v>
      </c>
      <c r="S741" t="str">
        <f t="shared" si="23"/>
        <v>10%</v>
      </c>
    </row>
    <row r="742" spans="2:19" ht="18.75" x14ac:dyDescent="0.3">
      <c r="B742" s="19"/>
      <c r="C742" s="22">
        <v>0.65</v>
      </c>
      <c r="Q742" s="42">
        <v>4.5</v>
      </c>
      <c r="R742">
        <f t="shared" si="22"/>
        <v>99</v>
      </c>
      <c r="S742" t="str">
        <f t="shared" si="23"/>
        <v>10%</v>
      </c>
    </row>
    <row r="743" spans="2:19" ht="18.75" x14ac:dyDescent="0.3">
      <c r="B743" s="20"/>
      <c r="C743" s="23">
        <v>0.85</v>
      </c>
      <c r="Q743" s="41">
        <v>3.8</v>
      </c>
      <c r="R743">
        <f t="shared" si="22"/>
        <v>99</v>
      </c>
      <c r="S743" t="str">
        <f t="shared" si="23"/>
        <v>10%</v>
      </c>
    </row>
    <row r="744" spans="2:19" ht="18.75" x14ac:dyDescent="0.3">
      <c r="B744" s="19"/>
      <c r="C744" s="22">
        <v>0.63</v>
      </c>
      <c r="Q744" s="42">
        <v>3.9</v>
      </c>
      <c r="R744">
        <f t="shared" si="22"/>
        <v>99</v>
      </c>
      <c r="S744" t="str">
        <f t="shared" si="23"/>
        <v>10%</v>
      </c>
    </row>
    <row r="745" spans="2:19" ht="18.75" x14ac:dyDescent="0.3">
      <c r="B745" s="20"/>
      <c r="C745" s="23">
        <v>0.71</v>
      </c>
      <c r="Q745" s="41">
        <v>4</v>
      </c>
      <c r="R745">
        <f t="shared" si="22"/>
        <v>99</v>
      </c>
      <c r="S745" t="str">
        <f t="shared" si="23"/>
        <v>10%</v>
      </c>
    </row>
    <row r="746" spans="2:19" ht="18.75" x14ac:dyDescent="0.3">
      <c r="B746" s="19"/>
      <c r="C746" s="22">
        <v>0.64</v>
      </c>
      <c r="Q746" s="42">
        <v>4.0999999999999996</v>
      </c>
      <c r="R746">
        <f t="shared" si="22"/>
        <v>99</v>
      </c>
      <c r="S746" t="str">
        <f t="shared" si="23"/>
        <v>10%</v>
      </c>
    </row>
    <row r="747" spans="2:19" ht="18.75" x14ac:dyDescent="0.3">
      <c r="B747" s="20"/>
      <c r="C747" s="23">
        <v>0.7</v>
      </c>
      <c r="Q747" s="41">
        <v>3.4</v>
      </c>
      <c r="R747">
        <f t="shared" si="22"/>
        <v>99</v>
      </c>
      <c r="S747" t="str">
        <f t="shared" si="23"/>
        <v>10%</v>
      </c>
    </row>
    <row r="748" spans="2:19" ht="18.75" x14ac:dyDescent="0.3">
      <c r="B748" s="19"/>
      <c r="C748" s="22">
        <v>0.43</v>
      </c>
      <c r="Q748" s="42">
        <v>4</v>
      </c>
      <c r="R748">
        <f t="shared" si="22"/>
        <v>99</v>
      </c>
      <c r="S748" t="str">
        <f t="shared" si="23"/>
        <v>10%</v>
      </c>
    </row>
    <row r="749" spans="2:19" ht="18.75" x14ac:dyDescent="0.3">
      <c r="B749" s="20"/>
      <c r="C749" s="23">
        <v>0.25</v>
      </c>
      <c r="Q749" s="41">
        <v>3.4</v>
      </c>
      <c r="R749">
        <f t="shared" si="22"/>
        <v>99</v>
      </c>
      <c r="S749" t="str">
        <f t="shared" si="23"/>
        <v>10%</v>
      </c>
    </row>
    <row r="750" spans="2:19" ht="18.75" x14ac:dyDescent="0.3">
      <c r="B750" s="19"/>
      <c r="C750" s="22">
        <v>0.53</v>
      </c>
      <c r="Q750" s="42">
        <v>4.3</v>
      </c>
      <c r="R750">
        <f t="shared" si="22"/>
        <v>99</v>
      </c>
      <c r="S750" t="str">
        <f t="shared" si="23"/>
        <v>10%</v>
      </c>
    </row>
    <row r="751" spans="2:19" ht="18.75" x14ac:dyDescent="0.3">
      <c r="B751" s="20"/>
      <c r="C751" s="23">
        <v>0.75</v>
      </c>
      <c r="Q751" s="41">
        <v>3.9</v>
      </c>
      <c r="R751">
        <f t="shared" si="22"/>
        <v>99</v>
      </c>
      <c r="S751" t="str">
        <f t="shared" si="23"/>
        <v>10%</v>
      </c>
    </row>
    <row r="752" spans="2:19" ht="18.75" x14ac:dyDescent="0.3">
      <c r="B752" s="19"/>
      <c r="C752" s="22">
        <v>0.12</v>
      </c>
      <c r="Q752" s="42">
        <v>4.0999999999999996</v>
      </c>
      <c r="R752">
        <f t="shared" si="22"/>
        <v>99</v>
      </c>
      <c r="S752" t="str">
        <f t="shared" si="23"/>
        <v>10%</v>
      </c>
    </row>
    <row r="753" spans="2:19" ht="18.75" x14ac:dyDescent="0.3">
      <c r="B753" s="20"/>
      <c r="C753" s="23">
        <v>0.54</v>
      </c>
      <c r="Q753" s="41">
        <v>4.3</v>
      </c>
      <c r="R753">
        <f t="shared" si="22"/>
        <v>99</v>
      </c>
      <c r="S753" t="str">
        <f t="shared" si="23"/>
        <v>10%</v>
      </c>
    </row>
    <row r="754" spans="2:19" ht="18.75" x14ac:dyDescent="0.3">
      <c r="B754" s="19"/>
      <c r="C754" s="22">
        <v>0.43</v>
      </c>
      <c r="Q754" s="42">
        <v>4.5</v>
      </c>
      <c r="R754">
        <f t="shared" si="22"/>
        <v>99</v>
      </c>
      <c r="S754" t="str">
        <f t="shared" si="23"/>
        <v>10%</v>
      </c>
    </row>
    <row r="755" spans="2:19" ht="18.75" x14ac:dyDescent="0.3">
      <c r="B755" s="20"/>
      <c r="C755" s="23">
        <v>0.55000000000000004</v>
      </c>
      <c r="Q755" s="41">
        <v>4.2</v>
      </c>
      <c r="R755">
        <f t="shared" si="22"/>
        <v>99</v>
      </c>
      <c r="S755" t="str">
        <f t="shared" si="23"/>
        <v>10%</v>
      </c>
    </row>
    <row r="756" spans="2:19" ht="18.75" x14ac:dyDescent="0.3">
      <c r="B756" s="19"/>
      <c r="C756" s="22">
        <v>0.55000000000000004</v>
      </c>
      <c r="Q756" s="42">
        <v>4.0999999999999996</v>
      </c>
      <c r="R756">
        <f t="shared" si="22"/>
        <v>99</v>
      </c>
      <c r="S756" t="str">
        <f t="shared" si="23"/>
        <v>10%</v>
      </c>
    </row>
    <row r="757" spans="2:19" ht="18.75" x14ac:dyDescent="0.3">
      <c r="B757" s="20"/>
      <c r="C757" s="23">
        <v>0.45</v>
      </c>
      <c r="Q757" s="41">
        <v>4.4000000000000004</v>
      </c>
      <c r="R757">
        <f t="shared" si="22"/>
        <v>98</v>
      </c>
      <c r="S757" t="str">
        <f t="shared" si="23"/>
        <v>10%</v>
      </c>
    </row>
    <row r="758" spans="2:19" ht="18.75" x14ac:dyDescent="0.3">
      <c r="B758" s="19"/>
      <c r="C758" s="22">
        <v>0.36</v>
      </c>
      <c r="Q758" s="42">
        <v>4.3</v>
      </c>
      <c r="R758">
        <f t="shared" si="22"/>
        <v>98</v>
      </c>
      <c r="S758" t="str">
        <f t="shared" si="23"/>
        <v>10%</v>
      </c>
    </row>
    <row r="759" spans="2:19" ht="18.75" x14ac:dyDescent="0.3">
      <c r="B759" s="20"/>
      <c r="C759" s="23">
        <v>0</v>
      </c>
      <c r="Q759" s="41">
        <v>4.3</v>
      </c>
      <c r="R759">
        <f t="shared" si="22"/>
        <v>98</v>
      </c>
      <c r="S759" t="str">
        <f t="shared" si="23"/>
        <v>10%</v>
      </c>
    </row>
    <row r="760" spans="2:19" ht="18.75" x14ac:dyDescent="0.3">
      <c r="B760" s="19"/>
      <c r="C760" s="22">
        <v>0.8</v>
      </c>
      <c r="Q760" s="42">
        <v>4.3</v>
      </c>
      <c r="R760">
        <f t="shared" si="22"/>
        <v>98</v>
      </c>
      <c r="S760" t="str">
        <f t="shared" si="23"/>
        <v>10%</v>
      </c>
    </row>
    <row r="761" spans="2:19" ht="18.75" x14ac:dyDescent="0.3">
      <c r="B761" s="20"/>
      <c r="C761" s="23">
        <v>0.28000000000000003</v>
      </c>
      <c r="Q761" s="41">
        <v>4.2</v>
      </c>
      <c r="R761">
        <f t="shared" si="22"/>
        <v>98</v>
      </c>
      <c r="S761" t="str">
        <f t="shared" si="23"/>
        <v>10%</v>
      </c>
    </row>
    <row r="762" spans="2:19" ht="18.75" x14ac:dyDescent="0.3">
      <c r="B762" s="19"/>
      <c r="C762" s="22">
        <v>0.3</v>
      </c>
      <c r="Q762" s="42">
        <v>4.0999999999999996</v>
      </c>
      <c r="R762">
        <f t="shared" si="22"/>
        <v>98</v>
      </c>
      <c r="S762" t="str">
        <f t="shared" si="23"/>
        <v>10%</v>
      </c>
    </row>
    <row r="763" spans="2:19" ht="18.75" x14ac:dyDescent="0.3">
      <c r="B763" s="20"/>
      <c r="C763" s="23">
        <v>0.2</v>
      </c>
      <c r="Q763" s="41">
        <v>4.0999999999999996</v>
      </c>
      <c r="R763">
        <f t="shared" si="22"/>
        <v>97</v>
      </c>
      <c r="S763" t="str">
        <f t="shared" si="23"/>
        <v>10%</v>
      </c>
    </row>
    <row r="764" spans="2:19" ht="18.75" x14ac:dyDescent="0.3">
      <c r="B764" s="19"/>
      <c r="C764" s="22">
        <v>0.14000000000000001</v>
      </c>
      <c r="Q764" s="42">
        <v>4.5</v>
      </c>
      <c r="R764">
        <f t="shared" si="22"/>
        <v>97</v>
      </c>
      <c r="S764" t="str">
        <f t="shared" si="23"/>
        <v>10%</v>
      </c>
    </row>
    <row r="765" spans="2:19" ht="18.75" x14ac:dyDescent="0.3">
      <c r="B765" s="20"/>
      <c r="C765" s="23">
        <v>0.19</v>
      </c>
      <c r="Q765" s="41">
        <v>4.4000000000000004</v>
      </c>
      <c r="R765">
        <f t="shared" si="22"/>
        <v>97</v>
      </c>
      <c r="S765" t="str">
        <f t="shared" si="23"/>
        <v>10%</v>
      </c>
    </row>
    <row r="766" spans="2:19" ht="18.75" x14ac:dyDescent="0.3">
      <c r="B766" s="19"/>
      <c r="C766" s="22">
        <v>0.56000000000000005</v>
      </c>
      <c r="Q766" s="42">
        <v>4.3</v>
      </c>
      <c r="R766">
        <f t="shared" si="22"/>
        <v>97</v>
      </c>
      <c r="S766" t="str">
        <f t="shared" si="23"/>
        <v>10%</v>
      </c>
    </row>
    <row r="767" spans="2:19" ht="18.75" x14ac:dyDescent="0.3">
      <c r="B767" s="20"/>
      <c r="C767" s="23">
        <v>0.2</v>
      </c>
      <c r="Q767" s="41">
        <v>4.3</v>
      </c>
      <c r="R767">
        <f t="shared" si="22"/>
        <v>97</v>
      </c>
      <c r="S767" t="str">
        <f t="shared" si="23"/>
        <v>10%</v>
      </c>
    </row>
    <row r="768" spans="2:19" ht="18.75" x14ac:dyDescent="0.3">
      <c r="B768" s="19"/>
      <c r="C768" s="22">
        <v>0.74</v>
      </c>
      <c r="Q768" s="42">
        <v>4.3</v>
      </c>
      <c r="R768">
        <f t="shared" si="22"/>
        <v>97</v>
      </c>
      <c r="S768" t="str">
        <f t="shared" si="23"/>
        <v>10%</v>
      </c>
    </row>
    <row r="769" spans="2:19" ht="18.75" x14ac:dyDescent="0.3">
      <c r="B769" s="20"/>
      <c r="C769" s="23">
        <v>0.6</v>
      </c>
      <c r="Q769" s="41">
        <v>4</v>
      </c>
      <c r="R769">
        <f t="shared" si="22"/>
        <v>97</v>
      </c>
      <c r="S769" t="str">
        <f t="shared" si="23"/>
        <v>10%</v>
      </c>
    </row>
    <row r="770" spans="2:19" ht="18.75" x14ac:dyDescent="0.3">
      <c r="B770" s="19"/>
      <c r="C770" s="22">
        <v>0.25</v>
      </c>
      <c r="Q770" s="42">
        <v>4.3</v>
      </c>
      <c r="R770">
        <f t="shared" si="22"/>
        <v>97</v>
      </c>
      <c r="S770" t="str">
        <f t="shared" si="23"/>
        <v>10%</v>
      </c>
    </row>
    <row r="771" spans="2:19" ht="18.75" x14ac:dyDescent="0.3">
      <c r="B771" s="20"/>
      <c r="C771" s="23">
        <v>0.66</v>
      </c>
      <c r="Q771" s="41">
        <v>4</v>
      </c>
      <c r="R771">
        <f t="shared" si="22"/>
        <v>97</v>
      </c>
      <c r="S771" t="str">
        <f t="shared" si="23"/>
        <v>10%</v>
      </c>
    </row>
    <row r="772" spans="2:19" ht="18.75" x14ac:dyDescent="0.3">
      <c r="B772" s="19"/>
      <c r="C772" s="22">
        <v>0.39</v>
      </c>
      <c r="Q772" s="42">
        <v>4.4000000000000004</v>
      </c>
      <c r="R772">
        <f t="shared" ref="R772:R835" si="24">COUNTIF(Q771:Q2050,$Q$3)</f>
        <v>97</v>
      </c>
      <c r="S772" t="str">
        <f t="shared" ref="S772:S835" si="25">IF(R772&lt;="198","10%", IF(R772&gt;="199","20%", IF(R772&gt;="200","30%")))</f>
        <v>10%</v>
      </c>
    </row>
    <row r="773" spans="2:19" ht="18.75" x14ac:dyDescent="0.3">
      <c r="B773" s="20"/>
      <c r="C773" s="23">
        <v>0.7</v>
      </c>
      <c r="Q773" s="41">
        <v>4</v>
      </c>
      <c r="R773">
        <f t="shared" si="24"/>
        <v>97</v>
      </c>
      <c r="S773" t="str">
        <f t="shared" si="25"/>
        <v>10%</v>
      </c>
    </row>
    <row r="774" spans="2:19" ht="18.75" x14ac:dyDescent="0.3">
      <c r="B774" s="19"/>
      <c r="C774" s="22">
        <v>0.6</v>
      </c>
      <c r="Q774" s="42">
        <v>4.3</v>
      </c>
      <c r="R774">
        <f t="shared" si="24"/>
        <v>97</v>
      </c>
      <c r="S774" t="str">
        <f t="shared" si="25"/>
        <v>10%</v>
      </c>
    </row>
    <row r="775" spans="2:19" ht="18.75" x14ac:dyDescent="0.3">
      <c r="B775" s="20"/>
      <c r="C775" s="23">
        <v>0.8</v>
      </c>
      <c r="Q775" s="41">
        <v>3.3</v>
      </c>
      <c r="R775">
        <f t="shared" si="24"/>
        <v>97</v>
      </c>
      <c r="S775" t="str">
        <f t="shared" si="25"/>
        <v>10%</v>
      </c>
    </row>
    <row r="776" spans="2:19" ht="18.75" x14ac:dyDescent="0.3">
      <c r="B776" s="19"/>
      <c r="C776" s="22">
        <v>0.8</v>
      </c>
      <c r="Q776" s="42">
        <v>3.7</v>
      </c>
      <c r="R776">
        <f t="shared" si="24"/>
        <v>97</v>
      </c>
      <c r="S776" t="str">
        <f t="shared" si="25"/>
        <v>10%</v>
      </c>
    </row>
    <row r="777" spans="2:19" ht="18.75" x14ac:dyDescent="0.3">
      <c r="B777" s="20"/>
      <c r="C777" s="23">
        <v>0.5</v>
      </c>
      <c r="Q777" s="41">
        <v>4.0999999999999996</v>
      </c>
      <c r="R777">
        <f t="shared" si="24"/>
        <v>97</v>
      </c>
      <c r="S777" t="str">
        <f t="shared" si="25"/>
        <v>10%</v>
      </c>
    </row>
    <row r="778" spans="2:19" ht="18.75" x14ac:dyDescent="0.3">
      <c r="B778" s="19"/>
      <c r="C778" s="22">
        <v>0.49</v>
      </c>
      <c r="Q778" s="42">
        <v>5</v>
      </c>
      <c r="R778">
        <f t="shared" si="24"/>
        <v>97</v>
      </c>
      <c r="S778" t="str">
        <f t="shared" si="25"/>
        <v>10%</v>
      </c>
    </row>
    <row r="779" spans="2:19" ht="18.75" x14ac:dyDescent="0.3">
      <c r="B779" s="20"/>
      <c r="C779" s="23">
        <v>0.2</v>
      </c>
      <c r="Q779" s="41">
        <v>4.5</v>
      </c>
      <c r="R779">
        <f t="shared" si="24"/>
        <v>97</v>
      </c>
      <c r="S779" t="str">
        <f t="shared" si="25"/>
        <v>10%</v>
      </c>
    </row>
    <row r="780" spans="2:19" ht="18.75" x14ac:dyDescent="0.3">
      <c r="B780" s="19"/>
      <c r="C780" s="22">
        <v>0.31</v>
      </c>
      <c r="Q780" s="42">
        <v>3.9</v>
      </c>
      <c r="R780">
        <f t="shared" si="24"/>
        <v>97</v>
      </c>
      <c r="S780" t="str">
        <f t="shared" si="25"/>
        <v>10%</v>
      </c>
    </row>
    <row r="781" spans="2:19" ht="18.75" x14ac:dyDescent="0.3">
      <c r="B781" s="20"/>
      <c r="C781" s="23">
        <v>0.66</v>
      </c>
      <c r="Q781" s="41">
        <v>4.4000000000000004</v>
      </c>
      <c r="R781">
        <f t="shared" si="24"/>
        <v>97</v>
      </c>
      <c r="S781" t="str">
        <f t="shared" si="25"/>
        <v>10%</v>
      </c>
    </row>
    <row r="782" spans="2:19" ht="18.75" x14ac:dyDescent="0.3">
      <c r="B782" s="19"/>
      <c r="C782" s="22">
        <v>0.85</v>
      </c>
      <c r="Q782" s="42">
        <v>4.0999999999999996</v>
      </c>
      <c r="R782">
        <f t="shared" si="24"/>
        <v>97</v>
      </c>
      <c r="S782" t="str">
        <f t="shared" si="25"/>
        <v>10%</v>
      </c>
    </row>
    <row r="783" spans="2:19" ht="18.75" x14ac:dyDescent="0.3">
      <c r="B783" s="20"/>
      <c r="C783" s="23">
        <v>0.85</v>
      </c>
      <c r="Q783" s="41">
        <v>3.6</v>
      </c>
      <c r="R783">
        <f t="shared" si="24"/>
        <v>97</v>
      </c>
      <c r="S783" t="str">
        <f t="shared" si="25"/>
        <v>10%</v>
      </c>
    </row>
    <row r="784" spans="2:19" ht="18.75" x14ac:dyDescent="0.3">
      <c r="B784" s="19"/>
      <c r="C784" s="22">
        <v>0.73</v>
      </c>
      <c r="Q784" s="42">
        <v>3.8</v>
      </c>
      <c r="R784">
        <f t="shared" si="24"/>
        <v>97</v>
      </c>
      <c r="S784" t="str">
        <f t="shared" si="25"/>
        <v>10%</v>
      </c>
    </row>
    <row r="785" spans="2:19" ht="18.75" x14ac:dyDescent="0.3">
      <c r="B785" s="20"/>
      <c r="C785" s="23">
        <v>0.1</v>
      </c>
      <c r="Q785" s="41">
        <v>3.6</v>
      </c>
      <c r="R785">
        <f t="shared" si="24"/>
        <v>97</v>
      </c>
      <c r="S785" t="str">
        <f t="shared" si="25"/>
        <v>10%</v>
      </c>
    </row>
    <row r="786" spans="2:19" ht="18.75" x14ac:dyDescent="0.3">
      <c r="B786" s="19"/>
      <c r="C786" s="22">
        <v>0.51</v>
      </c>
      <c r="Q786" s="42">
        <v>4.2</v>
      </c>
      <c r="R786">
        <f t="shared" si="24"/>
        <v>97</v>
      </c>
      <c r="S786" t="str">
        <f t="shared" si="25"/>
        <v>10%</v>
      </c>
    </row>
    <row r="787" spans="2:19" ht="18.75" x14ac:dyDescent="0.3">
      <c r="B787" s="20"/>
      <c r="C787" s="23">
        <v>0.56999999999999995</v>
      </c>
      <c r="Q787" s="41">
        <v>4.4000000000000004</v>
      </c>
      <c r="R787">
        <f t="shared" si="24"/>
        <v>97</v>
      </c>
      <c r="S787" t="str">
        <f t="shared" si="25"/>
        <v>10%</v>
      </c>
    </row>
    <row r="788" spans="2:19" ht="18.75" x14ac:dyDescent="0.3">
      <c r="B788" s="19"/>
      <c r="C788" s="22">
        <v>0.77</v>
      </c>
      <c r="Q788" s="42">
        <v>3.8</v>
      </c>
      <c r="R788">
        <f t="shared" si="24"/>
        <v>96</v>
      </c>
      <c r="S788" t="str">
        <f t="shared" si="25"/>
        <v>10%</v>
      </c>
    </row>
    <row r="789" spans="2:19" ht="18.75" x14ac:dyDescent="0.3">
      <c r="B789" s="20"/>
      <c r="C789" s="23">
        <v>0.76</v>
      </c>
      <c r="Q789" s="41">
        <v>4.2</v>
      </c>
      <c r="R789">
        <f t="shared" si="24"/>
        <v>96</v>
      </c>
      <c r="S789" t="str">
        <f t="shared" si="25"/>
        <v>10%</v>
      </c>
    </row>
    <row r="790" spans="2:19" ht="18.75" x14ac:dyDescent="0.3">
      <c r="B790" s="19"/>
      <c r="C790" s="22">
        <v>0.44</v>
      </c>
      <c r="Q790" s="42">
        <v>4.3</v>
      </c>
      <c r="R790">
        <f t="shared" si="24"/>
        <v>96</v>
      </c>
      <c r="S790" t="str">
        <f t="shared" si="25"/>
        <v>10%</v>
      </c>
    </row>
    <row r="791" spans="2:19" ht="18.75" x14ac:dyDescent="0.3">
      <c r="B791" s="20"/>
      <c r="C791" s="23">
        <v>0.51</v>
      </c>
      <c r="Q791" s="41">
        <v>4.4000000000000004</v>
      </c>
      <c r="R791">
        <f t="shared" si="24"/>
        <v>95</v>
      </c>
      <c r="S791" t="str">
        <f t="shared" si="25"/>
        <v>10%</v>
      </c>
    </row>
    <row r="792" spans="2:19" ht="18.75" x14ac:dyDescent="0.3">
      <c r="B792" s="19"/>
      <c r="C792" s="22">
        <v>0.22</v>
      </c>
      <c r="Q792" s="42">
        <v>4.0999999999999996</v>
      </c>
      <c r="R792">
        <f t="shared" si="24"/>
        <v>95</v>
      </c>
      <c r="S792" t="str">
        <f t="shared" si="25"/>
        <v>10%</v>
      </c>
    </row>
    <row r="793" spans="2:19" ht="18.75" x14ac:dyDescent="0.3">
      <c r="B793" s="20"/>
      <c r="C793" s="23">
        <v>0.51</v>
      </c>
      <c r="Q793" s="41">
        <v>4.4000000000000004</v>
      </c>
      <c r="R793">
        <f t="shared" si="24"/>
        <v>95</v>
      </c>
      <c r="S793" t="str">
        <f t="shared" si="25"/>
        <v>10%</v>
      </c>
    </row>
    <row r="794" spans="2:19" ht="18.75" x14ac:dyDescent="0.3">
      <c r="B794" s="19"/>
      <c r="C794" s="22">
        <v>0.7</v>
      </c>
      <c r="Q794" s="42">
        <v>4.4000000000000004</v>
      </c>
      <c r="R794">
        <f t="shared" si="24"/>
        <v>95</v>
      </c>
      <c r="S794" t="str">
        <f t="shared" si="25"/>
        <v>10%</v>
      </c>
    </row>
    <row r="795" spans="2:19" ht="18.75" x14ac:dyDescent="0.3">
      <c r="B795" s="20"/>
      <c r="C795" s="23">
        <v>0.24</v>
      </c>
      <c r="Q795" s="41">
        <v>4.4000000000000004</v>
      </c>
      <c r="R795">
        <f t="shared" si="24"/>
        <v>95</v>
      </c>
      <c r="S795" t="str">
        <f t="shared" si="25"/>
        <v>10%</v>
      </c>
    </row>
    <row r="796" spans="2:19" ht="18.75" x14ac:dyDescent="0.3">
      <c r="B796" s="19"/>
      <c r="C796" s="22">
        <v>0.23</v>
      </c>
      <c r="Q796" s="42">
        <v>4.4000000000000004</v>
      </c>
      <c r="R796">
        <f t="shared" si="24"/>
        <v>95</v>
      </c>
      <c r="S796" t="str">
        <f t="shared" si="25"/>
        <v>10%</v>
      </c>
    </row>
    <row r="797" spans="2:19" ht="18.75" x14ac:dyDescent="0.3">
      <c r="B797" s="20"/>
      <c r="C797" s="23">
        <v>0.38</v>
      </c>
      <c r="Q797" s="41">
        <v>4.3</v>
      </c>
      <c r="R797">
        <f t="shared" si="24"/>
        <v>95</v>
      </c>
      <c r="S797" t="str">
        <f t="shared" si="25"/>
        <v>10%</v>
      </c>
    </row>
    <row r="798" spans="2:19" ht="18.75" x14ac:dyDescent="0.3">
      <c r="B798" s="19"/>
      <c r="C798" s="22">
        <v>0.55000000000000004</v>
      </c>
      <c r="Q798" s="42">
        <v>4.3</v>
      </c>
      <c r="R798">
        <f t="shared" si="24"/>
        <v>95</v>
      </c>
      <c r="S798" t="str">
        <f t="shared" si="25"/>
        <v>10%</v>
      </c>
    </row>
    <row r="799" spans="2:19" ht="18.75" x14ac:dyDescent="0.3">
      <c r="B799" s="20"/>
      <c r="C799" s="23">
        <v>0.5</v>
      </c>
      <c r="Q799" s="41">
        <v>4.3</v>
      </c>
      <c r="R799">
        <f t="shared" si="24"/>
        <v>95</v>
      </c>
      <c r="S799" t="str">
        <f t="shared" si="25"/>
        <v>10%</v>
      </c>
    </row>
    <row r="800" spans="2:19" ht="18.75" x14ac:dyDescent="0.3">
      <c r="B800" s="19"/>
      <c r="C800" s="22">
        <v>0.77</v>
      </c>
      <c r="Q800" s="42">
        <v>4.2</v>
      </c>
      <c r="R800">
        <f t="shared" si="24"/>
        <v>95</v>
      </c>
      <c r="S800" t="str">
        <f t="shared" si="25"/>
        <v>10%</v>
      </c>
    </row>
    <row r="801" spans="2:19" ht="18.75" x14ac:dyDescent="0.3">
      <c r="B801" s="20"/>
      <c r="C801" s="23">
        <v>0.4</v>
      </c>
      <c r="Q801" s="41">
        <v>4.3</v>
      </c>
      <c r="R801">
        <f t="shared" si="24"/>
        <v>95</v>
      </c>
      <c r="S801" t="str">
        <f t="shared" si="25"/>
        <v>10%</v>
      </c>
    </row>
    <row r="802" spans="2:19" ht="18.75" x14ac:dyDescent="0.3">
      <c r="B802" s="19"/>
      <c r="C802" s="22">
        <v>0.32</v>
      </c>
      <c r="Q802" s="42">
        <v>4.2</v>
      </c>
      <c r="R802">
        <f t="shared" si="24"/>
        <v>94</v>
      </c>
      <c r="S802" t="str">
        <f t="shared" si="25"/>
        <v>10%</v>
      </c>
    </row>
    <row r="803" spans="2:19" ht="18.75" x14ac:dyDescent="0.3">
      <c r="B803" s="20"/>
      <c r="C803" s="23">
        <v>0.44</v>
      </c>
      <c r="Q803" s="41">
        <v>3.8</v>
      </c>
      <c r="R803">
        <f t="shared" si="24"/>
        <v>94</v>
      </c>
      <c r="S803" t="str">
        <f t="shared" si="25"/>
        <v>10%</v>
      </c>
    </row>
    <row r="804" spans="2:19" ht="18.75" x14ac:dyDescent="0.3">
      <c r="B804" s="19"/>
      <c r="C804" s="22">
        <v>0.73</v>
      </c>
      <c r="Q804" s="42">
        <v>4.3</v>
      </c>
      <c r="R804">
        <f t="shared" si="24"/>
        <v>93</v>
      </c>
      <c r="S804" t="str">
        <f t="shared" si="25"/>
        <v>10%</v>
      </c>
    </row>
    <row r="805" spans="2:19" ht="18.75" x14ac:dyDescent="0.3">
      <c r="B805" s="20"/>
      <c r="C805" s="23">
        <v>0.7</v>
      </c>
      <c r="Q805" s="41">
        <v>4.5</v>
      </c>
      <c r="R805">
        <f t="shared" si="24"/>
        <v>93</v>
      </c>
      <c r="S805" t="str">
        <f t="shared" si="25"/>
        <v>10%</v>
      </c>
    </row>
    <row r="806" spans="2:19" ht="18.75" x14ac:dyDescent="0.3">
      <c r="B806" s="19"/>
      <c r="C806" s="22">
        <v>0.64</v>
      </c>
      <c r="Q806" s="42">
        <v>4.0999999999999996</v>
      </c>
      <c r="R806">
        <f t="shared" si="24"/>
        <v>93</v>
      </c>
      <c r="S806" t="str">
        <f t="shared" si="25"/>
        <v>10%</v>
      </c>
    </row>
    <row r="807" spans="2:19" ht="18.75" x14ac:dyDescent="0.3">
      <c r="B807" s="20"/>
      <c r="C807" s="23">
        <v>0.56999999999999995</v>
      </c>
      <c r="Q807" s="41">
        <v>4.2</v>
      </c>
      <c r="R807">
        <f t="shared" si="24"/>
        <v>93</v>
      </c>
      <c r="S807" t="str">
        <f t="shared" si="25"/>
        <v>10%</v>
      </c>
    </row>
    <row r="808" spans="2:19" ht="18.75" x14ac:dyDescent="0.3">
      <c r="B808" s="19"/>
      <c r="C808" s="22">
        <v>0.6</v>
      </c>
      <c r="Q808" s="42">
        <v>4</v>
      </c>
      <c r="R808">
        <f t="shared" si="24"/>
        <v>93</v>
      </c>
      <c r="S808" t="str">
        <f t="shared" si="25"/>
        <v>10%</v>
      </c>
    </row>
    <row r="809" spans="2:19" ht="18.75" x14ac:dyDescent="0.3">
      <c r="B809" s="20"/>
      <c r="C809" s="23">
        <v>0.62</v>
      </c>
      <c r="Q809" s="41">
        <v>4.0999999999999996</v>
      </c>
      <c r="R809">
        <f t="shared" si="24"/>
        <v>92</v>
      </c>
      <c r="S809" t="str">
        <f t="shared" si="25"/>
        <v>10%</v>
      </c>
    </row>
    <row r="810" spans="2:19" ht="18.75" x14ac:dyDescent="0.3">
      <c r="B810" s="19"/>
      <c r="C810" s="22">
        <v>0</v>
      </c>
      <c r="Q810" s="42">
        <v>4.0999999999999996</v>
      </c>
      <c r="R810">
        <f t="shared" si="24"/>
        <v>92</v>
      </c>
      <c r="S810" t="str">
        <f t="shared" si="25"/>
        <v>10%</v>
      </c>
    </row>
    <row r="811" spans="2:19" ht="18.75" x14ac:dyDescent="0.3">
      <c r="B811" s="20"/>
      <c r="C811" s="23">
        <v>0.5</v>
      </c>
      <c r="Q811" s="41">
        <v>4.3</v>
      </c>
      <c r="R811">
        <f t="shared" si="24"/>
        <v>92</v>
      </c>
      <c r="S811" t="str">
        <f t="shared" si="25"/>
        <v>10%</v>
      </c>
    </row>
    <row r="812" spans="2:19" ht="18.75" x14ac:dyDescent="0.3">
      <c r="B812" s="19"/>
      <c r="C812" s="22">
        <v>0.41</v>
      </c>
      <c r="Q812" s="42">
        <v>4.5</v>
      </c>
      <c r="R812">
        <f t="shared" si="24"/>
        <v>92</v>
      </c>
      <c r="S812" t="str">
        <f t="shared" si="25"/>
        <v>10%</v>
      </c>
    </row>
    <row r="813" spans="2:19" ht="18.75" x14ac:dyDescent="0.3">
      <c r="B813" s="20"/>
      <c r="C813" s="23">
        <v>0.11</v>
      </c>
      <c r="Q813" s="41">
        <v>4.5</v>
      </c>
      <c r="R813">
        <f t="shared" si="24"/>
        <v>92</v>
      </c>
      <c r="S813" t="str">
        <f t="shared" si="25"/>
        <v>10%</v>
      </c>
    </row>
    <row r="814" spans="2:19" ht="18.75" x14ac:dyDescent="0.3">
      <c r="B814" s="19"/>
      <c r="C814" s="22">
        <v>0.3</v>
      </c>
      <c r="Q814" s="42">
        <v>4.0999999999999996</v>
      </c>
      <c r="R814">
        <f t="shared" si="24"/>
        <v>92</v>
      </c>
      <c r="S814" t="str">
        <f t="shared" si="25"/>
        <v>10%</v>
      </c>
    </row>
    <row r="815" spans="2:19" ht="18.75" x14ac:dyDescent="0.3">
      <c r="B815" s="20"/>
      <c r="C815" s="23">
        <v>0.67</v>
      </c>
      <c r="Q815" s="41">
        <v>4.3</v>
      </c>
      <c r="R815">
        <f t="shared" si="24"/>
        <v>92</v>
      </c>
      <c r="S815" t="str">
        <f t="shared" si="25"/>
        <v>10%</v>
      </c>
    </row>
    <row r="816" spans="2:19" ht="18.75" x14ac:dyDescent="0.3">
      <c r="B816" s="19"/>
      <c r="C816" s="22">
        <v>0.5</v>
      </c>
      <c r="Q816" s="42">
        <v>3.6</v>
      </c>
      <c r="R816">
        <f t="shared" si="24"/>
        <v>92</v>
      </c>
      <c r="S816" t="str">
        <f t="shared" si="25"/>
        <v>10%</v>
      </c>
    </row>
    <row r="817" spans="2:19" ht="18.75" x14ac:dyDescent="0.3">
      <c r="B817" s="20"/>
      <c r="C817" s="23">
        <v>0.28000000000000003</v>
      </c>
      <c r="Q817" s="41">
        <v>4.4000000000000004</v>
      </c>
      <c r="R817">
        <f t="shared" si="24"/>
        <v>92</v>
      </c>
      <c r="S817" t="str">
        <f t="shared" si="25"/>
        <v>10%</v>
      </c>
    </row>
    <row r="818" spans="2:19" ht="18.75" x14ac:dyDescent="0.3">
      <c r="B818" s="19"/>
      <c r="C818" s="22">
        <v>0.38</v>
      </c>
      <c r="Q818" s="42">
        <v>4.5</v>
      </c>
      <c r="R818">
        <f t="shared" si="24"/>
        <v>92</v>
      </c>
      <c r="S818" t="str">
        <f t="shared" si="25"/>
        <v>10%</v>
      </c>
    </row>
    <row r="819" spans="2:19" ht="18.75" x14ac:dyDescent="0.3">
      <c r="B819" s="20"/>
      <c r="C819" s="23">
        <v>0.59</v>
      </c>
      <c r="Q819" s="41">
        <v>3.9</v>
      </c>
      <c r="R819">
        <f t="shared" si="24"/>
        <v>92</v>
      </c>
      <c r="S819" t="str">
        <f t="shared" si="25"/>
        <v>10%</v>
      </c>
    </row>
    <row r="820" spans="2:19" ht="18.75" x14ac:dyDescent="0.3">
      <c r="B820" s="19"/>
      <c r="C820" s="22">
        <v>0.64</v>
      </c>
      <c r="Q820" s="42">
        <v>4</v>
      </c>
      <c r="R820">
        <f t="shared" si="24"/>
        <v>92</v>
      </c>
      <c r="S820" t="str">
        <f t="shared" si="25"/>
        <v>10%</v>
      </c>
    </row>
    <row r="821" spans="2:19" ht="18.75" x14ac:dyDescent="0.3">
      <c r="B821" s="20"/>
      <c r="C821" s="23">
        <v>0.22</v>
      </c>
      <c r="Q821" s="41">
        <v>4</v>
      </c>
      <c r="R821">
        <f t="shared" si="24"/>
        <v>92</v>
      </c>
      <c r="S821" t="str">
        <f t="shared" si="25"/>
        <v>10%</v>
      </c>
    </row>
    <row r="822" spans="2:19" ht="18.75" x14ac:dyDescent="0.3">
      <c r="B822" s="19"/>
      <c r="C822" s="22">
        <v>0.46</v>
      </c>
      <c r="Q822" s="42">
        <v>4.4000000000000004</v>
      </c>
      <c r="R822">
        <f t="shared" si="24"/>
        <v>92</v>
      </c>
      <c r="S822" t="str">
        <f t="shared" si="25"/>
        <v>10%</v>
      </c>
    </row>
    <row r="823" spans="2:19" ht="18.75" x14ac:dyDescent="0.3">
      <c r="B823" s="20"/>
      <c r="C823" s="23">
        <v>0.55000000000000004</v>
      </c>
      <c r="Q823" s="41">
        <v>4.5999999999999996</v>
      </c>
      <c r="R823">
        <f t="shared" si="24"/>
        <v>92</v>
      </c>
      <c r="S823" t="str">
        <f t="shared" si="25"/>
        <v>10%</v>
      </c>
    </row>
    <row r="824" spans="2:19" ht="18.75" x14ac:dyDescent="0.3">
      <c r="B824" s="19"/>
      <c r="C824" s="22">
        <v>0.21</v>
      </c>
      <c r="Q824" s="42">
        <v>4.4000000000000004</v>
      </c>
      <c r="R824">
        <f t="shared" si="24"/>
        <v>92</v>
      </c>
      <c r="S824" t="str">
        <f t="shared" si="25"/>
        <v>10%</v>
      </c>
    </row>
    <row r="825" spans="2:19" ht="18.75" x14ac:dyDescent="0.3">
      <c r="B825" s="20"/>
      <c r="C825" s="23">
        <v>0.65</v>
      </c>
      <c r="Q825" s="41">
        <v>4.4000000000000004</v>
      </c>
      <c r="R825">
        <f t="shared" si="24"/>
        <v>92</v>
      </c>
      <c r="S825" t="str">
        <f t="shared" si="25"/>
        <v>10%</v>
      </c>
    </row>
    <row r="826" spans="2:19" ht="18.75" x14ac:dyDescent="0.3">
      <c r="B826" s="19"/>
      <c r="C826" s="22">
        <v>0.38</v>
      </c>
      <c r="Q826" s="42">
        <v>4.3</v>
      </c>
      <c r="R826">
        <f t="shared" si="24"/>
        <v>92</v>
      </c>
      <c r="S826" t="str">
        <f t="shared" si="25"/>
        <v>10%</v>
      </c>
    </row>
    <row r="827" spans="2:19" ht="18.75" x14ac:dyDescent="0.3">
      <c r="B827" s="20"/>
      <c r="C827" s="23">
        <v>0.49</v>
      </c>
      <c r="Q827" s="41">
        <v>4.3</v>
      </c>
      <c r="R827">
        <f t="shared" si="24"/>
        <v>92</v>
      </c>
      <c r="S827" t="str">
        <f t="shared" si="25"/>
        <v>10%</v>
      </c>
    </row>
    <row r="828" spans="2:19" ht="18.75" x14ac:dyDescent="0.3">
      <c r="B828" s="19"/>
      <c r="C828" s="22">
        <v>0</v>
      </c>
      <c r="Q828" s="42">
        <v>4.4000000000000004</v>
      </c>
      <c r="R828">
        <f t="shared" si="24"/>
        <v>92</v>
      </c>
      <c r="S828" t="str">
        <f t="shared" si="25"/>
        <v>10%</v>
      </c>
    </row>
    <row r="829" spans="2:19" ht="18.75" x14ac:dyDescent="0.3">
      <c r="B829" s="20"/>
      <c r="C829" s="23">
        <v>0.75</v>
      </c>
      <c r="Q829" s="41">
        <v>4</v>
      </c>
      <c r="R829">
        <f t="shared" si="24"/>
        <v>92</v>
      </c>
      <c r="S829" t="str">
        <f t="shared" si="25"/>
        <v>10%</v>
      </c>
    </row>
    <row r="830" spans="2:19" ht="18.75" x14ac:dyDescent="0.3">
      <c r="B830" s="19"/>
      <c r="C830" s="22">
        <v>0.35</v>
      </c>
      <c r="Q830" s="42">
        <v>4.2</v>
      </c>
      <c r="R830">
        <f t="shared" si="24"/>
        <v>92</v>
      </c>
      <c r="S830" t="str">
        <f t="shared" si="25"/>
        <v>10%</v>
      </c>
    </row>
    <row r="831" spans="2:19" ht="18.75" x14ac:dyDescent="0.3">
      <c r="B831" s="20"/>
      <c r="C831" s="23">
        <v>0.64</v>
      </c>
      <c r="Q831" s="41">
        <v>3.8</v>
      </c>
      <c r="R831">
        <f t="shared" si="24"/>
        <v>92</v>
      </c>
      <c r="S831" t="str">
        <f t="shared" si="25"/>
        <v>10%</v>
      </c>
    </row>
    <row r="832" spans="2:19" ht="18.75" x14ac:dyDescent="0.3">
      <c r="B832" s="19"/>
      <c r="C832" s="22">
        <v>0.41</v>
      </c>
      <c r="Q832" s="42">
        <v>4.0999999999999996</v>
      </c>
      <c r="R832">
        <f t="shared" si="24"/>
        <v>91</v>
      </c>
      <c r="S832" t="str">
        <f t="shared" si="25"/>
        <v>10%</v>
      </c>
    </row>
    <row r="833" spans="2:19" ht="18.75" x14ac:dyDescent="0.3">
      <c r="B833" s="20"/>
      <c r="C833" s="23">
        <v>0.65</v>
      </c>
      <c r="Q833" s="41">
        <v>4.2</v>
      </c>
      <c r="R833">
        <f t="shared" si="24"/>
        <v>91</v>
      </c>
      <c r="S833" t="str">
        <f t="shared" si="25"/>
        <v>10%</v>
      </c>
    </row>
    <row r="834" spans="2:19" ht="18.75" x14ac:dyDescent="0.3">
      <c r="B834" s="19"/>
      <c r="C834" s="22">
        <v>0.42</v>
      </c>
      <c r="Q834" s="42">
        <v>4.2</v>
      </c>
      <c r="R834">
        <f t="shared" si="24"/>
        <v>91</v>
      </c>
      <c r="S834" t="str">
        <f t="shared" si="25"/>
        <v>10%</v>
      </c>
    </row>
    <row r="835" spans="2:19" ht="18.75" x14ac:dyDescent="0.3">
      <c r="B835" s="20"/>
      <c r="C835" s="23">
        <v>0</v>
      </c>
      <c r="Q835" s="41">
        <v>4.4000000000000004</v>
      </c>
      <c r="R835">
        <f t="shared" si="24"/>
        <v>90</v>
      </c>
      <c r="S835" t="str">
        <f t="shared" si="25"/>
        <v>10%</v>
      </c>
    </row>
    <row r="836" spans="2:19" ht="18.75" x14ac:dyDescent="0.3">
      <c r="B836" s="19"/>
      <c r="C836" s="22">
        <v>0.22</v>
      </c>
      <c r="Q836" s="42">
        <v>4.3</v>
      </c>
      <c r="R836">
        <f t="shared" ref="R836:R899" si="26">COUNTIF(Q835:Q2114,$Q$3)</f>
        <v>89</v>
      </c>
      <c r="S836" t="str">
        <f t="shared" ref="S836:S899" si="27">IF(R836&lt;="198","10%", IF(R836&gt;="199","20%", IF(R836&gt;="200","30%")))</f>
        <v>10%</v>
      </c>
    </row>
    <row r="837" spans="2:19" ht="18.75" x14ac:dyDescent="0.3">
      <c r="B837" s="20"/>
      <c r="C837" s="23">
        <v>0.21</v>
      </c>
      <c r="Q837" s="41">
        <v>4.0999999999999996</v>
      </c>
      <c r="R837">
        <f t="shared" si="26"/>
        <v>89</v>
      </c>
      <c r="S837" t="str">
        <f t="shared" si="27"/>
        <v>10%</v>
      </c>
    </row>
    <row r="838" spans="2:19" ht="18.75" x14ac:dyDescent="0.3">
      <c r="B838" s="19"/>
      <c r="C838" s="22">
        <v>0.8</v>
      </c>
      <c r="Q838" s="42">
        <v>4.4000000000000004</v>
      </c>
      <c r="R838">
        <f t="shared" si="26"/>
        <v>89</v>
      </c>
      <c r="S838" t="str">
        <f t="shared" si="27"/>
        <v>10%</v>
      </c>
    </row>
    <row r="839" spans="2:19" ht="18.75" x14ac:dyDescent="0.3">
      <c r="B839" s="20"/>
      <c r="C839" s="23">
        <v>0</v>
      </c>
      <c r="Q839" s="41">
        <v>3.9</v>
      </c>
      <c r="R839">
        <f t="shared" si="26"/>
        <v>89</v>
      </c>
      <c r="S839" t="str">
        <f t="shared" si="27"/>
        <v>10%</v>
      </c>
    </row>
    <row r="840" spans="2:19" ht="18.75" x14ac:dyDescent="0.3">
      <c r="B840" s="19"/>
      <c r="C840" s="22">
        <v>0.6</v>
      </c>
      <c r="Q840" s="42">
        <v>3.9</v>
      </c>
      <c r="R840">
        <f t="shared" si="26"/>
        <v>89</v>
      </c>
      <c r="S840" t="str">
        <f t="shared" si="27"/>
        <v>10%</v>
      </c>
    </row>
    <row r="841" spans="2:19" ht="18.75" x14ac:dyDescent="0.3">
      <c r="B841" s="20"/>
      <c r="C841" s="23">
        <v>0.53</v>
      </c>
      <c r="Q841" s="41">
        <v>3.6</v>
      </c>
      <c r="R841">
        <f t="shared" si="26"/>
        <v>89</v>
      </c>
      <c r="S841" t="str">
        <f t="shared" si="27"/>
        <v>10%</v>
      </c>
    </row>
    <row r="842" spans="2:19" ht="18.75" x14ac:dyDescent="0.3">
      <c r="B842" s="19"/>
      <c r="C842" s="22">
        <v>0.8</v>
      </c>
      <c r="Q842" s="42">
        <v>4.4000000000000004</v>
      </c>
      <c r="R842">
        <f t="shared" si="26"/>
        <v>89</v>
      </c>
      <c r="S842" t="str">
        <f t="shared" si="27"/>
        <v>10%</v>
      </c>
    </row>
    <row r="843" spans="2:19" ht="18.75" x14ac:dyDescent="0.3">
      <c r="B843" s="20"/>
      <c r="C843" s="23">
        <v>0.85</v>
      </c>
      <c r="Q843" s="41">
        <v>4</v>
      </c>
      <c r="R843">
        <f t="shared" si="26"/>
        <v>89</v>
      </c>
      <c r="S843" t="str">
        <f t="shared" si="27"/>
        <v>10%</v>
      </c>
    </row>
    <row r="844" spans="2:19" ht="18.75" x14ac:dyDescent="0.3">
      <c r="B844" s="19"/>
      <c r="C844" s="22">
        <v>0.69</v>
      </c>
      <c r="Q844" s="42">
        <v>3.5</v>
      </c>
      <c r="R844">
        <f t="shared" si="26"/>
        <v>89</v>
      </c>
      <c r="S844" t="str">
        <f t="shared" si="27"/>
        <v>10%</v>
      </c>
    </row>
    <row r="845" spans="2:19" ht="18.75" x14ac:dyDescent="0.3">
      <c r="B845" s="20"/>
      <c r="C845" s="23">
        <v>0.38</v>
      </c>
      <c r="Q845" s="41">
        <v>4.0999999999999996</v>
      </c>
      <c r="R845">
        <f t="shared" si="26"/>
        <v>89</v>
      </c>
      <c r="S845" t="str">
        <f t="shared" si="27"/>
        <v>10%</v>
      </c>
    </row>
    <row r="846" spans="2:19" ht="18.75" x14ac:dyDescent="0.3">
      <c r="B846" s="19"/>
      <c r="C846" s="22">
        <v>0.43</v>
      </c>
      <c r="Q846" s="42">
        <v>4.0999999999999996</v>
      </c>
      <c r="R846">
        <f t="shared" si="26"/>
        <v>89</v>
      </c>
      <c r="S846" t="str">
        <f t="shared" si="27"/>
        <v>10%</v>
      </c>
    </row>
    <row r="847" spans="2:19" ht="18.75" x14ac:dyDescent="0.3">
      <c r="B847" s="20"/>
      <c r="C847" s="23">
        <v>0.18</v>
      </c>
      <c r="Q847" s="41">
        <v>4</v>
      </c>
      <c r="R847">
        <f t="shared" si="26"/>
        <v>89</v>
      </c>
      <c r="S847" t="str">
        <f t="shared" si="27"/>
        <v>10%</v>
      </c>
    </row>
    <row r="848" spans="2:19" ht="18.75" x14ac:dyDescent="0.3">
      <c r="B848" s="19"/>
      <c r="C848" s="22">
        <v>0.62</v>
      </c>
      <c r="Q848" s="42">
        <v>4.0999999999999996</v>
      </c>
      <c r="R848">
        <f t="shared" si="26"/>
        <v>89</v>
      </c>
      <c r="S848" t="str">
        <f t="shared" si="27"/>
        <v>10%</v>
      </c>
    </row>
    <row r="849" spans="2:19" ht="18.75" x14ac:dyDescent="0.3">
      <c r="B849" s="20"/>
      <c r="C849" s="23">
        <v>0.25</v>
      </c>
      <c r="Q849" s="41">
        <v>4</v>
      </c>
      <c r="R849">
        <f t="shared" si="26"/>
        <v>89</v>
      </c>
      <c r="S849" t="str">
        <f t="shared" si="27"/>
        <v>10%</v>
      </c>
    </row>
    <row r="850" spans="2:19" ht="18.75" x14ac:dyDescent="0.3">
      <c r="B850" s="19"/>
      <c r="C850" s="22">
        <v>0.63</v>
      </c>
      <c r="Q850" s="42">
        <v>3.8</v>
      </c>
      <c r="R850">
        <f t="shared" si="26"/>
        <v>89</v>
      </c>
      <c r="S850" t="str">
        <f t="shared" si="27"/>
        <v>10%</v>
      </c>
    </row>
    <row r="851" spans="2:19" ht="18.75" x14ac:dyDescent="0.3">
      <c r="B851" s="20"/>
      <c r="C851" s="23">
        <v>0.05</v>
      </c>
      <c r="Q851" s="41">
        <v>4.3</v>
      </c>
      <c r="R851">
        <f t="shared" si="26"/>
        <v>89</v>
      </c>
      <c r="S851" t="str">
        <f t="shared" si="27"/>
        <v>10%</v>
      </c>
    </row>
    <row r="852" spans="2:19" ht="18.75" x14ac:dyDescent="0.3">
      <c r="B852" s="19"/>
      <c r="C852" s="22">
        <v>0</v>
      </c>
      <c r="Q852" s="42">
        <v>4.2</v>
      </c>
      <c r="R852">
        <f t="shared" si="26"/>
        <v>89</v>
      </c>
      <c r="S852" t="str">
        <f t="shared" si="27"/>
        <v>10%</v>
      </c>
    </row>
    <row r="853" spans="2:19" ht="18.75" x14ac:dyDescent="0.3">
      <c r="B853" s="20"/>
      <c r="C853" s="23">
        <v>0.51</v>
      </c>
      <c r="Q853" s="41">
        <v>4.0999999999999996</v>
      </c>
      <c r="R853">
        <f t="shared" si="26"/>
        <v>89</v>
      </c>
      <c r="S853" t="str">
        <f t="shared" si="27"/>
        <v>10%</v>
      </c>
    </row>
    <row r="854" spans="2:19" ht="18.75" x14ac:dyDescent="0.3">
      <c r="B854" s="19"/>
      <c r="C854" s="22">
        <v>0.7</v>
      </c>
      <c r="Q854" s="42">
        <v>4.2</v>
      </c>
      <c r="R854">
        <f t="shared" si="26"/>
        <v>88</v>
      </c>
      <c r="S854" t="str">
        <f t="shared" si="27"/>
        <v>10%</v>
      </c>
    </row>
    <row r="855" spans="2:19" ht="18.75" x14ac:dyDescent="0.3">
      <c r="B855" s="20"/>
      <c r="C855" s="23">
        <v>0.35</v>
      </c>
      <c r="Q855" s="41">
        <v>4.5</v>
      </c>
      <c r="R855">
        <f t="shared" si="26"/>
        <v>88</v>
      </c>
      <c r="S855" t="str">
        <f t="shared" si="27"/>
        <v>10%</v>
      </c>
    </row>
    <row r="856" spans="2:19" ht="18.75" x14ac:dyDescent="0.3">
      <c r="B856" s="19"/>
      <c r="C856" s="22">
        <v>0</v>
      </c>
      <c r="Q856" s="42">
        <v>4.5999999999999996</v>
      </c>
      <c r="R856">
        <f t="shared" si="26"/>
        <v>87</v>
      </c>
      <c r="S856" t="str">
        <f t="shared" si="27"/>
        <v>10%</v>
      </c>
    </row>
    <row r="857" spans="2:19" ht="18.75" x14ac:dyDescent="0.3">
      <c r="B857" s="20"/>
      <c r="C857" s="23">
        <v>0.4</v>
      </c>
      <c r="Q857" s="41">
        <v>4.3</v>
      </c>
      <c r="R857">
        <f t="shared" si="26"/>
        <v>87</v>
      </c>
      <c r="S857" t="str">
        <f t="shared" si="27"/>
        <v>10%</v>
      </c>
    </row>
    <row r="858" spans="2:19" ht="18.75" x14ac:dyDescent="0.3">
      <c r="B858" s="19"/>
      <c r="C858" s="22">
        <v>0.79</v>
      </c>
      <c r="Q858" s="42">
        <v>4</v>
      </c>
      <c r="R858">
        <f t="shared" si="26"/>
        <v>87</v>
      </c>
      <c r="S858" t="str">
        <f t="shared" si="27"/>
        <v>10%</v>
      </c>
    </row>
    <row r="859" spans="2:19" ht="18.75" x14ac:dyDescent="0.3">
      <c r="B859" s="20"/>
      <c r="C859" s="23">
        <v>0.67</v>
      </c>
      <c r="Q859" s="41">
        <v>4.2</v>
      </c>
      <c r="R859">
        <f t="shared" si="26"/>
        <v>87</v>
      </c>
      <c r="S859" t="str">
        <f t="shared" si="27"/>
        <v>10%</v>
      </c>
    </row>
    <row r="860" spans="2:19" ht="18.75" x14ac:dyDescent="0.3">
      <c r="B860" s="19"/>
      <c r="C860" s="22">
        <v>0.15</v>
      </c>
      <c r="Q860" s="42">
        <v>3.3</v>
      </c>
      <c r="R860">
        <f t="shared" si="26"/>
        <v>87</v>
      </c>
      <c r="S860" t="str">
        <f t="shared" si="27"/>
        <v>10%</v>
      </c>
    </row>
    <row r="861" spans="2:19" ht="18.75" x14ac:dyDescent="0.3">
      <c r="B861" s="20"/>
      <c r="C861" s="23">
        <v>0.54</v>
      </c>
      <c r="Q861" s="41">
        <v>4.3</v>
      </c>
      <c r="R861">
        <f t="shared" si="26"/>
        <v>86</v>
      </c>
      <c r="S861" t="str">
        <f t="shared" si="27"/>
        <v>10%</v>
      </c>
    </row>
    <row r="862" spans="2:19" ht="18.75" x14ac:dyDescent="0.3">
      <c r="B862" s="19"/>
      <c r="C862" s="22">
        <v>0.62</v>
      </c>
      <c r="Q862" s="42">
        <v>3.7</v>
      </c>
      <c r="R862">
        <f t="shared" si="26"/>
        <v>86</v>
      </c>
      <c r="S862" t="str">
        <f t="shared" si="27"/>
        <v>10%</v>
      </c>
    </row>
    <row r="863" spans="2:19" ht="18.75" x14ac:dyDescent="0.3">
      <c r="B863" s="20"/>
      <c r="C863" s="23">
        <v>0.6</v>
      </c>
      <c r="Q863" s="41">
        <v>3.9</v>
      </c>
      <c r="R863">
        <f t="shared" si="26"/>
        <v>86</v>
      </c>
      <c r="S863" t="str">
        <f t="shared" si="27"/>
        <v>10%</v>
      </c>
    </row>
    <row r="864" spans="2:19" ht="18.75" x14ac:dyDescent="0.3">
      <c r="B864" s="19"/>
      <c r="C864" s="22">
        <v>0.57999999999999996</v>
      </c>
      <c r="Q864" s="42">
        <v>4.3</v>
      </c>
      <c r="R864">
        <f t="shared" si="26"/>
        <v>86</v>
      </c>
      <c r="S864" t="str">
        <f t="shared" si="27"/>
        <v>10%</v>
      </c>
    </row>
    <row r="865" spans="2:19" ht="18.75" x14ac:dyDescent="0.3">
      <c r="B865" s="20"/>
      <c r="C865" s="23">
        <v>0.8</v>
      </c>
      <c r="Q865" s="41">
        <v>4.0999999999999996</v>
      </c>
      <c r="R865">
        <f t="shared" si="26"/>
        <v>86</v>
      </c>
      <c r="S865" t="str">
        <f t="shared" si="27"/>
        <v>10%</v>
      </c>
    </row>
    <row r="866" spans="2:19" ht="18.75" x14ac:dyDescent="0.3">
      <c r="B866" s="19"/>
      <c r="C866" s="22">
        <v>0.48</v>
      </c>
      <c r="Q866" s="42">
        <v>4.2</v>
      </c>
      <c r="R866">
        <f t="shared" si="26"/>
        <v>86</v>
      </c>
      <c r="S866" t="str">
        <f t="shared" si="27"/>
        <v>10%</v>
      </c>
    </row>
    <row r="867" spans="2:19" ht="18.75" x14ac:dyDescent="0.3">
      <c r="B867" s="20"/>
      <c r="C867" s="23">
        <v>0.75</v>
      </c>
      <c r="Q867" s="41">
        <v>4.5</v>
      </c>
      <c r="R867">
        <f t="shared" si="26"/>
        <v>86</v>
      </c>
      <c r="S867" t="str">
        <f t="shared" si="27"/>
        <v>10%</v>
      </c>
    </row>
    <row r="868" spans="2:19" ht="18.75" x14ac:dyDescent="0.3">
      <c r="B868" s="19"/>
      <c r="C868" s="22">
        <v>0.5</v>
      </c>
      <c r="Q868" s="42">
        <v>4</v>
      </c>
      <c r="R868">
        <f t="shared" si="26"/>
        <v>85</v>
      </c>
      <c r="S868" t="str">
        <f t="shared" si="27"/>
        <v>10%</v>
      </c>
    </row>
    <row r="869" spans="2:19" ht="18.75" x14ac:dyDescent="0.3">
      <c r="B869" s="20"/>
      <c r="C869" s="23">
        <v>0.82</v>
      </c>
      <c r="Q869" s="41">
        <v>4.5</v>
      </c>
      <c r="R869">
        <f t="shared" si="26"/>
        <v>85</v>
      </c>
      <c r="S869" t="str">
        <f t="shared" si="27"/>
        <v>10%</v>
      </c>
    </row>
    <row r="870" spans="2:19" ht="18.75" x14ac:dyDescent="0.3">
      <c r="B870" s="19"/>
      <c r="C870" s="22">
        <v>0.02</v>
      </c>
      <c r="Q870" s="42">
        <v>3.5</v>
      </c>
      <c r="R870">
        <f t="shared" si="26"/>
        <v>85</v>
      </c>
      <c r="S870" t="str">
        <f t="shared" si="27"/>
        <v>10%</v>
      </c>
    </row>
    <row r="871" spans="2:19" ht="18.75" x14ac:dyDescent="0.3">
      <c r="B871" s="20"/>
      <c r="C871" s="23">
        <v>0.38</v>
      </c>
      <c r="Q871" s="41">
        <v>4.5</v>
      </c>
      <c r="R871">
        <f t="shared" si="26"/>
        <v>85</v>
      </c>
      <c r="S871" t="str">
        <f t="shared" si="27"/>
        <v>10%</v>
      </c>
    </row>
    <row r="872" spans="2:19" ht="18.75" x14ac:dyDescent="0.3">
      <c r="B872" s="19"/>
      <c r="C872" s="22">
        <v>0.88</v>
      </c>
      <c r="Q872" s="42">
        <v>4.3</v>
      </c>
      <c r="R872">
        <f t="shared" si="26"/>
        <v>85</v>
      </c>
      <c r="S872" t="str">
        <f t="shared" si="27"/>
        <v>10%</v>
      </c>
    </row>
    <row r="873" spans="2:19" ht="18.75" x14ac:dyDescent="0.3">
      <c r="B873" s="20"/>
      <c r="C873" s="23">
        <v>0.65</v>
      </c>
      <c r="Q873" s="41">
        <v>3.3</v>
      </c>
      <c r="R873">
        <f t="shared" si="26"/>
        <v>85</v>
      </c>
      <c r="S873" t="str">
        <f t="shared" si="27"/>
        <v>10%</v>
      </c>
    </row>
    <row r="874" spans="2:19" ht="18.75" x14ac:dyDescent="0.3">
      <c r="B874" s="19"/>
      <c r="C874" s="22">
        <v>0.56999999999999995</v>
      </c>
      <c r="Q874" s="42">
        <v>4.0999999999999996</v>
      </c>
      <c r="R874">
        <f t="shared" si="26"/>
        <v>85</v>
      </c>
      <c r="S874" t="str">
        <f t="shared" si="27"/>
        <v>10%</v>
      </c>
    </row>
    <row r="875" spans="2:19" ht="18.75" x14ac:dyDescent="0.3">
      <c r="B875" s="20"/>
      <c r="C875" s="23">
        <v>0.08</v>
      </c>
      <c r="Q875" s="41">
        <v>3.8</v>
      </c>
      <c r="R875">
        <f t="shared" si="26"/>
        <v>85</v>
      </c>
      <c r="S875" t="str">
        <f t="shared" si="27"/>
        <v>10%</v>
      </c>
    </row>
    <row r="876" spans="2:19" ht="18.75" x14ac:dyDescent="0.3">
      <c r="B876" s="19"/>
      <c r="C876" s="22">
        <v>0.5</v>
      </c>
      <c r="Q876" s="42">
        <v>3.5</v>
      </c>
      <c r="R876">
        <f t="shared" si="26"/>
        <v>85</v>
      </c>
      <c r="S876" t="str">
        <f t="shared" si="27"/>
        <v>10%</v>
      </c>
    </row>
    <row r="877" spans="2:19" ht="18.75" x14ac:dyDescent="0.3">
      <c r="B877" s="20"/>
      <c r="C877" s="23">
        <v>0.7</v>
      </c>
      <c r="Q877" s="41">
        <v>4.0999999999999996</v>
      </c>
      <c r="R877">
        <f t="shared" si="26"/>
        <v>85</v>
      </c>
      <c r="S877" t="str">
        <f t="shared" si="27"/>
        <v>10%</v>
      </c>
    </row>
    <row r="878" spans="2:19" ht="18.75" x14ac:dyDescent="0.3">
      <c r="B878" s="19"/>
      <c r="C878" s="22">
        <v>0.3</v>
      </c>
      <c r="Q878" s="42">
        <v>4.5</v>
      </c>
      <c r="R878">
        <f t="shared" si="26"/>
        <v>85</v>
      </c>
      <c r="S878" t="str">
        <f t="shared" si="27"/>
        <v>10%</v>
      </c>
    </row>
    <row r="879" spans="2:19" ht="18.75" x14ac:dyDescent="0.3">
      <c r="B879" s="20"/>
      <c r="C879" s="23">
        <v>0.66</v>
      </c>
      <c r="Q879" s="41">
        <v>4.4000000000000004</v>
      </c>
      <c r="R879">
        <f t="shared" si="26"/>
        <v>85</v>
      </c>
      <c r="S879" t="str">
        <f t="shared" si="27"/>
        <v>10%</v>
      </c>
    </row>
    <row r="880" spans="2:19" ht="18.75" x14ac:dyDescent="0.3">
      <c r="B880" s="19"/>
      <c r="C880" s="22">
        <v>0.1</v>
      </c>
      <c r="Q880" s="42">
        <v>4.0999999999999996</v>
      </c>
      <c r="R880">
        <f t="shared" si="26"/>
        <v>85</v>
      </c>
      <c r="S880" t="str">
        <f t="shared" si="27"/>
        <v>10%</v>
      </c>
    </row>
    <row r="881" spans="2:19" ht="18.75" x14ac:dyDescent="0.3">
      <c r="B881" s="20"/>
      <c r="C881" s="23">
        <v>0.43</v>
      </c>
      <c r="Q881" s="41">
        <v>4.3</v>
      </c>
      <c r="R881">
        <f t="shared" si="26"/>
        <v>85</v>
      </c>
      <c r="S881" t="str">
        <f t="shared" si="27"/>
        <v>10%</v>
      </c>
    </row>
    <row r="882" spans="2:19" ht="18.75" x14ac:dyDescent="0.3">
      <c r="B882" s="19"/>
      <c r="C882" s="22">
        <v>0.4</v>
      </c>
      <c r="Q882" s="42">
        <v>3.6</v>
      </c>
      <c r="R882">
        <f t="shared" si="26"/>
        <v>85</v>
      </c>
      <c r="S882" t="str">
        <f t="shared" si="27"/>
        <v>10%</v>
      </c>
    </row>
    <row r="883" spans="2:19" ht="18.75" x14ac:dyDescent="0.3">
      <c r="B883" s="20"/>
      <c r="C883" s="23">
        <v>0.57999999999999996</v>
      </c>
      <c r="Q883" s="41">
        <v>4</v>
      </c>
      <c r="R883">
        <f t="shared" si="26"/>
        <v>85</v>
      </c>
      <c r="S883" t="str">
        <f t="shared" si="27"/>
        <v>10%</v>
      </c>
    </row>
    <row r="884" spans="2:19" ht="18.75" x14ac:dyDescent="0.3">
      <c r="B884" s="19"/>
      <c r="C884" s="22">
        <v>0.53</v>
      </c>
      <c r="Q884" s="42">
        <v>4.0999999999999996</v>
      </c>
      <c r="R884">
        <f t="shared" si="26"/>
        <v>85</v>
      </c>
      <c r="S884" t="str">
        <f t="shared" si="27"/>
        <v>10%</v>
      </c>
    </row>
    <row r="885" spans="2:19" ht="18.75" x14ac:dyDescent="0.3">
      <c r="B885" s="20"/>
      <c r="C885" s="23">
        <v>0.63</v>
      </c>
      <c r="Q885" s="41">
        <v>4.5</v>
      </c>
      <c r="R885">
        <f t="shared" si="26"/>
        <v>85</v>
      </c>
      <c r="S885" t="str">
        <f t="shared" si="27"/>
        <v>10%</v>
      </c>
    </row>
    <row r="886" spans="2:19" ht="18.75" x14ac:dyDescent="0.3">
      <c r="B886" s="19"/>
      <c r="C886" s="22">
        <v>0.78</v>
      </c>
      <c r="Q886" s="42">
        <v>4.2</v>
      </c>
      <c r="R886">
        <f t="shared" si="26"/>
        <v>85</v>
      </c>
      <c r="S886" t="str">
        <f t="shared" si="27"/>
        <v>10%</v>
      </c>
    </row>
    <row r="887" spans="2:19" ht="18.75" x14ac:dyDescent="0.3">
      <c r="B887" s="20"/>
      <c r="C887" s="23">
        <v>0.5</v>
      </c>
      <c r="Q887" s="41">
        <v>4.3</v>
      </c>
      <c r="R887">
        <f t="shared" si="26"/>
        <v>85</v>
      </c>
      <c r="S887" t="str">
        <f t="shared" si="27"/>
        <v>10%</v>
      </c>
    </row>
    <row r="888" spans="2:19" ht="18.75" x14ac:dyDescent="0.3">
      <c r="B888" s="19"/>
      <c r="C888" s="22">
        <v>0.21</v>
      </c>
      <c r="Q888" s="42">
        <v>4.2</v>
      </c>
      <c r="R888">
        <f t="shared" si="26"/>
        <v>84</v>
      </c>
      <c r="S888" t="str">
        <f t="shared" si="27"/>
        <v>10%</v>
      </c>
    </row>
    <row r="889" spans="2:19" ht="18.75" x14ac:dyDescent="0.3">
      <c r="B889" s="20"/>
      <c r="C889" s="23">
        <v>0</v>
      </c>
      <c r="Q889" s="41">
        <v>4.5999999999999996</v>
      </c>
      <c r="R889">
        <f t="shared" si="26"/>
        <v>84</v>
      </c>
      <c r="S889" t="str">
        <f t="shared" si="27"/>
        <v>10%</v>
      </c>
    </row>
    <row r="890" spans="2:19" ht="18.75" x14ac:dyDescent="0.3">
      <c r="B890" s="19"/>
      <c r="C890" s="22">
        <v>0</v>
      </c>
      <c r="Q890" s="42">
        <v>4.5</v>
      </c>
      <c r="R890">
        <f t="shared" si="26"/>
        <v>83</v>
      </c>
      <c r="S890" t="str">
        <f t="shared" si="27"/>
        <v>10%</v>
      </c>
    </row>
    <row r="891" spans="2:19" ht="18.75" x14ac:dyDescent="0.3">
      <c r="B891" s="20"/>
      <c r="C891" s="23">
        <v>0.23</v>
      </c>
      <c r="Q891" s="41">
        <v>4.3</v>
      </c>
      <c r="R891">
        <f t="shared" si="26"/>
        <v>83</v>
      </c>
      <c r="S891" t="str">
        <f t="shared" si="27"/>
        <v>10%</v>
      </c>
    </row>
    <row r="892" spans="2:19" ht="18.75" x14ac:dyDescent="0.3">
      <c r="B892" s="19"/>
      <c r="C892" s="22">
        <v>0.62</v>
      </c>
      <c r="Q892" s="42">
        <v>4.0999999999999996</v>
      </c>
      <c r="R892">
        <f t="shared" si="26"/>
        <v>83</v>
      </c>
      <c r="S892" t="str">
        <f t="shared" si="27"/>
        <v>10%</v>
      </c>
    </row>
    <row r="893" spans="2:19" ht="18.75" x14ac:dyDescent="0.3">
      <c r="B893" s="20"/>
      <c r="C893" s="23">
        <v>0.76</v>
      </c>
      <c r="Q893" s="41">
        <v>4.5</v>
      </c>
      <c r="R893">
        <f t="shared" si="26"/>
        <v>83</v>
      </c>
      <c r="S893" t="str">
        <f t="shared" si="27"/>
        <v>10%</v>
      </c>
    </row>
    <row r="894" spans="2:19" ht="18.75" x14ac:dyDescent="0.3">
      <c r="B894" s="19"/>
      <c r="C894" s="22">
        <v>0.56999999999999995</v>
      </c>
      <c r="Q894" s="42">
        <v>3.5</v>
      </c>
      <c r="R894">
        <f t="shared" si="26"/>
        <v>83</v>
      </c>
      <c r="S894" t="str">
        <f t="shared" si="27"/>
        <v>10%</v>
      </c>
    </row>
    <row r="895" spans="2:19" ht="18.75" x14ac:dyDescent="0.3">
      <c r="B895" s="20"/>
      <c r="C895" s="23">
        <v>0</v>
      </c>
      <c r="Q895" s="41">
        <v>4.4000000000000004</v>
      </c>
      <c r="R895">
        <f t="shared" si="26"/>
        <v>83</v>
      </c>
      <c r="S895" t="str">
        <f t="shared" si="27"/>
        <v>10%</v>
      </c>
    </row>
    <row r="896" spans="2:19" ht="18.75" x14ac:dyDescent="0.3">
      <c r="B896" s="19"/>
      <c r="C896" s="22">
        <v>0.45</v>
      </c>
      <c r="Q896" s="42">
        <v>4.2</v>
      </c>
      <c r="R896">
        <f t="shared" si="26"/>
        <v>83</v>
      </c>
      <c r="S896" t="str">
        <f t="shared" si="27"/>
        <v>10%</v>
      </c>
    </row>
    <row r="897" spans="2:19" ht="18.75" x14ac:dyDescent="0.3">
      <c r="B897" s="20"/>
      <c r="C897" s="23">
        <v>0.1</v>
      </c>
      <c r="Q897" s="41">
        <v>4.4000000000000004</v>
      </c>
      <c r="R897">
        <f t="shared" si="26"/>
        <v>83</v>
      </c>
      <c r="S897" t="str">
        <f t="shared" si="27"/>
        <v>10%</v>
      </c>
    </row>
    <row r="898" spans="2:19" ht="18.75" x14ac:dyDescent="0.3">
      <c r="B898" s="19"/>
      <c r="C898" s="22">
        <v>0.66</v>
      </c>
      <c r="Q898" s="42">
        <v>4.4000000000000004</v>
      </c>
      <c r="R898">
        <f t="shared" si="26"/>
        <v>82</v>
      </c>
      <c r="S898" t="str">
        <f t="shared" si="27"/>
        <v>10%</v>
      </c>
    </row>
    <row r="899" spans="2:19" ht="18.75" x14ac:dyDescent="0.3">
      <c r="B899" s="20"/>
      <c r="C899" s="23">
        <v>0.25</v>
      </c>
      <c r="Q899" s="41">
        <v>4.2</v>
      </c>
      <c r="R899">
        <f t="shared" si="26"/>
        <v>82</v>
      </c>
      <c r="S899" t="str">
        <f t="shared" si="27"/>
        <v>10%</v>
      </c>
    </row>
    <row r="900" spans="2:19" ht="18.75" x14ac:dyDescent="0.3">
      <c r="B900" s="19"/>
      <c r="C900" s="22">
        <v>0.62</v>
      </c>
      <c r="Q900" s="42">
        <v>4.5</v>
      </c>
      <c r="R900">
        <f t="shared" ref="R900:R963" si="28">COUNTIF(Q899:Q2178,$Q$3)</f>
        <v>82</v>
      </c>
      <c r="S900" t="str">
        <f t="shared" ref="S900:S963" si="29">IF(R900&lt;="198","10%", IF(R900&gt;="199","20%", IF(R900&gt;="200","30%")))</f>
        <v>10%</v>
      </c>
    </row>
    <row r="901" spans="2:19" ht="18.75" x14ac:dyDescent="0.3">
      <c r="B901" s="20"/>
      <c r="C901" s="23">
        <v>0.25</v>
      </c>
      <c r="Q901" s="41">
        <v>4.3</v>
      </c>
      <c r="R901">
        <f t="shared" si="28"/>
        <v>81</v>
      </c>
      <c r="S901" t="str">
        <f t="shared" si="29"/>
        <v>10%</v>
      </c>
    </row>
    <row r="902" spans="2:19" ht="18.75" x14ac:dyDescent="0.3">
      <c r="B902" s="19"/>
      <c r="C902" s="22">
        <v>0.65</v>
      </c>
      <c r="Q902" s="42">
        <v>3.8</v>
      </c>
      <c r="R902">
        <f t="shared" si="28"/>
        <v>81</v>
      </c>
      <c r="S902" t="str">
        <f t="shared" si="29"/>
        <v>10%</v>
      </c>
    </row>
    <row r="903" spans="2:19" ht="18.75" x14ac:dyDescent="0.3">
      <c r="B903" s="20"/>
      <c r="C903" s="23">
        <v>0.64</v>
      </c>
      <c r="Q903" s="41">
        <v>3.9</v>
      </c>
      <c r="R903">
        <f t="shared" si="28"/>
        <v>81</v>
      </c>
      <c r="S903" t="str">
        <f t="shared" si="29"/>
        <v>10%</v>
      </c>
    </row>
    <row r="904" spans="2:19" ht="18.75" x14ac:dyDescent="0.3">
      <c r="B904" s="19"/>
      <c r="C904" s="22">
        <v>0.38</v>
      </c>
      <c r="Q904" s="42">
        <v>4</v>
      </c>
      <c r="R904">
        <f t="shared" si="28"/>
        <v>81</v>
      </c>
      <c r="S904" t="str">
        <f t="shared" si="29"/>
        <v>10%</v>
      </c>
    </row>
    <row r="905" spans="2:19" ht="18.75" x14ac:dyDescent="0.3">
      <c r="B905" s="20"/>
      <c r="C905" s="23">
        <v>0.42</v>
      </c>
      <c r="Q905" s="41">
        <v>4.0999999999999996</v>
      </c>
      <c r="R905">
        <f t="shared" si="28"/>
        <v>81</v>
      </c>
      <c r="S905" t="str">
        <f t="shared" si="29"/>
        <v>10%</v>
      </c>
    </row>
    <row r="906" spans="2:19" ht="18.75" x14ac:dyDescent="0.3">
      <c r="B906" s="19"/>
      <c r="C906" s="22">
        <v>0.13</v>
      </c>
      <c r="Q906" s="42">
        <v>4.4000000000000004</v>
      </c>
      <c r="R906">
        <f t="shared" si="28"/>
        <v>81</v>
      </c>
      <c r="S906" t="str">
        <f t="shared" si="29"/>
        <v>10%</v>
      </c>
    </row>
    <row r="907" spans="2:19" ht="18.75" x14ac:dyDescent="0.3">
      <c r="B907" s="20"/>
      <c r="C907" s="23">
        <v>0.55000000000000004</v>
      </c>
      <c r="Q907" s="41">
        <v>4.4000000000000004</v>
      </c>
      <c r="R907">
        <f t="shared" si="28"/>
        <v>81</v>
      </c>
      <c r="S907" t="str">
        <f t="shared" si="29"/>
        <v>10%</v>
      </c>
    </row>
    <row r="908" spans="2:19" ht="18.75" x14ac:dyDescent="0.3">
      <c r="B908" s="19"/>
      <c r="C908" s="22">
        <v>0.35</v>
      </c>
      <c r="Q908" s="42">
        <v>4.4000000000000004</v>
      </c>
      <c r="R908">
        <f t="shared" si="28"/>
        <v>81</v>
      </c>
      <c r="S908" t="str">
        <f t="shared" si="29"/>
        <v>10%</v>
      </c>
    </row>
    <row r="909" spans="2:19" ht="18.75" x14ac:dyDescent="0.3">
      <c r="B909" s="20"/>
      <c r="C909" s="23">
        <v>0.24</v>
      </c>
      <c r="Q909" s="41">
        <v>3.5</v>
      </c>
      <c r="R909">
        <f t="shared" si="28"/>
        <v>81</v>
      </c>
      <c r="S909" t="str">
        <f t="shared" si="29"/>
        <v>10%</v>
      </c>
    </row>
    <row r="910" spans="2:19" ht="18.75" x14ac:dyDescent="0.3">
      <c r="B910" s="19"/>
      <c r="C910" s="22">
        <v>0.43</v>
      </c>
      <c r="Q910" s="42">
        <v>4.5</v>
      </c>
      <c r="R910">
        <f t="shared" si="28"/>
        <v>81</v>
      </c>
      <c r="S910" t="str">
        <f t="shared" si="29"/>
        <v>10%</v>
      </c>
    </row>
    <row r="911" spans="2:19" ht="18.75" x14ac:dyDescent="0.3">
      <c r="B911" s="20"/>
      <c r="C911" s="23">
        <v>0.18</v>
      </c>
      <c r="Q911" s="41">
        <v>4.0999999999999996</v>
      </c>
      <c r="R911">
        <f t="shared" si="28"/>
        <v>81</v>
      </c>
      <c r="S911" t="str">
        <f t="shared" si="29"/>
        <v>10%</v>
      </c>
    </row>
    <row r="912" spans="2:19" ht="18.75" x14ac:dyDescent="0.3">
      <c r="B912" s="19"/>
      <c r="C912" s="22">
        <v>0.57999999999999996</v>
      </c>
      <c r="Q912" s="42">
        <v>4.4000000000000004</v>
      </c>
      <c r="R912">
        <f t="shared" si="28"/>
        <v>81</v>
      </c>
      <c r="S912" t="str">
        <f t="shared" si="29"/>
        <v>10%</v>
      </c>
    </row>
    <row r="913" spans="2:19" ht="18.75" x14ac:dyDescent="0.3">
      <c r="B913" s="20"/>
      <c r="C913" s="23">
        <v>0.6</v>
      </c>
      <c r="Q913" s="41">
        <v>4.0999999999999996</v>
      </c>
      <c r="R913">
        <f t="shared" si="28"/>
        <v>81</v>
      </c>
      <c r="S913" t="str">
        <f t="shared" si="29"/>
        <v>10%</v>
      </c>
    </row>
    <row r="914" spans="2:19" ht="18.75" x14ac:dyDescent="0.3">
      <c r="B914" s="19"/>
      <c r="C914" s="22">
        <v>0.69</v>
      </c>
      <c r="Q914" s="42">
        <v>4.2</v>
      </c>
      <c r="R914">
        <f t="shared" si="28"/>
        <v>81</v>
      </c>
      <c r="S914" t="str">
        <f t="shared" si="29"/>
        <v>10%</v>
      </c>
    </row>
    <row r="915" spans="2:19" ht="18.75" x14ac:dyDescent="0.3">
      <c r="B915" s="20"/>
      <c r="C915" s="23">
        <v>0.42</v>
      </c>
      <c r="Q915" s="41">
        <v>4.2</v>
      </c>
      <c r="R915">
        <f t="shared" si="28"/>
        <v>81</v>
      </c>
      <c r="S915" t="str">
        <f t="shared" si="29"/>
        <v>10%</v>
      </c>
    </row>
    <row r="916" spans="2:19" ht="18.75" x14ac:dyDescent="0.3">
      <c r="B916" s="19"/>
      <c r="C916" s="22">
        <v>0.25</v>
      </c>
      <c r="Q916" s="42">
        <v>4.3</v>
      </c>
      <c r="R916">
        <f t="shared" si="28"/>
        <v>80</v>
      </c>
      <c r="S916" t="str">
        <f t="shared" si="29"/>
        <v>10%</v>
      </c>
    </row>
    <row r="917" spans="2:19" ht="18.75" x14ac:dyDescent="0.3">
      <c r="B917" s="20"/>
      <c r="C917" s="23">
        <v>0.34</v>
      </c>
      <c r="Q917" s="41">
        <v>4.3</v>
      </c>
      <c r="R917">
        <f t="shared" si="28"/>
        <v>79</v>
      </c>
      <c r="S917" t="str">
        <f t="shared" si="29"/>
        <v>10%</v>
      </c>
    </row>
    <row r="918" spans="2:19" ht="18.75" x14ac:dyDescent="0.3">
      <c r="B918" s="19"/>
      <c r="C918" s="22">
        <v>0.74</v>
      </c>
      <c r="Q918" s="42">
        <v>3.7</v>
      </c>
      <c r="R918">
        <f t="shared" si="28"/>
        <v>79</v>
      </c>
      <c r="S918" t="str">
        <f t="shared" si="29"/>
        <v>10%</v>
      </c>
    </row>
    <row r="919" spans="2:19" ht="18.75" x14ac:dyDescent="0.3">
      <c r="B919" s="20"/>
      <c r="C919" s="23">
        <v>0.23</v>
      </c>
      <c r="Q919" s="41">
        <v>3.9</v>
      </c>
      <c r="R919">
        <f t="shared" si="28"/>
        <v>79</v>
      </c>
      <c r="S919" t="str">
        <f t="shared" si="29"/>
        <v>10%</v>
      </c>
    </row>
    <row r="920" spans="2:19" ht="18.75" x14ac:dyDescent="0.3">
      <c r="B920" s="19"/>
      <c r="C920" s="22">
        <v>0.53</v>
      </c>
      <c r="Q920" s="42">
        <v>4.5</v>
      </c>
      <c r="R920">
        <f t="shared" si="28"/>
        <v>79</v>
      </c>
      <c r="S920" t="str">
        <f t="shared" si="29"/>
        <v>10%</v>
      </c>
    </row>
    <row r="921" spans="2:19" ht="18.75" x14ac:dyDescent="0.3">
      <c r="B921" s="20"/>
      <c r="C921" s="23">
        <v>0.15</v>
      </c>
      <c r="Q921" s="41">
        <v>4.0999999999999996</v>
      </c>
      <c r="R921">
        <f t="shared" si="28"/>
        <v>79</v>
      </c>
      <c r="S921" t="str">
        <f t="shared" si="29"/>
        <v>10%</v>
      </c>
    </row>
    <row r="922" spans="2:19" ht="18.75" x14ac:dyDescent="0.3">
      <c r="B922" s="19"/>
      <c r="C922" s="22">
        <v>0.9</v>
      </c>
      <c r="Q922" s="42">
        <v>4</v>
      </c>
      <c r="R922">
        <f t="shared" si="28"/>
        <v>79</v>
      </c>
      <c r="S922" t="str">
        <f t="shared" si="29"/>
        <v>10%</v>
      </c>
    </row>
    <row r="923" spans="2:19" ht="18.75" x14ac:dyDescent="0.3">
      <c r="B923" s="20"/>
      <c r="C923" s="23">
        <v>0.1</v>
      </c>
      <c r="Q923" s="41">
        <v>3.8</v>
      </c>
      <c r="R923">
        <f t="shared" si="28"/>
        <v>79</v>
      </c>
      <c r="S923" t="str">
        <f t="shared" si="29"/>
        <v>10%</v>
      </c>
    </row>
    <row r="924" spans="2:19" ht="18.75" x14ac:dyDescent="0.3">
      <c r="B924" s="19"/>
      <c r="C924" s="22">
        <v>0.47</v>
      </c>
      <c r="Q924" s="42">
        <v>3.4</v>
      </c>
      <c r="R924">
        <f t="shared" si="28"/>
        <v>79</v>
      </c>
      <c r="S924" t="str">
        <f t="shared" si="29"/>
        <v>10%</v>
      </c>
    </row>
    <row r="925" spans="2:19" ht="18.75" x14ac:dyDescent="0.3">
      <c r="B925" s="20"/>
      <c r="C925" s="23">
        <v>0.55000000000000004</v>
      </c>
      <c r="Q925" s="41">
        <v>4.3</v>
      </c>
      <c r="R925">
        <f t="shared" si="28"/>
        <v>79</v>
      </c>
      <c r="S925" t="str">
        <f t="shared" si="29"/>
        <v>10%</v>
      </c>
    </row>
    <row r="926" spans="2:19" ht="18.75" x14ac:dyDescent="0.3">
      <c r="B926" s="19"/>
      <c r="C926" s="22">
        <v>0</v>
      </c>
      <c r="Q926" s="42">
        <v>4.3</v>
      </c>
      <c r="R926">
        <f t="shared" si="28"/>
        <v>79</v>
      </c>
      <c r="S926" t="str">
        <f t="shared" si="29"/>
        <v>10%</v>
      </c>
    </row>
    <row r="927" spans="2:19" ht="18.75" x14ac:dyDescent="0.3">
      <c r="B927" s="20"/>
      <c r="C927" s="23">
        <v>0.77</v>
      </c>
      <c r="Q927" s="41">
        <v>4.3</v>
      </c>
      <c r="R927">
        <f t="shared" si="28"/>
        <v>79</v>
      </c>
      <c r="S927" t="str">
        <f t="shared" si="29"/>
        <v>10%</v>
      </c>
    </row>
    <row r="928" spans="2:19" ht="18.75" x14ac:dyDescent="0.3">
      <c r="B928" s="19"/>
      <c r="C928" s="22">
        <v>0.6</v>
      </c>
      <c r="Q928" s="42">
        <v>4.2</v>
      </c>
      <c r="R928">
        <f t="shared" si="28"/>
        <v>79</v>
      </c>
      <c r="S928" t="str">
        <f t="shared" si="29"/>
        <v>10%</v>
      </c>
    </row>
    <row r="929" spans="2:19" ht="18.75" x14ac:dyDescent="0.3">
      <c r="B929" s="20"/>
      <c r="C929" s="23">
        <v>0.56000000000000005</v>
      </c>
      <c r="Q929" s="41">
        <v>4.0999999999999996</v>
      </c>
      <c r="R929">
        <f t="shared" si="28"/>
        <v>79</v>
      </c>
      <c r="S929" t="str">
        <f t="shared" si="29"/>
        <v>10%</v>
      </c>
    </row>
    <row r="930" spans="2:19" ht="18.75" x14ac:dyDescent="0.3">
      <c r="B930" s="19"/>
      <c r="C930" s="22">
        <v>0.56000000000000005</v>
      </c>
      <c r="Q930" s="42">
        <v>4</v>
      </c>
      <c r="R930">
        <f t="shared" si="28"/>
        <v>78</v>
      </c>
      <c r="S930" t="str">
        <f t="shared" si="29"/>
        <v>10%</v>
      </c>
    </row>
    <row r="931" spans="2:19" ht="18.75" x14ac:dyDescent="0.3">
      <c r="B931" s="20"/>
      <c r="C931" s="23">
        <v>0.53</v>
      </c>
      <c r="Q931" s="41">
        <v>4.3</v>
      </c>
      <c r="R931">
        <f t="shared" si="28"/>
        <v>78</v>
      </c>
      <c r="S931" t="str">
        <f t="shared" si="29"/>
        <v>10%</v>
      </c>
    </row>
    <row r="932" spans="2:19" ht="18.75" x14ac:dyDescent="0.3">
      <c r="B932" s="19"/>
      <c r="C932" s="22">
        <v>0.16</v>
      </c>
      <c r="Q932" s="42">
        <v>4</v>
      </c>
      <c r="R932">
        <f t="shared" si="28"/>
        <v>78</v>
      </c>
      <c r="S932" t="str">
        <f t="shared" si="29"/>
        <v>10%</v>
      </c>
    </row>
    <row r="933" spans="2:19" ht="18.75" x14ac:dyDescent="0.3">
      <c r="B933" s="20"/>
      <c r="C933" s="23">
        <v>0.76</v>
      </c>
      <c r="Q933" s="41">
        <v>4.0999999999999996</v>
      </c>
      <c r="R933">
        <f t="shared" si="28"/>
        <v>78</v>
      </c>
      <c r="S933" t="str">
        <f t="shared" si="29"/>
        <v>10%</v>
      </c>
    </row>
    <row r="934" spans="2:19" ht="18.75" x14ac:dyDescent="0.3">
      <c r="B934" s="19"/>
      <c r="C934" s="22">
        <v>0.78</v>
      </c>
      <c r="Q934" s="42">
        <v>4</v>
      </c>
      <c r="R934">
        <f t="shared" si="28"/>
        <v>78</v>
      </c>
      <c r="S934" t="str">
        <f t="shared" si="29"/>
        <v>10%</v>
      </c>
    </row>
    <row r="935" spans="2:19" ht="18.75" x14ac:dyDescent="0.3">
      <c r="B935" s="20"/>
      <c r="C935" s="23">
        <v>0.75</v>
      </c>
      <c r="Q935" s="41">
        <v>3.8</v>
      </c>
      <c r="R935">
        <f t="shared" si="28"/>
        <v>78</v>
      </c>
      <c r="S935" t="str">
        <f t="shared" si="29"/>
        <v>10%</v>
      </c>
    </row>
    <row r="936" spans="2:19" ht="18.75" x14ac:dyDescent="0.3">
      <c r="B936" s="19"/>
      <c r="C936" s="22">
        <v>0.36</v>
      </c>
      <c r="Q936" s="42">
        <v>4.2</v>
      </c>
      <c r="R936">
        <f t="shared" si="28"/>
        <v>78</v>
      </c>
      <c r="S936" t="str">
        <f t="shared" si="29"/>
        <v>10%</v>
      </c>
    </row>
    <row r="937" spans="2:19" ht="18.75" x14ac:dyDescent="0.3">
      <c r="B937" s="20"/>
      <c r="C937" s="23">
        <v>0.68</v>
      </c>
      <c r="Q937" s="41">
        <v>4.3</v>
      </c>
      <c r="R937">
        <f t="shared" si="28"/>
        <v>78</v>
      </c>
      <c r="S937" t="str">
        <f t="shared" si="29"/>
        <v>10%</v>
      </c>
    </row>
    <row r="938" spans="2:19" ht="18.75" x14ac:dyDescent="0.3">
      <c r="B938" s="19"/>
      <c r="C938" s="22">
        <v>0.5</v>
      </c>
      <c r="Q938" s="42">
        <v>4.4000000000000004</v>
      </c>
      <c r="R938">
        <f t="shared" si="28"/>
        <v>77</v>
      </c>
      <c r="S938" t="str">
        <f t="shared" si="29"/>
        <v>10%</v>
      </c>
    </row>
    <row r="939" spans="2:19" ht="18.75" x14ac:dyDescent="0.3">
      <c r="B939" s="20"/>
      <c r="C939" s="23">
        <v>0.4</v>
      </c>
      <c r="Q939" s="41">
        <v>4.0999999999999996</v>
      </c>
      <c r="R939">
        <f t="shared" si="28"/>
        <v>77</v>
      </c>
      <c r="S939" t="str">
        <f t="shared" si="29"/>
        <v>10%</v>
      </c>
    </row>
    <row r="940" spans="2:19" ht="18.75" x14ac:dyDescent="0.3">
      <c r="B940" s="19"/>
      <c r="C940" s="22">
        <v>0.86</v>
      </c>
      <c r="Q940" s="42">
        <v>4.5</v>
      </c>
      <c r="R940">
        <f t="shared" si="28"/>
        <v>77</v>
      </c>
      <c r="S940" t="str">
        <f t="shared" si="29"/>
        <v>10%</v>
      </c>
    </row>
    <row r="941" spans="2:19" ht="18.75" x14ac:dyDescent="0.3">
      <c r="B941" s="20"/>
      <c r="C941" s="23">
        <v>0.56000000000000005</v>
      </c>
      <c r="Q941" s="41">
        <v>4</v>
      </c>
      <c r="R941">
        <f t="shared" si="28"/>
        <v>77</v>
      </c>
      <c r="S941" t="str">
        <f t="shared" si="29"/>
        <v>10%</v>
      </c>
    </row>
    <row r="942" spans="2:19" ht="18.75" x14ac:dyDescent="0.3">
      <c r="B942" s="19"/>
      <c r="C942" s="22">
        <v>0.36</v>
      </c>
      <c r="Q942" s="42">
        <v>4.2</v>
      </c>
      <c r="R942">
        <f t="shared" si="28"/>
        <v>77</v>
      </c>
      <c r="S942" t="str">
        <f t="shared" si="29"/>
        <v>10%</v>
      </c>
    </row>
    <row r="943" spans="2:19" ht="18.75" x14ac:dyDescent="0.3">
      <c r="B943" s="20"/>
      <c r="C943" s="23">
        <v>0.73</v>
      </c>
      <c r="Q943" s="41">
        <v>3.9</v>
      </c>
      <c r="R943">
        <f t="shared" si="28"/>
        <v>77</v>
      </c>
      <c r="S943" t="str">
        <f t="shared" si="29"/>
        <v>10%</v>
      </c>
    </row>
    <row r="944" spans="2:19" ht="18.75" x14ac:dyDescent="0.3">
      <c r="B944" s="19"/>
      <c r="C944" s="22">
        <v>0.57999999999999996</v>
      </c>
      <c r="Q944" s="42">
        <v>4.3</v>
      </c>
      <c r="R944">
        <f t="shared" si="28"/>
        <v>76</v>
      </c>
      <c r="S944" t="str">
        <f t="shared" si="29"/>
        <v>10%</v>
      </c>
    </row>
    <row r="945" spans="2:19" ht="18.75" x14ac:dyDescent="0.3">
      <c r="B945" s="20"/>
      <c r="C945" s="23">
        <v>0.61</v>
      </c>
      <c r="Q945" s="41">
        <v>4</v>
      </c>
      <c r="R945">
        <f t="shared" si="28"/>
        <v>76</v>
      </c>
      <c r="S945" t="str">
        <f t="shared" si="29"/>
        <v>10%</v>
      </c>
    </row>
    <row r="946" spans="2:19" ht="18.75" x14ac:dyDescent="0.3">
      <c r="B946" s="19"/>
      <c r="C946" s="22">
        <v>0.66</v>
      </c>
      <c r="Q946" s="42">
        <v>4.2</v>
      </c>
      <c r="R946">
        <f t="shared" si="28"/>
        <v>76</v>
      </c>
      <c r="S946" t="str">
        <f t="shared" si="29"/>
        <v>10%</v>
      </c>
    </row>
    <row r="947" spans="2:19" ht="18.75" x14ac:dyDescent="0.3">
      <c r="B947" s="20"/>
      <c r="C947" s="23">
        <v>0.25</v>
      </c>
      <c r="Q947" s="41">
        <v>4.3</v>
      </c>
      <c r="R947">
        <f t="shared" si="28"/>
        <v>76</v>
      </c>
      <c r="S947" t="str">
        <f t="shared" si="29"/>
        <v>10%</v>
      </c>
    </row>
    <row r="948" spans="2:19" ht="18.75" x14ac:dyDescent="0.3">
      <c r="B948" s="19"/>
      <c r="C948" s="22">
        <v>0.8</v>
      </c>
      <c r="Q948" s="42">
        <v>4.2</v>
      </c>
      <c r="R948">
        <f t="shared" si="28"/>
        <v>75</v>
      </c>
      <c r="S948" t="str">
        <f t="shared" si="29"/>
        <v>10%</v>
      </c>
    </row>
    <row r="949" spans="2:19" ht="18.75" x14ac:dyDescent="0.3">
      <c r="B949" s="20"/>
      <c r="C949" s="23">
        <v>0.75</v>
      </c>
      <c r="Q949" s="41">
        <v>4.2</v>
      </c>
      <c r="R949">
        <f t="shared" si="28"/>
        <v>75</v>
      </c>
      <c r="S949" t="str">
        <f t="shared" si="29"/>
        <v>10%</v>
      </c>
    </row>
    <row r="950" spans="2:19" ht="18.75" x14ac:dyDescent="0.3">
      <c r="B950" s="19"/>
      <c r="C950" s="22">
        <v>0.53</v>
      </c>
      <c r="Q950" s="42">
        <v>4.0999999999999996</v>
      </c>
      <c r="R950">
        <f t="shared" si="28"/>
        <v>74</v>
      </c>
      <c r="S950" t="str">
        <f t="shared" si="29"/>
        <v>10%</v>
      </c>
    </row>
    <row r="951" spans="2:19" ht="18.75" x14ac:dyDescent="0.3">
      <c r="B951" s="20"/>
      <c r="C951" s="23">
        <v>0.46</v>
      </c>
      <c r="Q951" s="41">
        <v>4.3</v>
      </c>
      <c r="R951">
        <f t="shared" si="28"/>
        <v>73</v>
      </c>
      <c r="S951" t="str">
        <f t="shared" si="29"/>
        <v>10%</v>
      </c>
    </row>
    <row r="952" spans="2:19" ht="18.75" x14ac:dyDescent="0.3">
      <c r="B952" s="19"/>
      <c r="C952" s="22">
        <v>0</v>
      </c>
      <c r="Q952" s="42">
        <v>4.3</v>
      </c>
      <c r="R952">
        <f t="shared" si="28"/>
        <v>73</v>
      </c>
      <c r="S952" t="str">
        <f t="shared" si="29"/>
        <v>10%</v>
      </c>
    </row>
    <row r="953" spans="2:19" ht="18.75" x14ac:dyDescent="0.3">
      <c r="B953" s="20"/>
      <c r="C953" s="23">
        <v>0.5</v>
      </c>
      <c r="Q953" s="41">
        <v>4.2</v>
      </c>
      <c r="R953">
        <f t="shared" si="28"/>
        <v>73</v>
      </c>
      <c r="S953" t="str">
        <f t="shared" si="29"/>
        <v>10%</v>
      </c>
    </row>
    <row r="954" spans="2:19" ht="18.75" x14ac:dyDescent="0.3">
      <c r="B954" s="19"/>
      <c r="C954" s="22">
        <v>0</v>
      </c>
      <c r="Q954" s="42">
        <v>4.5</v>
      </c>
      <c r="R954">
        <f t="shared" si="28"/>
        <v>73</v>
      </c>
      <c r="S954" t="str">
        <f t="shared" si="29"/>
        <v>10%</v>
      </c>
    </row>
    <row r="955" spans="2:19" ht="18.75" x14ac:dyDescent="0.3">
      <c r="B955" s="20"/>
      <c r="C955" s="23">
        <v>0.44</v>
      </c>
      <c r="Q955" s="41">
        <v>4.4000000000000004</v>
      </c>
      <c r="R955">
        <f t="shared" si="28"/>
        <v>72</v>
      </c>
      <c r="S955" t="str">
        <f t="shared" si="29"/>
        <v>10%</v>
      </c>
    </row>
    <row r="956" spans="2:19" ht="18.75" x14ac:dyDescent="0.3">
      <c r="B956" s="19"/>
      <c r="C956" s="22">
        <v>0.76</v>
      </c>
      <c r="Q956" s="42">
        <v>4.2</v>
      </c>
      <c r="R956">
        <f t="shared" si="28"/>
        <v>72</v>
      </c>
      <c r="S956" t="str">
        <f t="shared" si="29"/>
        <v>10%</v>
      </c>
    </row>
    <row r="957" spans="2:19" ht="18.75" x14ac:dyDescent="0.3">
      <c r="B957" s="20"/>
      <c r="C957" s="23">
        <v>0.24</v>
      </c>
      <c r="Q957" s="41">
        <v>4.0999999999999996</v>
      </c>
      <c r="R957">
        <f t="shared" si="28"/>
        <v>72</v>
      </c>
      <c r="S957" t="str">
        <f t="shared" si="29"/>
        <v>10%</v>
      </c>
    </row>
    <row r="958" spans="2:19" ht="18.75" x14ac:dyDescent="0.3">
      <c r="B958" s="19"/>
      <c r="C958" s="22">
        <v>0.38</v>
      </c>
      <c r="Q958" s="42">
        <v>4.3</v>
      </c>
      <c r="R958">
        <f t="shared" si="28"/>
        <v>71</v>
      </c>
      <c r="S958" t="str">
        <f t="shared" si="29"/>
        <v>10%</v>
      </c>
    </row>
    <row r="959" spans="2:19" ht="18.75" x14ac:dyDescent="0.3">
      <c r="B959" s="20"/>
      <c r="C959" s="23">
        <v>0.42</v>
      </c>
      <c r="Q959" s="41">
        <v>4.4000000000000004</v>
      </c>
      <c r="R959">
        <f t="shared" si="28"/>
        <v>71</v>
      </c>
      <c r="S959" t="str">
        <f t="shared" si="29"/>
        <v>10%</v>
      </c>
    </row>
    <row r="960" spans="2:19" ht="18.75" x14ac:dyDescent="0.3">
      <c r="B960" s="19"/>
      <c r="C960" s="22">
        <v>0.16</v>
      </c>
      <c r="Q960" s="42">
        <v>4.0999999999999996</v>
      </c>
      <c r="R960">
        <f t="shared" si="28"/>
        <v>71</v>
      </c>
      <c r="S960" t="str">
        <f t="shared" si="29"/>
        <v>10%</v>
      </c>
    </row>
    <row r="961" spans="2:19" ht="18.75" x14ac:dyDescent="0.3">
      <c r="B961" s="20"/>
      <c r="C961" s="23">
        <v>0.42</v>
      </c>
      <c r="Q961" s="41">
        <v>3.6</v>
      </c>
      <c r="R961">
        <f t="shared" si="28"/>
        <v>71</v>
      </c>
      <c r="S961" t="str">
        <f t="shared" si="29"/>
        <v>10%</v>
      </c>
    </row>
    <row r="962" spans="2:19" ht="18.75" x14ac:dyDescent="0.3">
      <c r="B962" s="19"/>
      <c r="C962" s="22">
        <v>0.48</v>
      </c>
      <c r="Q962" s="42">
        <v>4</v>
      </c>
      <c r="R962">
        <f t="shared" si="28"/>
        <v>71</v>
      </c>
      <c r="S962" t="str">
        <f t="shared" si="29"/>
        <v>10%</v>
      </c>
    </row>
    <row r="963" spans="2:19" ht="18.75" x14ac:dyDescent="0.3">
      <c r="B963" s="20"/>
      <c r="C963" s="23">
        <v>0.59</v>
      </c>
      <c r="Q963" s="41">
        <v>4</v>
      </c>
      <c r="R963">
        <f t="shared" si="28"/>
        <v>71</v>
      </c>
      <c r="S963" t="str">
        <f t="shared" si="29"/>
        <v>10%</v>
      </c>
    </row>
    <row r="964" spans="2:19" ht="18.75" x14ac:dyDescent="0.3">
      <c r="B964" s="19"/>
      <c r="C964" s="22">
        <v>0.88</v>
      </c>
      <c r="Q964" s="42">
        <v>4.4000000000000004</v>
      </c>
      <c r="R964">
        <f t="shared" ref="R964:R1027" si="30">COUNTIF(Q963:Q2242,$Q$3)</f>
        <v>71</v>
      </c>
      <c r="S964" t="str">
        <f t="shared" ref="S964:S1027" si="31">IF(R964&lt;="198","10%", IF(R964&gt;="199","20%", IF(R964&gt;="200","30%")))</f>
        <v>10%</v>
      </c>
    </row>
    <row r="965" spans="2:19" ht="18.75" x14ac:dyDescent="0.3">
      <c r="B965" s="20"/>
      <c r="C965" s="23">
        <v>0.34</v>
      </c>
      <c r="Q965" s="41">
        <v>3.9</v>
      </c>
      <c r="R965">
        <f t="shared" si="30"/>
        <v>71</v>
      </c>
      <c r="S965" t="str">
        <f t="shared" si="31"/>
        <v>10%</v>
      </c>
    </row>
    <row r="966" spans="2:19" ht="18.75" x14ac:dyDescent="0.3">
      <c r="B966" s="19"/>
      <c r="C966" s="22">
        <v>0.31</v>
      </c>
      <c r="Q966" s="42">
        <v>4.3</v>
      </c>
      <c r="R966">
        <f t="shared" si="30"/>
        <v>71</v>
      </c>
      <c r="S966" t="str">
        <f t="shared" si="31"/>
        <v>10%</v>
      </c>
    </row>
    <row r="967" spans="2:19" ht="18.75" x14ac:dyDescent="0.3">
      <c r="B967" s="20"/>
      <c r="C967" s="23">
        <v>0</v>
      </c>
      <c r="Q967" s="41">
        <v>4.5999999999999996</v>
      </c>
      <c r="R967">
        <f t="shared" si="30"/>
        <v>71</v>
      </c>
      <c r="S967" t="str">
        <f t="shared" si="31"/>
        <v>10%</v>
      </c>
    </row>
    <row r="968" spans="2:19" ht="18.75" x14ac:dyDescent="0.3">
      <c r="B968" s="19"/>
      <c r="C968" s="22">
        <v>0.17</v>
      </c>
      <c r="Q968" s="42">
        <v>4.4000000000000004</v>
      </c>
      <c r="R968">
        <f t="shared" si="30"/>
        <v>71</v>
      </c>
      <c r="S968" t="str">
        <f t="shared" si="31"/>
        <v>10%</v>
      </c>
    </row>
    <row r="969" spans="2:19" ht="18.75" x14ac:dyDescent="0.3">
      <c r="B969" s="20"/>
      <c r="C969" s="23">
        <v>0.17</v>
      </c>
      <c r="Q969" s="41">
        <v>4.5</v>
      </c>
      <c r="R969">
        <f t="shared" si="30"/>
        <v>71</v>
      </c>
      <c r="S969" t="str">
        <f t="shared" si="31"/>
        <v>10%</v>
      </c>
    </row>
    <row r="970" spans="2:19" ht="18.75" x14ac:dyDescent="0.3">
      <c r="B970" s="19"/>
      <c r="C970" s="22">
        <v>0.62</v>
      </c>
      <c r="Q970" s="42">
        <v>3.9</v>
      </c>
      <c r="R970">
        <f t="shared" si="30"/>
        <v>71</v>
      </c>
      <c r="S970" t="str">
        <f t="shared" si="31"/>
        <v>10%</v>
      </c>
    </row>
    <row r="971" spans="2:19" ht="18.75" x14ac:dyDescent="0.3">
      <c r="B971" s="20"/>
      <c r="C971" s="23">
        <v>0.34</v>
      </c>
      <c r="Q971" s="41">
        <v>4.0999999999999996</v>
      </c>
      <c r="R971">
        <f t="shared" si="30"/>
        <v>71</v>
      </c>
      <c r="S971" t="str">
        <f t="shared" si="31"/>
        <v>10%</v>
      </c>
    </row>
    <row r="972" spans="2:19" ht="18.75" x14ac:dyDescent="0.3">
      <c r="B972" s="19"/>
      <c r="C972" s="22">
        <v>0.14000000000000001</v>
      </c>
      <c r="Q972" s="42">
        <v>4.3</v>
      </c>
      <c r="R972">
        <f t="shared" si="30"/>
        <v>71</v>
      </c>
      <c r="S972" t="str">
        <f t="shared" si="31"/>
        <v>10%</v>
      </c>
    </row>
    <row r="973" spans="2:19" ht="18.75" x14ac:dyDescent="0.3">
      <c r="B973" s="20"/>
      <c r="C973" s="23">
        <v>0</v>
      </c>
      <c r="Q973" s="41">
        <v>4.5</v>
      </c>
      <c r="R973">
        <f t="shared" si="30"/>
        <v>71</v>
      </c>
      <c r="S973" t="str">
        <f t="shared" si="31"/>
        <v>10%</v>
      </c>
    </row>
    <row r="974" spans="2:19" ht="18.75" x14ac:dyDescent="0.3">
      <c r="B974" s="19"/>
      <c r="C974" s="22">
        <v>0.51</v>
      </c>
      <c r="Q974" s="42">
        <v>4.5</v>
      </c>
      <c r="R974">
        <f t="shared" si="30"/>
        <v>71</v>
      </c>
      <c r="S974" t="str">
        <f t="shared" si="31"/>
        <v>10%</v>
      </c>
    </row>
    <row r="975" spans="2:19" ht="18.75" x14ac:dyDescent="0.3">
      <c r="B975" s="20"/>
      <c r="C975" s="23">
        <v>0.69</v>
      </c>
      <c r="Q975" s="41">
        <v>3.6</v>
      </c>
      <c r="R975">
        <f t="shared" si="30"/>
        <v>71</v>
      </c>
      <c r="S975" t="str">
        <f t="shared" si="31"/>
        <v>10%</v>
      </c>
    </row>
    <row r="976" spans="2:19" ht="18.75" x14ac:dyDescent="0.3">
      <c r="B976" s="19"/>
      <c r="C976" s="22">
        <v>0.69</v>
      </c>
      <c r="Q976" s="42">
        <v>4.0999999999999996</v>
      </c>
      <c r="R976">
        <f t="shared" si="30"/>
        <v>71</v>
      </c>
      <c r="S976" t="str">
        <f t="shared" si="31"/>
        <v>10%</v>
      </c>
    </row>
    <row r="977" spans="2:19" ht="18.75" x14ac:dyDescent="0.3">
      <c r="B977" s="20"/>
      <c r="C977" s="23">
        <v>0</v>
      </c>
      <c r="Q977" s="41">
        <v>4.3</v>
      </c>
      <c r="R977">
        <f t="shared" si="30"/>
        <v>71</v>
      </c>
      <c r="S977" t="str">
        <f t="shared" si="31"/>
        <v>10%</v>
      </c>
    </row>
    <row r="978" spans="2:19" ht="18.75" x14ac:dyDescent="0.3">
      <c r="B978" s="19"/>
      <c r="C978" s="22">
        <v>0.28999999999999998</v>
      </c>
      <c r="Q978" s="42">
        <v>3.8</v>
      </c>
      <c r="R978">
        <f t="shared" si="30"/>
        <v>71</v>
      </c>
      <c r="S978" t="str">
        <f t="shared" si="31"/>
        <v>10%</v>
      </c>
    </row>
    <row r="979" spans="2:19" ht="18.75" x14ac:dyDescent="0.3">
      <c r="B979" s="20"/>
      <c r="C979" s="23">
        <v>0.25</v>
      </c>
      <c r="Q979" s="41">
        <v>4.5999999999999996</v>
      </c>
      <c r="R979">
        <f t="shared" si="30"/>
        <v>71</v>
      </c>
      <c r="S979" t="str">
        <f t="shared" si="31"/>
        <v>10%</v>
      </c>
    </row>
    <row r="980" spans="2:19" ht="18.75" x14ac:dyDescent="0.3">
      <c r="B980" s="19"/>
      <c r="C980" s="22">
        <v>0.8</v>
      </c>
      <c r="Q980" s="42">
        <v>4.0999999999999996</v>
      </c>
      <c r="R980">
        <f t="shared" si="30"/>
        <v>71</v>
      </c>
      <c r="S980" t="str">
        <f t="shared" si="31"/>
        <v>10%</v>
      </c>
    </row>
    <row r="981" spans="2:19" ht="18.75" x14ac:dyDescent="0.3">
      <c r="B981" s="20"/>
      <c r="C981" s="23">
        <v>0.61</v>
      </c>
      <c r="Q981" s="41">
        <v>4</v>
      </c>
      <c r="R981">
        <f t="shared" si="30"/>
        <v>71</v>
      </c>
      <c r="S981" t="str">
        <f t="shared" si="31"/>
        <v>10%</v>
      </c>
    </row>
    <row r="982" spans="2:19" ht="18.75" x14ac:dyDescent="0.3">
      <c r="B982" s="19"/>
      <c r="C982" s="22">
        <v>0.5</v>
      </c>
      <c r="Q982" s="42">
        <v>4.5</v>
      </c>
      <c r="R982">
        <f t="shared" si="30"/>
        <v>71</v>
      </c>
      <c r="S982" t="str">
        <f t="shared" si="31"/>
        <v>10%</v>
      </c>
    </row>
    <row r="983" spans="2:19" ht="18.75" x14ac:dyDescent="0.3">
      <c r="B983" s="20"/>
      <c r="C983" s="23">
        <v>0.79</v>
      </c>
      <c r="Q983" s="41">
        <v>4.3</v>
      </c>
      <c r="R983">
        <f t="shared" si="30"/>
        <v>71</v>
      </c>
      <c r="S983" t="str">
        <f t="shared" si="31"/>
        <v>10%</v>
      </c>
    </row>
    <row r="984" spans="2:19" ht="18.75" x14ac:dyDescent="0.3">
      <c r="B984" s="19"/>
      <c r="C984" s="22">
        <v>0.57999999999999996</v>
      </c>
      <c r="Q984" s="42">
        <v>4</v>
      </c>
      <c r="R984">
        <f t="shared" si="30"/>
        <v>71</v>
      </c>
      <c r="S984" t="str">
        <f t="shared" si="31"/>
        <v>10%</v>
      </c>
    </row>
    <row r="985" spans="2:19" ht="18.75" x14ac:dyDescent="0.3">
      <c r="B985" s="20"/>
      <c r="C985" s="23">
        <v>0.77</v>
      </c>
      <c r="Q985" s="41">
        <v>4.5</v>
      </c>
      <c r="R985">
        <f t="shared" si="30"/>
        <v>71</v>
      </c>
      <c r="S985" t="str">
        <f t="shared" si="31"/>
        <v>10%</v>
      </c>
    </row>
    <row r="986" spans="2:19" ht="18.75" x14ac:dyDescent="0.3">
      <c r="B986" s="19"/>
      <c r="C986" s="22">
        <v>0</v>
      </c>
      <c r="Q986" s="42">
        <v>4</v>
      </c>
      <c r="R986">
        <f t="shared" si="30"/>
        <v>71</v>
      </c>
      <c r="S986" t="str">
        <f t="shared" si="31"/>
        <v>10%</v>
      </c>
    </row>
    <row r="987" spans="2:19" ht="18.75" x14ac:dyDescent="0.3">
      <c r="B987" s="20"/>
      <c r="C987" s="23">
        <v>0.6</v>
      </c>
      <c r="Q987" s="41">
        <v>4.5</v>
      </c>
      <c r="R987">
        <f t="shared" si="30"/>
        <v>71</v>
      </c>
      <c r="S987" t="str">
        <f t="shared" si="31"/>
        <v>10%</v>
      </c>
    </row>
    <row r="988" spans="2:19" ht="18.75" x14ac:dyDescent="0.3">
      <c r="B988" s="19"/>
      <c r="C988" s="22">
        <v>0.14000000000000001</v>
      </c>
      <c r="Q988" s="42">
        <v>4.0999999999999996</v>
      </c>
      <c r="R988">
        <f t="shared" si="30"/>
        <v>71</v>
      </c>
      <c r="S988" t="str">
        <f t="shared" si="31"/>
        <v>10%</v>
      </c>
    </row>
    <row r="989" spans="2:19" ht="18.75" x14ac:dyDescent="0.3">
      <c r="B989" s="20"/>
      <c r="C989" s="23">
        <v>0.48</v>
      </c>
      <c r="Q989" s="41">
        <v>4.3</v>
      </c>
      <c r="R989">
        <f t="shared" si="30"/>
        <v>71</v>
      </c>
      <c r="S989" t="str">
        <f t="shared" si="31"/>
        <v>10%</v>
      </c>
    </row>
    <row r="990" spans="2:19" ht="18.75" x14ac:dyDescent="0.3">
      <c r="B990" s="19"/>
      <c r="C990" s="22">
        <v>0.73</v>
      </c>
      <c r="Q990" s="42">
        <v>4.0999999999999996</v>
      </c>
      <c r="R990">
        <f t="shared" si="30"/>
        <v>71</v>
      </c>
      <c r="S990" t="str">
        <f t="shared" si="31"/>
        <v>10%</v>
      </c>
    </row>
    <row r="991" spans="2:19" ht="18.75" x14ac:dyDescent="0.3">
      <c r="B991" s="20"/>
      <c r="C991" s="23">
        <v>0.62</v>
      </c>
      <c r="Q991" s="41">
        <v>4</v>
      </c>
      <c r="R991">
        <f t="shared" si="30"/>
        <v>71</v>
      </c>
      <c r="S991" t="str">
        <f t="shared" si="31"/>
        <v>10%</v>
      </c>
    </row>
    <row r="992" spans="2:19" ht="18.75" x14ac:dyDescent="0.3">
      <c r="B992" s="19"/>
      <c r="C992" s="22">
        <v>0.6</v>
      </c>
      <c r="Q992" s="42">
        <v>4.0999999999999996</v>
      </c>
      <c r="R992">
        <f t="shared" si="30"/>
        <v>71</v>
      </c>
      <c r="S992" t="str">
        <f t="shared" si="31"/>
        <v>10%</v>
      </c>
    </row>
    <row r="993" spans="2:19" ht="18.75" x14ac:dyDescent="0.3">
      <c r="B993" s="20"/>
      <c r="C993" s="23">
        <v>0.47</v>
      </c>
      <c r="Q993" s="41">
        <v>4.0999999999999996</v>
      </c>
      <c r="R993">
        <f t="shared" si="30"/>
        <v>71</v>
      </c>
      <c r="S993" t="str">
        <f t="shared" si="31"/>
        <v>10%</v>
      </c>
    </row>
    <row r="994" spans="2:19" ht="18.75" x14ac:dyDescent="0.3">
      <c r="B994" s="19"/>
      <c r="C994" s="22">
        <v>0.55000000000000004</v>
      </c>
      <c r="Q994" s="42">
        <v>4.4000000000000004</v>
      </c>
      <c r="R994">
        <f t="shared" si="30"/>
        <v>71</v>
      </c>
      <c r="S994" t="str">
        <f t="shared" si="31"/>
        <v>10%</v>
      </c>
    </row>
    <row r="995" spans="2:19" ht="18.75" x14ac:dyDescent="0.3">
      <c r="B995" s="20"/>
      <c r="C995" s="23">
        <v>0.1</v>
      </c>
      <c r="Q995" s="41">
        <v>4</v>
      </c>
      <c r="R995">
        <f t="shared" si="30"/>
        <v>71</v>
      </c>
      <c r="S995" t="str">
        <f t="shared" si="31"/>
        <v>10%</v>
      </c>
    </row>
    <row r="996" spans="2:19" ht="18.75" x14ac:dyDescent="0.3">
      <c r="B996" s="19"/>
      <c r="C996" s="22">
        <v>0.55000000000000004</v>
      </c>
      <c r="Q996" s="42">
        <v>4.0999999999999996</v>
      </c>
      <c r="R996">
        <f t="shared" si="30"/>
        <v>71</v>
      </c>
      <c r="S996" t="str">
        <f t="shared" si="31"/>
        <v>10%</v>
      </c>
    </row>
    <row r="997" spans="2:19" ht="18.75" x14ac:dyDescent="0.3">
      <c r="B997" s="20"/>
      <c r="C997" s="23">
        <v>0.36</v>
      </c>
      <c r="Q997" s="41">
        <v>4.4000000000000004</v>
      </c>
      <c r="R997">
        <f t="shared" si="30"/>
        <v>71</v>
      </c>
      <c r="S997" t="str">
        <f t="shared" si="31"/>
        <v>10%</v>
      </c>
    </row>
    <row r="998" spans="2:19" ht="18.75" x14ac:dyDescent="0.3">
      <c r="B998" s="19"/>
      <c r="C998" s="22">
        <v>0.5</v>
      </c>
      <c r="Q998" s="42">
        <v>4.3</v>
      </c>
      <c r="R998">
        <f t="shared" si="30"/>
        <v>71</v>
      </c>
      <c r="S998" t="str">
        <f t="shared" si="31"/>
        <v>10%</v>
      </c>
    </row>
    <row r="999" spans="2:19" ht="18.75" x14ac:dyDescent="0.3">
      <c r="B999" s="20"/>
      <c r="C999" s="23">
        <v>0</v>
      </c>
      <c r="Q999" s="41">
        <v>4.2</v>
      </c>
      <c r="R999">
        <f t="shared" si="30"/>
        <v>71</v>
      </c>
      <c r="S999" t="str">
        <f t="shared" si="31"/>
        <v>10%</v>
      </c>
    </row>
    <row r="1000" spans="2:19" ht="18.75" x14ac:dyDescent="0.3">
      <c r="B1000" s="19"/>
      <c r="C1000" s="22">
        <v>0.56000000000000005</v>
      </c>
      <c r="Q1000" s="42">
        <v>3.6</v>
      </c>
      <c r="R1000">
        <f t="shared" si="30"/>
        <v>71</v>
      </c>
      <c r="S1000" t="str">
        <f t="shared" si="31"/>
        <v>10%</v>
      </c>
    </row>
    <row r="1001" spans="2:19" ht="18.75" x14ac:dyDescent="0.3">
      <c r="B1001" s="20"/>
      <c r="C1001" s="23">
        <v>0.7</v>
      </c>
      <c r="Q1001" s="41">
        <v>4.2</v>
      </c>
      <c r="R1001">
        <f t="shared" si="30"/>
        <v>70</v>
      </c>
      <c r="S1001" t="str">
        <f t="shared" si="31"/>
        <v>10%</v>
      </c>
    </row>
    <row r="1002" spans="2:19" ht="18.75" x14ac:dyDescent="0.3">
      <c r="B1002" s="19"/>
      <c r="C1002" s="22">
        <v>0.57999999999999996</v>
      </c>
      <c r="Q1002" s="42">
        <v>4.2</v>
      </c>
      <c r="R1002">
        <f t="shared" si="30"/>
        <v>70</v>
      </c>
      <c r="S1002" t="str">
        <f t="shared" si="31"/>
        <v>10%</v>
      </c>
    </row>
    <row r="1003" spans="2:19" ht="18.75" x14ac:dyDescent="0.3">
      <c r="B1003" s="20"/>
      <c r="C1003" s="23">
        <v>0.27</v>
      </c>
      <c r="Q1003" s="41">
        <v>3.9</v>
      </c>
      <c r="R1003">
        <f t="shared" si="30"/>
        <v>69</v>
      </c>
      <c r="S1003" t="str">
        <f t="shared" si="31"/>
        <v>10%</v>
      </c>
    </row>
    <row r="1004" spans="2:19" ht="18.75" x14ac:dyDescent="0.3">
      <c r="B1004" s="19"/>
      <c r="C1004" s="22">
        <v>0</v>
      </c>
      <c r="Q1004" s="42">
        <v>4.2</v>
      </c>
      <c r="R1004">
        <f t="shared" si="30"/>
        <v>68</v>
      </c>
      <c r="S1004" t="str">
        <f t="shared" si="31"/>
        <v>10%</v>
      </c>
    </row>
    <row r="1005" spans="2:19" ht="18.75" x14ac:dyDescent="0.3">
      <c r="B1005" s="20"/>
      <c r="C1005" s="23">
        <v>0.56999999999999995</v>
      </c>
      <c r="Q1005" s="41">
        <v>4.5</v>
      </c>
      <c r="R1005">
        <f t="shared" si="30"/>
        <v>68</v>
      </c>
      <c r="S1005" t="str">
        <f t="shared" si="31"/>
        <v>10%</v>
      </c>
    </row>
    <row r="1006" spans="2:19" ht="18.75" x14ac:dyDescent="0.3">
      <c r="B1006" s="19"/>
      <c r="C1006" s="22">
        <v>0</v>
      </c>
      <c r="Q1006" s="42">
        <v>4.3</v>
      </c>
      <c r="R1006">
        <f t="shared" si="30"/>
        <v>67</v>
      </c>
      <c r="S1006" t="str">
        <f t="shared" si="31"/>
        <v>10%</v>
      </c>
    </row>
    <row r="1007" spans="2:19" ht="18.75" x14ac:dyDescent="0.3">
      <c r="B1007" s="20"/>
      <c r="C1007" s="23">
        <v>0</v>
      </c>
      <c r="Q1007" s="41">
        <v>4.2</v>
      </c>
      <c r="R1007">
        <f t="shared" si="30"/>
        <v>67</v>
      </c>
      <c r="S1007" t="str">
        <f t="shared" si="31"/>
        <v>10%</v>
      </c>
    </row>
    <row r="1008" spans="2:19" ht="18.75" x14ac:dyDescent="0.3">
      <c r="B1008" s="19"/>
      <c r="C1008" s="22">
        <v>0.75</v>
      </c>
      <c r="Q1008" s="42">
        <v>4.0999999999999996</v>
      </c>
      <c r="R1008">
        <f t="shared" si="30"/>
        <v>67</v>
      </c>
      <c r="S1008" t="str">
        <f t="shared" si="31"/>
        <v>10%</v>
      </c>
    </row>
    <row r="1009" spans="2:19" ht="18.75" x14ac:dyDescent="0.3">
      <c r="B1009" s="20"/>
      <c r="C1009" s="23">
        <v>0.55000000000000004</v>
      </c>
      <c r="Q1009" s="41">
        <v>4.0999999999999996</v>
      </c>
      <c r="R1009">
        <f t="shared" si="30"/>
        <v>66</v>
      </c>
      <c r="S1009" t="str">
        <f t="shared" si="31"/>
        <v>10%</v>
      </c>
    </row>
    <row r="1010" spans="2:19" ht="18.75" x14ac:dyDescent="0.3">
      <c r="B1010" s="19"/>
      <c r="C1010" s="22">
        <v>0.13</v>
      </c>
      <c r="Q1010" s="42">
        <v>4.5999999999999996</v>
      </c>
      <c r="R1010">
        <f t="shared" si="30"/>
        <v>66</v>
      </c>
      <c r="S1010" t="str">
        <f t="shared" si="31"/>
        <v>10%</v>
      </c>
    </row>
    <row r="1011" spans="2:19" ht="18.75" x14ac:dyDescent="0.3">
      <c r="B1011" s="20"/>
      <c r="C1011" s="23">
        <v>0.46</v>
      </c>
      <c r="Q1011" s="41">
        <v>3.8</v>
      </c>
      <c r="R1011">
        <f t="shared" si="30"/>
        <v>66</v>
      </c>
      <c r="S1011" t="str">
        <f t="shared" si="31"/>
        <v>10%</v>
      </c>
    </row>
    <row r="1012" spans="2:19" ht="18.75" x14ac:dyDescent="0.3">
      <c r="B1012" s="19"/>
      <c r="C1012" s="22">
        <v>0.75</v>
      </c>
      <c r="Q1012" s="42">
        <v>4.3</v>
      </c>
      <c r="R1012">
        <f t="shared" si="30"/>
        <v>66</v>
      </c>
      <c r="S1012" t="str">
        <f t="shared" si="31"/>
        <v>10%</v>
      </c>
    </row>
    <row r="1013" spans="2:19" ht="18.75" x14ac:dyDescent="0.3">
      <c r="B1013" s="20"/>
      <c r="C1013" s="23">
        <v>0.65</v>
      </c>
      <c r="Q1013" s="41">
        <v>4.2</v>
      </c>
      <c r="R1013">
        <f t="shared" si="30"/>
        <v>66</v>
      </c>
      <c r="S1013" t="str">
        <f t="shared" si="31"/>
        <v>10%</v>
      </c>
    </row>
    <row r="1014" spans="2:19" ht="18.75" x14ac:dyDescent="0.3">
      <c r="B1014" s="19"/>
      <c r="C1014" s="22">
        <v>0.05</v>
      </c>
      <c r="Q1014" s="42">
        <v>4.2</v>
      </c>
      <c r="R1014">
        <f t="shared" si="30"/>
        <v>66</v>
      </c>
      <c r="S1014" t="str">
        <f t="shared" si="31"/>
        <v>10%</v>
      </c>
    </row>
    <row r="1015" spans="2:19" ht="18.75" x14ac:dyDescent="0.3">
      <c r="B1015" s="20"/>
      <c r="C1015" s="23">
        <v>0.64</v>
      </c>
      <c r="Q1015" s="41">
        <v>4.4000000000000004</v>
      </c>
      <c r="R1015">
        <f t="shared" si="30"/>
        <v>65</v>
      </c>
      <c r="S1015" t="str">
        <f t="shared" si="31"/>
        <v>10%</v>
      </c>
    </row>
    <row r="1016" spans="2:19" ht="18.75" x14ac:dyDescent="0.3">
      <c r="B1016" s="19"/>
      <c r="C1016" s="22">
        <v>0.38</v>
      </c>
      <c r="Q1016" s="42">
        <v>3.9</v>
      </c>
      <c r="R1016">
        <f t="shared" si="30"/>
        <v>64</v>
      </c>
      <c r="S1016" t="str">
        <f t="shared" si="31"/>
        <v>10%</v>
      </c>
    </row>
    <row r="1017" spans="2:19" ht="18.75" x14ac:dyDescent="0.3">
      <c r="B1017" s="20"/>
      <c r="C1017" s="23">
        <v>0.66</v>
      </c>
      <c r="Q1017" s="41">
        <v>4</v>
      </c>
      <c r="R1017">
        <f t="shared" si="30"/>
        <v>64</v>
      </c>
      <c r="S1017" t="str">
        <f t="shared" si="31"/>
        <v>10%</v>
      </c>
    </row>
    <row r="1018" spans="2:19" ht="18.75" x14ac:dyDescent="0.3">
      <c r="B1018" s="19"/>
      <c r="C1018" s="22">
        <v>0.6</v>
      </c>
      <c r="Q1018" s="42">
        <v>4.2</v>
      </c>
      <c r="R1018">
        <f t="shared" si="30"/>
        <v>64</v>
      </c>
      <c r="S1018" t="str">
        <f t="shared" si="31"/>
        <v>10%</v>
      </c>
    </row>
    <row r="1019" spans="2:19" ht="18.75" x14ac:dyDescent="0.3">
      <c r="B1019" s="20"/>
      <c r="C1019" s="23">
        <v>0.63</v>
      </c>
      <c r="Q1019" s="41">
        <v>3.7</v>
      </c>
      <c r="R1019">
        <f t="shared" si="30"/>
        <v>64</v>
      </c>
      <c r="S1019" t="str">
        <f t="shared" si="31"/>
        <v>10%</v>
      </c>
    </row>
    <row r="1020" spans="2:19" ht="18.75" x14ac:dyDescent="0.3">
      <c r="B1020" s="19"/>
      <c r="C1020" s="22">
        <v>0.8</v>
      </c>
      <c r="Q1020" s="42">
        <v>4.5</v>
      </c>
      <c r="R1020">
        <f t="shared" si="30"/>
        <v>63</v>
      </c>
      <c r="S1020" t="str">
        <f t="shared" si="31"/>
        <v>10%</v>
      </c>
    </row>
    <row r="1021" spans="2:19" ht="18.75" x14ac:dyDescent="0.3">
      <c r="B1021" s="20"/>
      <c r="C1021" s="23">
        <v>0.66</v>
      </c>
      <c r="Q1021" s="41">
        <v>4.5</v>
      </c>
      <c r="R1021">
        <f t="shared" si="30"/>
        <v>63</v>
      </c>
      <c r="S1021" t="str">
        <f t="shared" si="31"/>
        <v>10%</v>
      </c>
    </row>
    <row r="1022" spans="2:19" ht="18.75" x14ac:dyDescent="0.3">
      <c r="B1022" s="19"/>
      <c r="C1022" s="22">
        <v>0.7</v>
      </c>
      <c r="Q1022" s="42">
        <v>3.6</v>
      </c>
      <c r="R1022">
        <f t="shared" si="30"/>
        <v>63</v>
      </c>
      <c r="S1022" t="str">
        <f t="shared" si="31"/>
        <v>10%</v>
      </c>
    </row>
    <row r="1023" spans="2:19" ht="18.75" x14ac:dyDescent="0.3">
      <c r="B1023" s="20"/>
      <c r="C1023" s="23">
        <v>0.5</v>
      </c>
      <c r="Q1023" s="41">
        <v>4.3</v>
      </c>
      <c r="R1023">
        <f t="shared" si="30"/>
        <v>63</v>
      </c>
      <c r="S1023" t="str">
        <f t="shared" si="31"/>
        <v>10%</v>
      </c>
    </row>
    <row r="1024" spans="2:19" ht="18.75" x14ac:dyDescent="0.3">
      <c r="B1024" s="19"/>
      <c r="C1024" s="22">
        <v>0.48</v>
      </c>
      <c r="Q1024" s="42">
        <v>4.0999999999999996</v>
      </c>
      <c r="R1024">
        <f t="shared" si="30"/>
        <v>63</v>
      </c>
      <c r="S1024" t="str">
        <f t="shared" si="31"/>
        <v>10%</v>
      </c>
    </row>
    <row r="1025" spans="2:19" ht="18.75" x14ac:dyDescent="0.3">
      <c r="B1025" s="20"/>
      <c r="C1025" s="23">
        <v>0.28999999999999998</v>
      </c>
      <c r="Q1025" s="41">
        <v>3.9</v>
      </c>
      <c r="R1025">
        <f t="shared" si="30"/>
        <v>63</v>
      </c>
      <c r="S1025" t="str">
        <f t="shared" si="31"/>
        <v>10%</v>
      </c>
    </row>
    <row r="1026" spans="2:19" ht="18.75" x14ac:dyDescent="0.3">
      <c r="B1026" s="19"/>
      <c r="C1026" s="22">
        <v>0.4</v>
      </c>
      <c r="Q1026" s="42">
        <v>3.6</v>
      </c>
      <c r="R1026">
        <f t="shared" si="30"/>
        <v>63</v>
      </c>
      <c r="S1026" t="str">
        <f t="shared" si="31"/>
        <v>10%</v>
      </c>
    </row>
    <row r="1027" spans="2:19" ht="18.75" x14ac:dyDescent="0.3">
      <c r="B1027" s="20"/>
      <c r="C1027" s="23">
        <v>0.54</v>
      </c>
      <c r="Q1027" s="41">
        <v>4</v>
      </c>
      <c r="R1027">
        <f t="shared" si="30"/>
        <v>63</v>
      </c>
      <c r="S1027" t="str">
        <f t="shared" si="31"/>
        <v>10%</v>
      </c>
    </row>
    <row r="1028" spans="2:19" ht="18.75" x14ac:dyDescent="0.3">
      <c r="B1028" s="19"/>
      <c r="C1028" s="22">
        <v>0.9</v>
      </c>
      <c r="Q1028" s="42">
        <v>4.0999999999999996</v>
      </c>
      <c r="R1028">
        <f t="shared" ref="R1028:R1091" si="32">COUNTIF(Q1027:Q2306,$Q$3)</f>
        <v>63</v>
      </c>
      <c r="S1028" t="str">
        <f t="shared" ref="S1028:S1091" si="33">IF(R1028&lt;="198","10%", IF(R1028&gt;="199","20%", IF(R1028&gt;="200","30%")))</f>
        <v>10%</v>
      </c>
    </row>
    <row r="1029" spans="2:19" ht="18.75" x14ac:dyDescent="0.3">
      <c r="B1029" s="20"/>
      <c r="C1029" s="23">
        <v>0.41</v>
      </c>
      <c r="Q1029" s="41">
        <v>3.7</v>
      </c>
      <c r="R1029">
        <f t="shared" si="32"/>
        <v>63</v>
      </c>
      <c r="S1029" t="str">
        <f t="shared" si="33"/>
        <v>10%</v>
      </c>
    </row>
    <row r="1030" spans="2:19" ht="18.75" x14ac:dyDescent="0.3">
      <c r="B1030" s="19"/>
      <c r="C1030" s="22">
        <v>0.6</v>
      </c>
      <c r="Q1030" s="42">
        <v>3.9</v>
      </c>
      <c r="R1030">
        <f t="shared" si="32"/>
        <v>63</v>
      </c>
      <c r="S1030" t="str">
        <f t="shared" si="33"/>
        <v>10%</v>
      </c>
    </row>
    <row r="1031" spans="2:19" ht="18.75" x14ac:dyDescent="0.3">
      <c r="B1031" s="20"/>
      <c r="C1031" s="23">
        <v>0.4</v>
      </c>
      <c r="Q1031" s="41">
        <v>4.0999999999999996</v>
      </c>
      <c r="R1031">
        <f t="shared" si="32"/>
        <v>63</v>
      </c>
      <c r="S1031" t="str">
        <f t="shared" si="33"/>
        <v>10%</v>
      </c>
    </row>
    <row r="1032" spans="2:19" ht="18.75" x14ac:dyDescent="0.3">
      <c r="B1032" s="19"/>
      <c r="C1032" s="22">
        <v>0.1</v>
      </c>
      <c r="Q1032" s="42">
        <v>3.9</v>
      </c>
      <c r="R1032">
        <f t="shared" si="32"/>
        <v>63</v>
      </c>
      <c r="S1032" t="str">
        <f t="shared" si="33"/>
        <v>10%</v>
      </c>
    </row>
    <row r="1033" spans="2:19" ht="18.75" x14ac:dyDescent="0.3">
      <c r="B1033" s="20"/>
      <c r="C1033" s="23">
        <v>0.48</v>
      </c>
      <c r="Q1033" s="41">
        <v>3.9</v>
      </c>
      <c r="R1033">
        <f t="shared" si="32"/>
        <v>63</v>
      </c>
      <c r="S1033" t="str">
        <f t="shared" si="33"/>
        <v>10%</v>
      </c>
    </row>
    <row r="1034" spans="2:19" ht="18.75" x14ac:dyDescent="0.3">
      <c r="B1034" s="19"/>
      <c r="C1034" s="22">
        <v>0.47</v>
      </c>
      <c r="Q1034" s="42">
        <v>3.9</v>
      </c>
      <c r="R1034">
        <f t="shared" si="32"/>
        <v>63</v>
      </c>
      <c r="S1034" t="str">
        <f t="shared" si="33"/>
        <v>10%</v>
      </c>
    </row>
    <row r="1035" spans="2:19" ht="18.75" x14ac:dyDescent="0.3">
      <c r="B1035" s="20"/>
      <c r="C1035" s="23">
        <v>0.22</v>
      </c>
      <c r="Q1035" s="41">
        <v>3.8</v>
      </c>
      <c r="R1035">
        <f t="shared" si="32"/>
        <v>63</v>
      </c>
      <c r="S1035" t="str">
        <f t="shared" si="33"/>
        <v>10%</v>
      </c>
    </row>
    <row r="1036" spans="2:19" ht="18.75" x14ac:dyDescent="0.3">
      <c r="B1036" s="19"/>
      <c r="C1036" s="22">
        <v>0.5</v>
      </c>
      <c r="Q1036" s="42">
        <v>3.8</v>
      </c>
      <c r="R1036">
        <f t="shared" si="32"/>
        <v>63</v>
      </c>
      <c r="S1036" t="str">
        <f t="shared" si="33"/>
        <v>10%</v>
      </c>
    </row>
    <row r="1037" spans="2:19" ht="18.75" x14ac:dyDescent="0.3">
      <c r="B1037" s="20"/>
      <c r="C1037" s="23">
        <v>0.11</v>
      </c>
      <c r="Q1037" s="41">
        <v>4.0999999999999996</v>
      </c>
      <c r="R1037">
        <f t="shared" si="32"/>
        <v>63</v>
      </c>
      <c r="S1037" t="str">
        <f t="shared" si="33"/>
        <v>10%</v>
      </c>
    </row>
    <row r="1038" spans="2:19" ht="18.75" x14ac:dyDescent="0.3">
      <c r="B1038" s="19"/>
      <c r="C1038" s="22">
        <v>0.5</v>
      </c>
      <c r="Q1038" s="42">
        <v>4.0999999999999996</v>
      </c>
      <c r="R1038">
        <f t="shared" si="32"/>
        <v>63</v>
      </c>
      <c r="S1038" t="str">
        <f t="shared" si="33"/>
        <v>10%</v>
      </c>
    </row>
    <row r="1039" spans="2:19" ht="18.75" x14ac:dyDescent="0.3">
      <c r="B1039" s="20"/>
      <c r="C1039" s="23">
        <v>0.55000000000000004</v>
      </c>
      <c r="Q1039" s="41">
        <v>3.3</v>
      </c>
      <c r="R1039">
        <f t="shared" si="32"/>
        <v>63</v>
      </c>
      <c r="S1039" t="str">
        <f t="shared" si="33"/>
        <v>10%</v>
      </c>
    </row>
    <row r="1040" spans="2:19" ht="18.75" x14ac:dyDescent="0.3">
      <c r="B1040" s="19"/>
      <c r="C1040" s="22">
        <v>0.48</v>
      </c>
      <c r="Q1040" s="42">
        <v>4.2</v>
      </c>
      <c r="R1040">
        <f t="shared" si="32"/>
        <v>63</v>
      </c>
      <c r="S1040" t="str">
        <f t="shared" si="33"/>
        <v>10%</v>
      </c>
    </row>
    <row r="1041" spans="2:19" ht="18.75" x14ac:dyDescent="0.3">
      <c r="B1041" s="20"/>
      <c r="C1041" s="23">
        <v>0.42</v>
      </c>
      <c r="Q1041" s="41">
        <v>4</v>
      </c>
      <c r="R1041">
        <f t="shared" si="32"/>
        <v>63</v>
      </c>
      <c r="S1041" t="str">
        <f t="shared" si="33"/>
        <v>10%</v>
      </c>
    </row>
    <row r="1042" spans="2:19" ht="18.75" x14ac:dyDescent="0.3">
      <c r="B1042" s="19"/>
      <c r="C1042" s="22">
        <v>0.53</v>
      </c>
      <c r="Q1042" s="42">
        <v>4.3</v>
      </c>
      <c r="R1042">
        <f t="shared" si="32"/>
        <v>62</v>
      </c>
      <c r="S1042" t="str">
        <f t="shared" si="33"/>
        <v>10%</v>
      </c>
    </row>
    <row r="1043" spans="2:19" ht="18.75" x14ac:dyDescent="0.3">
      <c r="B1043" s="20"/>
      <c r="C1043" s="23">
        <v>0.46</v>
      </c>
      <c r="Q1043" s="41">
        <v>4</v>
      </c>
      <c r="R1043">
        <f t="shared" si="32"/>
        <v>62</v>
      </c>
      <c r="S1043" t="str">
        <f t="shared" si="33"/>
        <v>10%</v>
      </c>
    </row>
    <row r="1044" spans="2:19" ht="18.75" x14ac:dyDescent="0.3">
      <c r="B1044" s="19"/>
      <c r="C1044" s="22">
        <v>0.56000000000000005</v>
      </c>
      <c r="Q1044" s="42">
        <v>4.5</v>
      </c>
      <c r="R1044">
        <f t="shared" si="32"/>
        <v>62</v>
      </c>
      <c r="S1044" t="str">
        <f t="shared" si="33"/>
        <v>10%</v>
      </c>
    </row>
    <row r="1045" spans="2:19" ht="18.75" x14ac:dyDescent="0.3">
      <c r="B1045" s="20"/>
      <c r="C1045" s="23">
        <v>0.4</v>
      </c>
      <c r="Q1045" s="41">
        <v>4.0999999999999996</v>
      </c>
      <c r="R1045">
        <f t="shared" si="32"/>
        <v>62</v>
      </c>
      <c r="S1045" t="str">
        <f t="shared" si="33"/>
        <v>10%</v>
      </c>
    </row>
    <row r="1046" spans="2:19" ht="18.75" x14ac:dyDescent="0.3">
      <c r="B1046" s="19"/>
      <c r="C1046" s="22">
        <v>0.57999999999999996</v>
      </c>
      <c r="Q1046" s="42">
        <v>4</v>
      </c>
      <c r="R1046">
        <f t="shared" si="32"/>
        <v>62</v>
      </c>
      <c r="S1046" t="str">
        <f t="shared" si="33"/>
        <v>10%</v>
      </c>
    </row>
    <row r="1047" spans="2:19" ht="18.75" x14ac:dyDescent="0.3">
      <c r="B1047" s="20"/>
      <c r="C1047" s="23">
        <v>0.63</v>
      </c>
      <c r="Q1047" s="41">
        <v>4.2</v>
      </c>
      <c r="R1047">
        <f t="shared" si="32"/>
        <v>62</v>
      </c>
      <c r="S1047" t="str">
        <f t="shared" si="33"/>
        <v>10%</v>
      </c>
    </row>
    <row r="1048" spans="2:19" ht="18.75" x14ac:dyDescent="0.3">
      <c r="B1048" s="19"/>
      <c r="C1048" s="22">
        <v>0.24</v>
      </c>
      <c r="Q1048" s="42">
        <v>3.8</v>
      </c>
      <c r="R1048">
        <f t="shared" si="32"/>
        <v>62</v>
      </c>
      <c r="S1048" t="str">
        <f t="shared" si="33"/>
        <v>10%</v>
      </c>
    </row>
    <row r="1049" spans="2:19" ht="18.75" x14ac:dyDescent="0.3">
      <c r="B1049" s="20"/>
      <c r="C1049" s="23">
        <v>0.38</v>
      </c>
      <c r="Q1049" s="41">
        <v>4.2</v>
      </c>
      <c r="R1049">
        <f t="shared" si="32"/>
        <v>61</v>
      </c>
      <c r="S1049" t="str">
        <f t="shared" si="33"/>
        <v>10%</v>
      </c>
    </row>
    <row r="1050" spans="2:19" ht="18.75" x14ac:dyDescent="0.3">
      <c r="B1050" s="19"/>
      <c r="C1050" s="22">
        <v>0.45</v>
      </c>
      <c r="Q1050" s="42">
        <v>4.2</v>
      </c>
      <c r="R1050">
        <f t="shared" si="32"/>
        <v>61</v>
      </c>
      <c r="S1050" t="str">
        <f t="shared" si="33"/>
        <v>10%</v>
      </c>
    </row>
    <row r="1051" spans="2:19" ht="18.75" x14ac:dyDescent="0.3">
      <c r="B1051" s="20"/>
      <c r="C1051" s="23">
        <v>0.5</v>
      </c>
      <c r="Q1051" s="41">
        <v>3.6</v>
      </c>
      <c r="R1051">
        <f t="shared" si="32"/>
        <v>60</v>
      </c>
      <c r="S1051" t="str">
        <f t="shared" si="33"/>
        <v>10%</v>
      </c>
    </row>
    <row r="1052" spans="2:19" ht="18.75" x14ac:dyDescent="0.3">
      <c r="B1052" s="19"/>
      <c r="C1052" s="22">
        <v>0.8</v>
      </c>
      <c r="Q1052" s="42">
        <v>3.8</v>
      </c>
      <c r="R1052">
        <f t="shared" si="32"/>
        <v>59</v>
      </c>
      <c r="S1052" t="str">
        <f t="shared" si="33"/>
        <v>10%</v>
      </c>
    </row>
    <row r="1053" spans="2:19" ht="18.75" x14ac:dyDescent="0.3">
      <c r="B1053" s="20"/>
      <c r="C1053" s="23">
        <v>0.25</v>
      </c>
      <c r="Q1053" s="41">
        <v>4.0999999999999996</v>
      </c>
      <c r="R1053">
        <f t="shared" si="32"/>
        <v>59</v>
      </c>
      <c r="S1053" t="str">
        <f t="shared" si="33"/>
        <v>10%</v>
      </c>
    </row>
    <row r="1054" spans="2:19" ht="18.75" x14ac:dyDescent="0.3">
      <c r="B1054" s="19"/>
      <c r="C1054" s="22">
        <v>0.56000000000000005</v>
      </c>
      <c r="Q1054" s="42">
        <v>4.0999999999999996</v>
      </c>
      <c r="R1054">
        <f t="shared" si="32"/>
        <v>59</v>
      </c>
      <c r="S1054" t="str">
        <f t="shared" si="33"/>
        <v>10%</v>
      </c>
    </row>
    <row r="1055" spans="2:19" ht="18.75" x14ac:dyDescent="0.3">
      <c r="B1055" s="20"/>
      <c r="C1055" s="23">
        <v>0.41</v>
      </c>
      <c r="Q1055" s="41">
        <v>4.0999999999999996</v>
      </c>
      <c r="R1055">
        <f t="shared" si="32"/>
        <v>59</v>
      </c>
      <c r="S1055" t="str">
        <f t="shared" si="33"/>
        <v>10%</v>
      </c>
    </row>
    <row r="1056" spans="2:19" ht="18.75" x14ac:dyDescent="0.3">
      <c r="B1056" s="19"/>
      <c r="C1056" s="22">
        <v>0.55000000000000004</v>
      </c>
      <c r="Q1056" s="42">
        <v>4.0999999999999996</v>
      </c>
      <c r="R1056">
        <f t="shared" si="32"/>
        <v>59</v>
      </c>
      <c r="S1056" t="str">
        <f t="shared" si="33"/>
        <v>10%</v>
      </c>
    </row>
    <row r="1057" spans="2:19" ht="18.75" x14ac:dyDescent="0.3">
      <c r="B1057" s="20"/>
      <c r="C1057" s="23">
        <v>0.65</v>
      </c>
      <c r="Q1057" s="41">
        <v>4.2</v>
      </c>
      <c r="R1057">
        <f t="shared" si="32"/>
        <v>59</v>
      </c>
      <c r="S1057" t="str">
        <f t="shared" si="33"/>
        <v>10%</v>
      </c>
    </row>
    <row r="1058" spans="2:19" ht="18.75" x14ac:dyDescent="0.3">
      <c r="B1058" s="19"/>
      <c r="C1058" s="22">
        <v>0.08</v>
      </c>
      <c r="Q1058" s="42">
        <v>4</v>
      </c>
      <c r="R1058">
        <f t="shared" si="32"/>
        <v>59</v>
      </c>
      <c r="S1058" t="str">
        <f t="shared" si="33"/>
        <v>10%</v>
      </c>
    </row>
    <row r="1059" spans="2:19" ht="18.75" x14ac:dyDescent="0.3">
      <c r="B1059" s="20"/>
      <c r="C1059" s="23">
        <v>0.44</v>
      </c>
      <c r="Q1059" s="41">
        <v>4.3</v>
      </c>
      <c r="R1059">
        <f t="shared" si="32"/>
        <v>58</v>
      </c>
      <c r="S1059" t="str">
        <f t="shared" si="33"/>
        <v>10%</v>
      </c>
    </row>
    <row r="1060" spans="2:19" ht="18.75" x14ac:dyDescent="0.3">
      <c r="B1060" s="19"/>
      <c r="C1060" s="22">
        <v>0.55000000000000004</v>
      </c>
      <c r="Q1060" s="42">
        <v>4.2</v>
      </c>
      <c r="R1060">
        <f t="shared" si="32"/>
        <v>58</v>
      </c>
      <c r="S1060" t="str">
        <f t="shared" si="33"/>
        <v>10%</v>
      </c>
    </row>
    <row r="1061" spans="2:19" ht="18.75" x14ac:dyDescent="0.3">
      <c r="B1061" s="20"/>
      <c r="C1061" s="23">
        <v>0.48</v>
      </c>
      <c r="Q1061" s="41">
        <v>4.2</v>
      </c>
      <c r="R1061">
        <f t="shared" si="32"/>
        <v>58</v>
      </c>
      <c r="S1061" t="str">
        <f t="shared" si="33"/>
        <v>10%</v>
      </c>
    </row>
    <row r="1062" spans="2:19" ht="18.75" x14ac:dyDescent="0.3">
      <c r="B1062" s="19"/>
      <c r="C1062" s="22">
        <v>0.61</v>
      </c>
      <c r="Q1062" s="42">
        <v>3.7</v>
      </c>
      <c r="R1062">
        <f t="shared" si="32"/>
        <v>57</v>
      </c>
      <c r="S1062" t="str">
        <f t="shared" si="33"/>
        <v>10%</v>
      </c>
    </row>
    <row r="1063" spans="2:19" ht="18.75" x14ac:dyDescent="0.3">
      <c r="B1063" s="20"/>
      <c r="C1063" s="23">
        <v>0.12</v>
      </c>
      <c r="Q1063" s="41">
        <v>4.0999999999999996</v>
      </c>
      <c r="R1063">
        <f t="shared" si="32"/>
        <v>56</v>
      </c>
      <c r="S1063" t="str">
        <f t="shared" si="33"/>
        <v>10%</v>
      </c>
    </row>
    <row r="1064" spans="2:19" ht="18.75" x14ac:dyDescent="0.3">
      <c r="B1064" s="19"/>
      <c r="C1064" s="22">
        <v>0.37</v>
      </c>
      <c r="Q1064" s="42">
        <v>4.4000000000000004</v>
      </c>
      <c r="R1064">
        <f t="shared" si="32"/>
        <v>56</v>
      </c>
      <c r="S1064" t="str">
        <f t="shared" si="33"/>
        <v>10%</v>
      </c>
    </row>
    <row r="1065" spans="2:19" ht="18.75" x14ac:dyDescent="0.3">
      <c r="B1065" s="20"/>
      <c r="C1065" s="23">
        <v>0.21</v>
      </c>
      <c r="Q1065" s="41">
        <v>3.8</v>
      </c>
      <c r="R1065">
        <f t="shared" si="32"/>
        <v>56</v>
      </c>
      <c r="S1065" t="str">
        <f t="shared" si="33"/>
        <v>10%</v>
      </c>
    </row>
    <row r="1066" spans="2:19" ht="18.75" x14ac:dyDescent="0.3">
      <c r="B1066" s="19"/>
      <c r="C1066" s="22">
        <v>0.39</v>
      </c>
      <c r="Q1066" s="42">
        <v>4</v>
      </c>
      <c r="R1066">
        <f t="shared" si="32"/>
        <v>56</v>
      </c>
      <c r="S1066" t="str">
        <f t="shared" si="33"/>
        <v>10%</v>
      </c>
    </row>
    <row r="1067" spans="2:19" ht="18.75" x14ac:dyDescent="0.3">
      <c r="B1067" s="20"/>
      <c r="C1067" s="23">
        <v>0.5</v>
      </c>
      <c r="Q1067" s="41">
        <v>4.2</v>
      </c>
      <c r="R1067">
        <f t="shared" si="32"/>
        <v>56</v>
      </c>
      <c r="S1067" t="str">
        <f t="shared" si="33"/>
        <v>10%</v>
      </c>
    </row>
    <row r="1068" spans="2:19" ht="18.75" x14ac:dyDescent="0.3">
      <c r="B1068" s="19"/>
      <c r="C1068" s="22">
        <v>0.26</v>
      </c>
      <c r="Q1068" s="42">
        <v>3.8</v>
      </c>
      <c r="R1068">
        <f t="shared" si="32"/>
        <v>56</v>
      </c>
      <c r="S1068" t="str">
        <f t="shared" si="33"/>
        <v>10%</v>
      </c>
    </row>
    <row r="1069" spans="2:19" ht="18.75" x14ac:dyDescent="0.3">
      <c r="B1069" s="20"/>
      <c r="C1069" s="23">
        <v>0.34</v>
      </c>
      <c r="Q1069" s="41">
        <v>4.2</v>
      </c>
      <c r="R1069">
        <f t="shared" si="32"/>
        <v>55</v>
      </c>
      <c r="S1069" t="str">
        <f t="shared" si="33"/>
        <v>10%</v>
      </c>
    </row>
    <row r="1070" spans="2:19" ht="18.75" x14ac:dyDescent="0.3">
      <c r="B1070" s="19"/>
      <c r="C1070" s="22">
        <v>0.4</v>
      </c>
      <c r="Q1070" s="42">
        <v>4</v>
      </c>
      <c r="R1070">
        <f t="shared" si="32"/>
        <v>55</v>
      </c>
      <c r="S1070" t="str">
        <f t="shared" si="33"/>
        <v>10%</v>
      </c>
    </row>
    <row r="1071" spans="2:19" ht="18.75" x14ac:dyDescent="0.3">
      <c r="B1071" s="20"/>
      <c r="C1071" s="23">
        <v>0.62</v>
      </c>
      <c r="Q1071" s="41">
        <v>3.9</v>
      </c>
      <c r="R1071">
        <f t="shared" si="32"/>
        <v>54</v>
      </c>
      <c r="S1071" t="str">
        <f t="shared" si="33"/>
        <v>10%</v>
      </c>
    </row>
    <row r="1072" spans="2:19" ht="18.75" x14ac:dyDescent="0.3">
      <c r="B1072" s="19"/>
      <c r="C1072" s="22">
        <v>0.54</v>
      </c>
      <c r="Q1072" s="42">
        <v>4.3</v>
      </c>
      <c r="R1072">
        <f t="shared" si="32"/>
        <v>54</v>
      </c>
      <c r="S1072" t="str">
        <f t="shared" si="33"/>
        <v>10%</v>
      </c>
    </row>
    <row r="1073" spans="2:19" ht="18.75" x14ac:dyDescent="0.3">
      <c r="B1073" s="20"/>
      <c r="C1073" s="23">
        <v>0.42</v>
      </c>
      <c r="Q1073" s="41">
        <v>3.8</v>
      </c>
      <c r="R1073">
        <f t="shared" si="32"/>
        <v>54</v>
      </c>
      <c r="S1073" t="str">
        <f t="shared" si="33"/>
        <v>10%</v>
      </c>
    </row>
    <row r="1074" spans="2:19" ht="18.75" x14ac:dyDescent="0.3">
      <c r="B1074" s="19"/>
      <c r="C1074" s="22">
        <v>0</v>
      </c>
      <c r="Q1074" s="42">
        <v>4</v>
      </c>
      <c r="R1074">
        <f t="shared" si="32"/>
        <v>54</v>
      </c>
      <c r="S1074" t="str">
        <f t="shared" si="33"/>
        <v>10%</v>
      </c>
    </row>
    <row r="1075" spans="2:19" ht="18.75" x14ac:dyDescent="0.3">
      <c r="B1075" s="20"/>
      <c r="C1075" s="23">
        <v>0.5</v>
      </c>
      <c r="Q1075" s="41">
        <v>4.2</v>
      </c>
      <c r="R1075">
        <f t="shared" si="32"/>
        <v>54</v>
      </c>
      <c r="S1075" t="str">
        <f t="shared" si="33"/>
        <v>10%</v>
      </c>
    </row>
    <row r="1076" spans="2:19" ht="18.75" x14ac:dyDescent="0.3">
      <c r="B1076" s="19"/>
      <c r="C1076" s="22">
        <v>0.55000000000000004</v>
      </c>
      <c r="Q1076" s="42">
        <v>4.2</v>
      </c>
      <c r="R1076">
        <f t="shared" si="32"/>
        <v>54</v>
      </c>
      <c r="S1076" t="str">
        <f t="shared" si="33"/>
        <v>10%</v>
      </c>
    </row>
    <row r="1077" spans="2:19" ht="18.75" x14ac:dyDescent="0.3">
      <c r="B1077" s="20"/>
      <c r="C1077" s="23">
        <v>0.14000000000000001</v>
      </c>
      <c r="Q1077" s="41">
        <v>3.6</v>
      </c>
      <c r="R1077">
        <f t="shared" si="32"/>
        <v>53</v>
      </c>
      <c r="S1077" t="str">
        <f t="shared" si="33"/>
        <v>10%</v>
      </c>
    </row>
    <row r="1078" spans="2:19" ht="18.75" x14ac:dyDescent="0.3">
      <c r="B1078" s="19"/>
      <c r="C1078" s="22">
        <v>0.45</v>
      </c>
      <c r="Q1078" s="42">
        <v>4.3</v>
      </c>
      <c r="R1078">
        <f t="shared" si="32"/>
        <v>52</v>
      </c>
      <c r="S1078" t="str">
        <f t="shared" si="33"/>
        <v>10%</v>
      </c>
    </row>
    <row r="1079" spans="2:19" ht="18.75" x14ac:dyDescent="0.3">
      <c r="B1079" s="20"/>
      <c r="C1079" s="23">
        <v>0.11</v>
      </c>
      <c r="Q1079" s="41">
        <v>4</v>
      </c>
      <c r="R1079">
        <f t="shared" si="32"/>
        <v>52</v>
      </c>
      <c r="S1079" t="str">
        <f t="shared" si="33"/>
        <v>10%</v>
      </c>
    </row>
    <row r="1080" spans="2:19" ht="18.75" x14ac:dyDescent="0.3">
      <c r="B1080" s="19"/>
      <c r="C1080" s="22">
        <v>0.59</v>
      </c>
      <c r="Q1080" s="42">
        <v>4.2</v>
      </c>
      <c r="R1080">
        <f t="shared" si="32"/>
        <v>52</v>
      </c>
      <c r="S1080" t="str">
        <f t="shared" si="33"/>
        <v>10%</v>
      </c>
    </row>
    <row r="1081" spans="2:19" ht="18.75" x14ac:dyDescent="0.3">
      <c r="B1081" s="20"/>
      <c r="C1081" s="23">
        <v>0.24</v>
      </c>
      <c r="Q1081" s="41">
        <v>4.0999999999999996</v>
      </c>
      <c r="R1081">
        <f t="shared" si="32"/>
        <v>52</v>
      </c>
      <c r="S1081" t="str">
        <f t="shared" si="33"/>
        <v>10%</v>
      </c>
    </row>
    <row r="1082" spans="2:19" ht="18.75" x14ac:dyDescent="0.3">
      <c r="B1082" s="19"/>
      <c r="C1082" s="22">
        <v>0.6</v>
      </c>
      <c r="Q1082" s="42">
        <v>4</v>
      </c>
      <c r="R1082">
        <f t="shared" si="32"/>
        <v>51</v>
      </c>
      <c r="S1082" t="str">
        <f t="shared" si="33"/>
        <v>10%</v>
      </c>
    </row>
    <row r="1083" spans="2:19" ht="18.75" x14ac:dyDescent="0.3">
      <c r="B1083" s="20"/>
      <c r="C1083" s="23">
        <v>0.46</v>
      </c>
      <c r="Q1083" s="41">
        <v>4.3</v>
      </c>
      <c r="R1083">
        <f t="shared" si="32"/>
        <v>51</v>
      </c>
      <c r="S1083" t="str">
        <f t="shared" si="33"/>
        <v>10%</v>
      </c>
    </row>
    <row r="1084" spans="2:19" ht="18.75" x14ac:dyDescent="0.3">
      <c r="B1084" s="19"/>
      <c r="C1084" s="22">
        <v>0.39</v>
      </c>
      <c r="Q1084" s="42">
        <v>4</v>
      </c>
      <c r="R1084">
        <f t="shared" si="32"/>
        <v>51</v>
      </c>
      <c r="S1084" t="str">
        <f t="shared" si="33"/>
        <v>10%</v>
      </c>
    </row>
    <row r="1085" spans="2:19" ht="18.75" x14ac:dyDescent="0.3">
      <c r="B1085" s="20"/>
      <c r="C1085" s="23">
        <v>0.33</v>
      </c>
      <c r="Q1085" s="41">
        <v>3.9</v>
      </c>
      <c r="R1085">
        <f t="shared" si="32"/>
        <v>51</v>
      </c>
      <c r="S1085" t="str">
        <f t="shared" si="33"/>
        <v>10%</v>
      </c>
    </row>
    <row r="1086" spans="2:19" ht="18.75" x14ac:dyDescent="0.3">
      <c r="B1086" s="19"/>
      <c r="C1086" s="22">
        <v>0.4</v>
      </c>
      <c r="Q1086" s="42">
        <v>4.2</v>
      </c>
      <c r="R1086">
        <f t="shared" si="32"/>
        <v>51</v>
      </c>
      <c r="S1086" t="str">
        <f t="shared" si="33"/>
        <v>10%</v>
      </c>
    </row>
    <row r="1087" spans="2:19" ht="18.75" x14ac:dyDescent="0.3">
      <c r="B1087" s="20"/>
      <c r="C1087" s="23">
        <v>0.27</v>
      </c>
      <c r="Q1087" s="41">
        <v>4.0999999999999996</v>
      </c>
      <c r="R1087">
        <f t="shared" si="32"/>
        <v>51</v>
      </c>
      <c r="S1087" t="str">
        <f t="shared" si="33"/>
        <v>10%</v>
      </c>
    </row>
    <row r="1088" spans="2:19" ht="18.75" x14ac:dyDescent="0.3">
      <c r="B1088" s="19"/>
      <c r="C1088" s="22">
        <v>0.37</v>
      </c>
      <c r="Q1088" s="42">
        <v>4.4000000000000004</v>
      </c>
      <c r="R1088">
        <f t="shared" si="32"/>
        <v>50</v>
      </c>
      <c r="S1088" t="str">
        <f t="shared" si="33"/>
        <v>10%</v>
      </c>
    </row>
    <row r="1089" spans="2:19" ht="18.75" x14ac:dyDescent="0.3">
      <c r="B1089" s="20"/>
      <c r="C1089" s="23">
        <v>0.48</v>
      </c>
      <c r="Q1089" s="41">
        <v>4</v>
      </c>
      <c r="R1089">
        <f t="shared" si="32"/>
        <v>50</v>
      </c>
      <c r="S1089" t="str">
        <f t="shared" si="33"/>
        <v>10%</v>
      </c>
    </row>
    <row r="1090" spans="2:19" ht="18.75" x14ac:dyDescent="0.3">
      <c r="B1090" s="19"/>
      <c r="C1090" s="22">
        <v>0.65</v>
      </c>
      <c r="Q1090" s="42">
        <v>3.8</v>
      </c>
      <c r="R1090">
        <f t="shared" si="32"/>
        <v>50</v>
      </c>
      <c r="S1090" t="str">
        <f t="shared" si="33"/>
        <v>10%</v>
      </c>
    </row>
    <row r="1091" spans="2:19" ht="18.75" x14ac:dyDescent="0.3">
      <c r="B1091" s="20"/>
      <c r="C1091" s="23">
        <v>0.38</v>
      </c>
      <c r="Q1091" s="41">
        <v>4</v>
      </c>
      <c r="R1091">
        <f t="shared" si="32"/>
        <v>50</v>
      </c>
      <c r="S1091" t="str">
        <f t="shared" si="33"/>
        <v>10%</v>
      </c>
    </row>
    <row r="1092" spans="2:19" ht="18.75" x14ac:dyDescent="0.3">
      <c r="B1092" s="19"/>
      <c r="C1092" s="22">
        <v>0.47</v>
      </c>
      <c r="Q1092" s="42">
        <v>3.1</v>
      </c>
      <c r="R1092">
        <f t="shared" ref="R1092:R1155" si="34">COUNTIF(Q1091:Q2370,$Q$3)</f>
        <v>50</v>
      </c>
      <c r="S1092" t="str">
        <f t="shared" ref="S1092:S1155" si="35">IF(R1092&lt;="198","10%", IF(R1092&gt;="199","20%", IF(R1092&gt;="200","30%")))</f>
        <v>10%</v>
      </c>
    </row>
    <row r="1093" spans="2:19" ht="18.75" x14ac:dyDescent="0.3">
      <c r="B1093" s="20"/>
      <c r="C1093" s="23">
        <v>0.48</v>
      </c>
      <c r="Q1093" s="41">
        <v>4.3</v>
      </c>
      <c r="R1093">
        <f t="shared" si="34"/>
        <v>50</v>
      </c>
      <c r="S1093" t="str">
        <f t="shared" si="35"/>
        <v>10%</v>
      </c>
    </row>
    <row r="1094" spans="2:19" ht="18.75" x14ac:dyDescent="0.3">
      <c r="B1094" s="19"/>
      <c r="C1094" s="22">
        <v>0.34</v>
      </c>
      <c r="Q1094" s="42">
        <v>4.2</v>
      </c>
      <c r="R1094">
        <f t="shared" si="34"/>
        <v>50</v>
      </c>
      <c r="S1094" t="str">
        <f t="shared" si="35"/>
        <v>10%</v>
      </c>
    </row>
    <row r="1095" spans="2:19" ht="18.75" x14ac:dyDescent="0.3">
      <c r="B1095" s="20"/>
      <c r="C1095" s="23">
        <v>0.6</v>
      </c>
      <c r="Q1095" s="41">
        <v>4.4000000000000004</v>
      </c>
      <c r="R1095">
        <f t="shared" si="34"/>
        <v>50</v>
      </c>
      <c r="S1095" t="str">
        <f t="shared" si="35"/>
        <v>10%</v>
      </c>
    </row>
    <row r="1096" spans="2:19" ht="18.75" x14ac:dyDescent="0.3">
      <c r="B1096" s="19"/>
      <c r="C1096" s="22">
        <v>0</v>
      </c>
      <c r="Q1096" s="42">
        <v>4.0999999999999996</v>
      </c>
      <c r="R1096">
        <f t="shared" si="34"/>
        <v>49</v>
      </c>
      <c r="S1096" t="str">
        <f t="shared" si="35"/>
        <v>10%</v>
      </c>
    </row>
    <row r="1097" spans="2:19" ht="18.75" x14ac:dyDescent="0.3">
      <c r="B1097" s="20"/>
      <c r="C1097" s="23">
        <v>0.44</v>
      </c>
      <c r="Q1097" s="41">
        <v>4.2</v>
      </c>
      <c r="R1097">
        <f t="shared" si="34"/>
        <v>49</v>
      </c>
      <c r="S1097" t="str">
        <f t="shared" si="35"/>
        <v>10%</v>
      </c>
    </row>
    <row r="1098" spans="2:19" ht="18.75" x14ac:dyDescent="0.3">
      <c r="B1098" s="19"/>
      <c r="C1098" s="22">
        <v>0.61</v>
      </c>
      <c r="Q1098" s="42">
        <v>4.0999999999999996</v>
      </c>
      <c r="R1098">
        <f t="shared" si="34"/>
        <v>49</v>
      </c>
      <c r="S1098" t="str">
        <f t="shared" si="35"/>
        <v>10%</v>
      </c>
    </row>
    <row r="1099" spans="2:19" ht="18.75" x14ac:dyDescent="0.3">
      <c r="B1099" s="20"/>
      <c r="C1099" s="23">
        <v>0.34</v>
      </c>
      <c r="Q1099" s="41">
        <v>4.0999999999999996</v>
      </c>
      <c r="R1099">
        <f t="shared" si="34"/>
        <v>48</v>
      </c>
      <c r="S1099" t="str">
        <f t="shared" si="35"/>
        <v>10%</v>
      </c>
    </row>
    <row r="1100" spans="2:19" ht="18.75" x14ac:dyDescent="0.3">
      <c r="B1100" s="19"/>
      <c r="C1100" s="22">
        <v>0.26</v>
      </c>
      <c r="Q1100" s="42">
        <v>4.0999999999999996</v>
      </c>
      <c r="R1100">
        <f t="shared" si="34"/>
        <v>48</v>
      </c>
      <c r="S1100" t="str">
        <f t="shared" si="35"/>
        <v>10%</v>
      </c>
    </row>
    <row r="1101" spans="2:19" ht="18.75" x14ac:dyDescent="0.3">
      <c r="B1101" s="20"/>
      <c r="C1101" s="23">
        <v>0.28000000000000003</v>
      </c>
      <c r="Q1101" s="41">
        <v>3.9</v>
      </c>
      <c r="R1101">
        <f t="shared" si="34"/>
        <v>48</v>
      </c>
      <c r="S1101" t="str">
        <f t="shared" si="35"/>
        <v>10%</v>
      </c>
    </row>
    <row r="1102" spans="2:19" ht="18.75" x14ac:dyDescent="0.3">
      <c r="B1102" s="19"/>
      <c r="C1102" s="22">
        <v>0.5</v>
      </c>
      <c r="Q1102" s="42">
        <v>3.9</v>
      </c>
      <c r="R1102">
        <f t="shared" si="34"/>
        <v>48</v>
      </c>
      <c r="S1102" t="str">
        <f t="shared" si="35"/>
        <v>10%</v>
      </c>
    </row>
    <row r="1103" spans="2:19" ht="18.75" x14ac:dyDescent="0.3">
      <c r="B1103" s="20"/>
      <c r="C1103" s="23">
        <v>0.51</v>
      </c>
      <c r="Q1103" s="41">
        <v>3.8</v>
      </c>
      <c r="R1103">
        <f t="shared" si="34"/>
        <v>48</v>
      </c>
      <c r="S1103" t="str">
        <f t="shared" si="35"/>
        <v>10%</v>
      </c>
    </row>
    <row r="1104" spans="2:19" ht="18.75" x14ac:dyDescent="0.3">
      <c r="B1104" s="19"/>
      <c r="C1104" s="22">
        <v>0.2</v>
      </c>
      <c r="Q1104" s="42">
        <v>4</v>
      </c>
      <c r="R1104">
        <f t="shared" si="34"/>
        <v>48</v>
      </c>
      <c r="S1104" t="str">
        <f t="shared" si="35"/>
        <v>10%</v>
      </c>
    </row>
    <row r="1105" spans="2:19" ht="18.75" x14ac:dyDescent="0.3">
      <c r="B1105" s="20"/>
      <c r="C1105" s="23">
        <v>0.36</v>
      </c>
      <c r="Q1105" s="41">
        <v>4.2</v>
      </c>
      <c r="R1105">
        <f t="shared" si="34"/>
        <v>48</v>
      </c>
      <c r="S1105" t="str">
        <f t="shared" si="35"/>
        <v>10%</v>
      </c>
    </row>
    <row r="1106" spans="2:19" ht="18.75" x14ac:dyDescent="0.3">
      <c r="B1106" s="19"/>
      <c r="C1106" s="22">
        <v>0.47</v>
      </c>
      <c r="Q1106" s="42">
        <v>4.0999999999999996</v>
      </c>
      <c r="R1106">
        <f t="shared" si="34"/>
        <v>48</v>
      </c>
      <c r="S1106" t="str">
        <f t="shared" si="35"/>
        <v>10%</v>
      </c>
    </row>
    <row r="1107" spans="2:19" ht="18.75" x14ac:dyDescent="0.3">
      <c r="B1107" s="20"/>
      <c r="C1107" s="23">
        <v>0.14000000000000001</v>
      </c>
      <c r="Q1107" s="41">
        <v>4.3</v>
      </c>
      <c r="R1107">
        <f t="shared" si="34"/>
        <v>47</v>
      </c>
      <c r="S1107" t="str">
        <f t="shared" si="35"/>
        <v>10%</v>
      </c>
    </row>
    <row r="1108" spans="2:19" ht="18.75" x14ac:dyDescent="0.3">
      <c r="B1108" s="19"/>
      <c r="C1108" s="22">
        <v>0.16</v>
      </c>
      <c r="Q1108" s="42">
        <v>3.7</v>
      </c>
      <c r="R1108">
        <f t="shared" si="34"/>
        <v>47</v>
      </c>
      <c r="S1108" t="str">
        <f t="shared" si="35"/>
        <v>10%</v>
      </c>
    </row>
    <row r="1109" spans="2:19" ht="18.75" x14ac:dyDescent="0.3">
      <c r="B1109" s="20"/>
      <c r="C1109" s="23">
        <v>0.71</v>
      </c>
      <c r="Q1109" s="41">
        <v>4.2</v>
      </c>
      <c r="R1109">
        <f t="shared" si="34"/>
        <v>47</v>
      </c>
      <c r="S1109" t="str">
        <f t="shared" si="35"/>
        <v>10%</v>
      </c>
    </row>
    <row r="1110" spans="2:19" ht="18.75" x14ac:dyDescent="0.3">
      <c r="B1110" s="19"/>
      <c r="C1110" s="22">
        <v>0.42</v>
      </c>
      <c r="Q1110" s="42">
        <v>4.3</v>
      </c>
      <c r="R1110">
        <f t="shared" si="34"/>
        <v>47</v>
      </c>
      <c r="S1110" t="str">
        <f t="shared" si="35"/>
        <v>10%</v>
      </c>
    </row>
    <row r="1111" spans="2:19" ht="18.75" x14ac:dyDescent="0.3">
      <c r="B1111" s="20"/>
      <c r="C1111" s="23">
        <v>0.24</v>
      </c>
      <c r="Q1111" s="41">
        <v>4.3</v>
      </c>
      <c r="R1111">
        <f t="shared" si="34"/>
        <v>46</v>
      </c>
      <c r="S1111" t="str">
        <f t="shared" si="35"/>
        <v>10%</v>
      </c>
    </row>
    <row r="1112" spans="2:19" ht="18.75" x14ac:dyDescent="0.3">
      <c r="B1112" s="19"/>
      <c r="C1112" s="22">
        <v>0.23</v>
      </c>
      <c r="Q1112" s="42">
        <v>4.4000000000000004</v>
      </c>
      <c r="R1112">
        <f t="shared" si="34"/>
        <v>46</v>
      </c>
      <c r="S1112" t="str">
        <f t="shared" si="35"/>
        <v>10%</v>
      </c>
    </row>
    <row r="1113" spans="2:19" ht="18.75" x14ac:dyDescent="0.3">
      <c r="B1113" s="20"/>
      <c r="C1113" s="23">
        <v>0</v>
      </c>
      <c r="Q1113" s="41">
        <v>3.8</v>
      </c>
      <c r="R1113">
        <f t="shared" si="34"/>
        <v>46</v>
      </c>
      <c r="S1113" t="str">
        <f t="shared" si="35"/>
        <v>10%</v>
      </c>
    </row>
    <row r="1114" spans="2:19" ht="18.75" x14ac:dyDescent="0.3">
      <c r="B1114" s="19"/>
      <c r="C1114" s="22">
        <v>0.35</v>
      </c>
      <c r="Q1114" s="42">
        <v>4.5</v>
      </c>
      <c r="R1114">
        <f t="shared" si="34"/>
        <v>46</v>
      </c>
      <c r="S1114" t="str">
        <f t="shared" si="35"/>
        <v>10%</v>
      </c>
    </row>
    <row r="1115" spans="2:19" ht="18.75" x14ac:dyDescent="0.3">
      <c r="B1115" s="20"/>
      <c r="C1115" s="23">
        <v>0.26</v>
      </c>
      <c r="Q1115" s="41">
        <v>3.8</v>
      </c>
      <c r="R1115">
        <f t="shared" si="34"/>
        <v>46</v>
      </c>
      <c r="S1115" t="str">
        <f t="shared" si="35"/>
        <v>10%</v>
      </c>
    </row>
    <row r="1116" spans="2:19" ht="18.75" x14ac:dyDescent="0.3">
      <c r="B1116" s="19"/>
      <c r="C1116" s="22">
        <v>0.14000000000000001</v>
      </c>
      <c r="Q1116" s="42">
        <v>3.8</v>
      </c>
      <c r="R1116">
        <f t="shared" si="34"/>
        <v>46</v>
      </c>
      <c r="S1116" t="str">
        <f t="shared" si="35"/>
        <v>10%</v>
      </c>
    </row>
    <row r="1117" spans="2:19" ht="18.75" x14ac:dyDescent="0.3">
      <c r="B1117" s="20"/>
      <c r="C1117" s="23">
        <v>0.11</v>
      </c>
      <c r="Q1117" s="41">
        <v>4.0999999999999996</v>
      </c>
      <c r="R1117">
        <f t="shared" si="34"/>
        <v>46</v>
      </c>
      <c r="S1117" t="str">
        <f t="shared" si="35"/>
        <v>10%</v>
      </c>
    </row>
    <row r="1118" spans="2:19" ht="18.75" x14ac:dyDescent="0.3">
      <c r="B1118" s="19"/>
      <c r="C1118" s="22">
        <v>0.54</v>
      </c>
      <c r="Q1118" s="42">
        <v>4.0999999999999996</v>
      </c>
      <c r="R1118">
        <f t="shared" si="34"/>
        <v>46</v>
      </c>
      <c r="S1118" t="str">
        <f t="shared" si="35"/>
        <v>10%</v>
      </c>
    </row>
    <row r="1119" spans="2:19" ht="18.75" x14ac:dyDescent="0.3">
      <c r="B1119" s="20"/>
      <c r="C1119" s="23">
        <v>0.51</v>
      </c>
      <c r="Q1119" s="41">
        <v>3.8</v>
      </c>
      <c r="R1119">
        <f t="shared" si="34"/>
        <v>46</v>
      </c>
      <c r="S1119" t="str">
        <f t="shared" si="35"/>
        <v>10%</v>
      </c>
    </row>
    <row r="1120" spans="2:19" ht="18.75" x14ac:dyDescent="0.3">
      <c r="B1120" s="19"/>
      <c r="C1120" s="22">
        <v>0.18</v>
      </c>
      <c r="Q1120" s="42">
        <v>3.3</v>
      </c>
      <c r="R1120">
        <f t="shared" si="34"/>
        <v>46</v>
      </c>
      <c r="S1120" t="str">
        <f t="shared" si="35"/>
        <v>10%</v>
      </c>
    </row>
    <row r="1121" spans="2:19" ht="18.75" x14ac:dyDescent="0.3">
      <c r="B1121" s="20"/>
      <c r="C1121" s="23">
        <v>0.56999999999999995</v>
      </c>
      <c r="Q1121" s="41">
        <v>4</v>
      </c>
      <c r="R1121">
        <f t="shared" si="34"/>
        <v>46</v>
      </c>
      <c r="S1121" t="str">
        <f t="shared" si="35"/>
        <v>10%</v>
      </c>
    </row>
    <row r="1122" spans="2:19" ht="18.75" x14ac:dyDescent="0.3">
      <c r="B1122" s="19"/>
      <c r="C1122" s="22">
        <v>0.16</v>
      </c>
      <c r="Q1122" s="42">
        <v>4.5999999999999996</v>
      </c>
      <c r="R1122">
        <f t="shared" si="34"/>
        <v>46</v>
      </c>
      <c r="S1122" t="str">
        <f t="shared" si="35"/>
        <v>10%</v>
      </c>
    </row>
    <row r="1123" spans="2:19" ht="18.75" x14ac:dyDescent="0.3">
      <c r="B1123" s="20"/>
      <c r="C1123" s="23">
        <v>0.71</v>
      </c>
      <c r="Q1123" s="41">
        <v>3.9</v>
      </c>
      <c r="R1123">
        <f t="shared" si="34"/>
        <v>46</v>
      </c>
      <c r="S1123" t="str">
        <f t="shared" si="35"/>
        <v>10%</v>
      </c>
    </row>
    <row r="1124" spans="2:19" ht="18.75" x14ac:dyDescent="0.3">
      <c r="B1124" s="19"/>
      <c r="C1124" s="22">
        <v>0.39</v>
      </c>
      <c r="Q1124" s="42">
        <v>3.7</v>
      </c>
      <c r="R1124">
        <f t="shared" si="34"/>
        <v>46</v>
      </c>
      <c r="S1124" t="str">
        <f t="shared" si="35"/>
        <v>10%</v>
      </c>
    </row>
    <row r="1125" spans="2:19" ht="18.75" x14ac:dyDescent="0.3">
      <c r="B1125" s="20"/>
      <c r="C1125" s="23">
        <v>0.4</v>
      </c>
      <c r="Q1125" s="41">
        <v>4.2</v>
      </c>
      <c r="R1125">
        <f t="shared" si="34"/>
        <v>46</v>
      </c>
      <c r="S1125" t="str">
        <f t="shared" si="35"/>
        <v>10%</v>
      </c>
    </row>
    <row r="1126" spans="2:19" ht="18.75" x14ac:dyDescent="0.3">
      <c r="B1126" s="19"/>
      <c r="C1126" s="22">
        <v>0.33</v>
      </c>
      <c r="Q1126" s="42">
        <v>4.0999999999999996</v>
      </c>
      <c r="R1126">
        <f t="shared" si="34"/>
        <v>46</v>
      </c>
      <c r="S1126" t="str">
        <f t="shared" si="35"/>
        <v>10%</v>
      </c>
    </row>
    <row r="1127" spans="2:19" ht="18.75" x14ac:dyDescent="0.3">
      <c r="B1127" s="20"/>
      <c r="C1127" s="23">
        <v>0.35</v>
      </c>
      <c r="Q1127" s="41">
        <v>4.0999999999999996</v>
      </c>
      <c r="R1127">
        <f t="shared" si="34"/>
        <v>45</v>
      </c>
      <c r="S1127" t="str">
        <f t="shared" si="35"/>
        <v>10%</v>
      </c>
    </row>
    <row r="1128" spans="2:19" ht="18.75" x14ac:dyDescent="0.3">
      <c r="B1128" s="19"/>
      <c r="C1128" s="22">
        <v>0.41</v>
      </c>
      <c r="Q1128" s="42">
        <v>3.8</v>
      </c>
      <c r="R1128">
        <f t="shared" si="34"/>
        <v>45</v>
      </c>
      <c r="S1128" t="str">
        <f t="shared" si="35"/>
        <v>10%</v>
      </c>
    </row>
    <row r="1129" spans="2:19" ht="18.75" x14ac:dyDescent="0.3">
      <c r="B1129" s="20"/>
      <c r="C1129" s="23">
        <v>0.46</v>
      </c>
      <c r="Q1129" s="41">
        <v>4.0999999999999996</v>
      </c>
      <c r="R1129">
        <f t="shared" si="34"/>
        <v>45</v>
      </c>
      <c r="S1129" t="str">
        <f t="shared" si="35"/>
        <v>10%</v>
      </c>
    </row>
    <row r="1130" spans="2:19" ht="18.75" x14ac:dyDescent="0.3">
      <c r="B1130" s="19"/>
      <c r="C1130" s="22">
        <v>0</v>
      </c>
      <c r="Q1130" s="42">
        <v>4.5999999999999996</v>
      </c>
      <c r="R1130">
        <f t="shared" si="34"/>
        <v>45</v>
      </c>
      <c r="S1130" t="str">
        <f t="shared" si="35"/>
        <v>10%</v>
      </c>
    </row>
    <row r="1131" spans="2:19" ht="18.75" x14ac:dyDescent="0.3">
      <c r="B1131" s="20"/>
      <c r="C1131" s="23">
        <v>0</v>
      </c>
      <c r="Q1131" s="41">
        <v>4.0999999999999996</v>
      </c>
      <c r="R1131">
        <f t="shared" si="34"/>
        <v>45</v>
      </c>
      <c r="S1131" t="str">
        <f t="shared" si="35"/>
        <v>10%</v>
      </c>
    </row>
    <row r="1132" spans="2:19" ht="18.75" x14ac:dyDescent="0.3">
      <c r="B1132" s="19"/>
      <c r="C1132" s="22">
        <v>0.48</v>
      </c>
      <c r="Q1132" s="42">
        <v>4.2</v>
      </c>
      <c r="R1132">
        <f t="shared" si="34"/>
        <v>45</v>
      </c>
      <c r="S1132" t="str">
        <f t="shared" si="35"/>
        <v>10%</v>
      </c>
    </row>
    <row r="1133" spans="2:19" ht="18.75" x14ac:dyDescent="0.3">
      <c r="B1133" s="20"/>
      <c r="C1133" s="23">
        <v>0.62</v>
      </c>
      <c r="Q1133" s="41">
        <v>3.9</v>
      </c>
      <c r="R1133">
        <f t="shared" si="34"/>
        <v>45</v>
      </c>
      <c r="S1133" t="str">
        <f t="shared" si="35"/>
        <v>10%</v>
      </c>
    </row>
    <row r="1134" spans="2:19" ht="18.75" x14ac:dyDescent="0.3">
      <c r="B1134" s="19"/>
      <c r="C1134" s="22">
        <v>0.47</v>
      </c>
      <c r="Q1134" s="42">
        <v>4.0999999999999996</v>
      </c>
      <c r="R1134">
        <f t="shared" si="34"/>
        <v>44</v>
      </c>
      <c r="S1134" t="str">
        <f t="shared" si="35"/>
        <v>10%</v>
      </c>
    </row>
    <row r="1135" spans="2:19" ht="18.75" x14ac:dyDescent="0.3">
      <c r="B1135" s="20"/>
      <c r="C1135" s="23">
        <v>0.36</v>
      </c>
      <c r="Q1135" s="41">
        <v>4.0999999999999996</v>
      </c>
      <c r="R1135">
        <f t="shared" si="34"/>
        <v>44</v>
      </c>
      <c r="S1135" t="str">
        <f t="shared" si="35"/>
        <v>10%</v>
      </c>
    </row>
    <row r="1136" spans="2:19" ht="18.75" x14ac:dyDescent="0.3">
      <c r="B1136" s="19"/>
      <c r="C1136" s="22">
        <v>0.45</v>
      </c>
      <c r="Q1136" s="42">
        <v>4</v>
      </c>
      <c r="R1136">
        <f t="shared" si="34"/>
        <v>44</v>
      </c>
      <c r="S1136" t="str">
        <f t="shared" si="35"/>
        <v>10%</v>
      </c>
    </row>
    <row r="1137" spans="2:19" ht="18.75" x14ac:dyDescent="0.3">
      <c r="B1137" s="20"/>
      <c r="C1137" s="23">
        <v>0.2</v>
      </c>
      <c r="Q1137" s="41">
        <v>3.7</v>
      </c>
      <c r="R1137">
        <f t="shared" si="34"/>
        <v>44</v>
      </c>
      <c r="S1137" t="str">
        <f t="shared" si="35"/>
        <v>10%</v>
      </c>
    </row>
    <row r="1138" spans="2:19" ht="18.75" x14ac:dyDescent="0.3">
      <c r="B1138" s="19"/>
      <c r="C1138" s="22">
        <v>0.48</v>
      </c>
      <c r="Q1138" s="42">
        <v>4.0999999999999996</v>
      </c>
      <c r="R1138">
        <f t="shared" si="34"/>
        <v>44</v>
      </c>
      <c r="S1138" t="str">
        <f t="shared" si="35"/>
        <v>10%</v>
      </c>
    </row>
    <row r="1139" spans="2:19" ht="18.75" x14ac:dyDescent="0.3">
      <c r="B1139" s="20"/>
      <c r="C1139" s="23">
        <v>0.28999999999999998</v>
      </c>
      <c r="Q1139" s="41">
        <v>4.0999999999999996</v>
      </c>
      <c r="R1139">
        <f t="shared" si="34"/>
        <v>44</v>
      </c>
      <c r="S1139" t="str">
        <f t="shared" si="35"/>
        <v>10%</v>
      </c>
    </row>
    <row r="1140" spans="2:19" ht="18.75" x14ac:dyDescent="0.3">
      <c r="B1140" s="19"/>
      <c r="C1140" s="22">
        <v>0.6</v>
      </c>
      <c r="Q1140" s="42">
        <v>4.0999999999999996</v>
      </c>
      <c r="R1140">
        <f t="shared" si="34"/>
        <v>44</v>
      </c>
      <c r="S1140" t="str">
        <f t="shared" si="35"/>
        <v>10%</v>
      </c>
    </row>
    <row r="1141" spans="2:19" ht="18.75" x14ac:dyDescent="0.3">
      <c r="B1141" s="20"/>
      <c r="C1141" s="23">
        <v>0.26</v>
      </c>
      <c r="Q1141" s="41">
        <v>3.3</v>
      </c>
      <c r="R1141">
        <f t="shared" si="34"/>
        <v>44</v>
      </c>
      <c r="S1141" t="str">
        <f t="shared" si="35"/>
        <v>10%</v>
      </c>
    </row>
    <row r="1142" spans="2:19" ht="18.75" x14ac:dyDescent="0.3">
      <c r="B1142" s="19"/>
      <c r="C1142" s="22">
        <v>0.33</v>
      </c>
      <c r="Q1142" s="42">
        <v>4.0999999999999996</v>
      </c>
      <c r="R1142">
        <f t="shared" si="34"/>
        <v>44</v>
      </c>
      <c r="S1142" t="str">
        <f t="shared" si="35"/>
        <v>10%</v>
      </c>
    </row>
    <row r="1143" spans="2:19" ht="18.75" x14ac:dyDescent="0.3">
      <c r="B1143" s="20"/>
      <c r="C1143" s="23">
        <v>0.1</v>
      </c>
      <c r="Q1143" s="41">
        <v>4.0999999999999996</v>
      </c>
      <c r="R1143">
        <f t="shared" si="34"/>
        <v>44</v>
      </c>
      <c r="S1143" t="str">
        <f t="shared" si="35"/>
        <v>10%</v>
      </c>
    </row>
    <row r="1144" spans="2:19" ht="18.75" x14ac:dyDescent="0.3">
      <c r="B1144" s="19"/>
      <c r="C1144" s="22">
        <v>0.55000000000000004</v>
      </c>
      <c r="Q1144" s="42">
        <v>4.4000000000000004</v>
      </c>
      <c r="R1144">
        <f t="shared" si="34"/>
        <v>44</v>
      </c>
      <c r="S1144" t="str">
        <f t="shared" si="35"/>
        <v>10%</v>
      </c>
    </row>
    <row r="1145" spans="2:19" ht="18.75" x14ac:dyDescent="0.3">
      <c r="B1145" s="20"/>
      <c r="C1145" s="23">
        <v>0.59</v>
      </c>
      <c r="Q1145" s="41">
        <v>4.3</v>
      </c>
      <c r="R1145">
        <f t="shared" si="34"/>
        <v>44</v>
      </c>
      <c r="S1145" t="str">
        <f t="shared" si="35"/>
        <v>10%</v>
      </c>
    </row>
    <row r="1146" spans="2:19" ht="18.75" x14ac:dyDescent="0.3">
      <c r="B1146" s="19"/>
      <c r="C1146" s="22">
        <v>0.31</v>
      </c>
      <c r="Q1146" s="42">
        <v>4.0999999999999996</v>
      </c>
      <c r="R1146">
        <f t="shared" si="34"/>
        <v>44</v>
      </c>
      <c r="S1146" t="str">
        <f t="shared" si="35"/>
        <v>10%</v>
      </c>
    </row>
    <row r="1147" spans="2:19" ht="18.75" x14ac:dyDescent="0.3">
      <c r="B1147" s="20"/>
      <c r="C1147" s="23">
        <v>0.28000000000000003</v>
      </c>
      <c r="Q1147" s="41">
        <v>3.7</v>
      </c>
      <c r="R1147">
        <f t="shared" si="34"/>
        <v>44</v>
      </c>
      <c r="S1147" t="str">
        <f t="shared" si="35"/>
        <v>10%</v>
      </c>
    </row>
    <row r="1148" spans="2:19" ht="18.75" x14ac:dyDescent="0.3">
      <c r="B1148" s="19"/>
      <c r="C1148" s="22">
        <v>0.2</v>
      </c>
      <c r="Q1148" s="42">
        <v>4.8</v>
      </c>
      <c r="R1148">
        <f t="shared" si="34"/>
        <v>44</v>
      </c>
      <c r="S1148" t="str">
        <f t="shared" si="35"/>
        <v>10%</v>
      </c>
    </row>
    <row r="1149" spans="2:19" ht="18.75" x14ac:dyDescent="0.3">
      <c r="B1149" s="20"/>
      <c r="C1149" s="23">
        <v>0.62</v>
      </c>
      <c r="Q1149" s="41">
        <v>4.5</v>
      </c>
      <c r="R1149">
        <f t="shared" si="34"/>
        <v>44</v>
      </c>
      <c r="S1149" t="str">
        <f t="shared" si="35"/>
        <v>10%</v>
      </c>
    </row>
    <row r="1150" spans="2:19" ht="18.75" x14ac:dyDescent="0.3">
      <c r="B1150" s="19"/>
      <c r="C1150" s="22">
        <v>0.48</v>
      </c>
      <c r="Q1150" s="42">
        <v>4</v>
      </c>
      <c r="R1150">
        <f t="shared" si="34"/>
        <v>44</v>
      </c>
      <c r="S1150" t="str">
        <f t="shared" si="35"/>
        <v>10%</v>
      </c>
    </row>
    <row r="1151" spans="2:19" ht="18.75" x14ac:dyDescent="0.3">
      <c r="B1151" s="20"/>
      <c r="C1151" s="23">
        <v>0.38</v>
      </c>
      <c r="Q1151" s="41">
        <v>4.0999999999999996</v>
      </c>
      <c r="R1151">
        <f t="shared" si="34"/>
        <v>44</v>
      </c>
      <c r="S1151" t="str">
        <f t="shared" si="35"/>
        <v>10%</v>
      </c>
    </row>
    <row r="1152" spans="2:19" ht="18.75" x14ac:dyDescent="0.3">
      <c r="B1152" s="19"/>
      <c r="C1152" s="22">
        <v>0.41</v>
      </c>
      <c r="Q1152" s="42">
        <v>3.9</v>
      </c>
      <c r="R1152">
        <f t="shared" si="34"/>
        <v>44</v>
      </c>
      <c r="S1152" t="str">
        <f t="shared" si="35"/>
        <v>10%</v>
      </c>
    </row>
    <row r="1153" spans="2:19" ht="18.75" x14ac:dyDescent="0.3">
      <c r="B1153" s="20"/>
      <c r="C1153" s="23">
        <v>0.52</v>
      </c>
      <c r="Q1153" s="41">
        <v>4.0999999999999996</v>
      </c>
      <c r="R1153">
        <f t="shared" si="34"/>
        <v>44</v>
      </c>
      <c r="S1153" t="str">
        <f t="shared" si="35"/>
        <v>10%</v>
      </c>
    </row>
    <row r="1154" spans="2:19" ht="18.75" x14ac:dyDescent="0.3">
      <c r="B1154" s="19"/>
      <c r="C1154" s="22">
        <v>0.18</v>
      </c>
      <c r="Q1154" s="42">
        <v>4.2</v>
      </c>
      <c r="R1154">
        <f t="shared" si="34"/>
        <v>44</v>
      </c>
      <c r="S1154" t="str">
        <f t="shared" si="35"/>
        <v>10%</v>
      </c>
    </row>
    <row r="1155" spans="2:19" ht="18.75" x14ac:dyDescent="0.3">
      <c r="B1155" s="20"/>
      <c r="C1155" s="23">
        <v>0.78</v>
      </c>
      <c r="Q1155" s="41">
        <v>4.0999999999999996</v>
      </c>
      <c r="R1155">
        <f t="shared" si="34"/>
        <v>44</v>
      </c>
      <c r="S1155" t="str">
        <f t="shared" si="35"/>
        <v>10%</v>
      </c>
    </row>
    <row r="1156" spans="2:19" ht="18.75" x14ac:dyDescent="0.3">
      <c r="B1156" s="19"/>
      <c r="C1156" s="22">
        <v>0.31</v>
      </c>
      <c r="Q1156" s="42">
        <v>3.5</v>
      </c>
      <c r="R1156">
        <f t="shared" ref="R1156:R1219" si="36">COUNTIF(Q1155:Q2434,$Q$3)</f>
        <v>43</v>
      </c>
      <c r="S1156" t="str">
        <f t="shared" ref="S1156:S1219" si="37">IF(R1156&lt;="198","10%", IF(R1156&gt;="199","20%", IF(R1156&gt;="200","30%")))</f>
        <v>10%</v>
      </c>
    </row>
    <row r="1157" spans="2:19" ht="18.75" x14ac:dyDescent="0.3">
      <c r="B1157" s="20"/>
      <c r="C1157" s="23">
        <v>0.48</v>
      </c>
      <c r="Q1157" s="41">
        <v>4.3</v>
      </c>
      <c r="R1157">
        <f t="shared" si="36"/>
        <v>43</v>
      </c>
      <c r="S1157" t="str">
        <f t="shared" si="37"/>
        <v>10%</v>
      </c>
    </row>
    <row r="1158" spans="2:19" ht="18.75" x14ac:dyDescent="0.3">
      <c r="B1158" s="19"/>
      <c r="C1158" s="22">
        <v>0.48</v>
      </c>
      <c r="Q1158" s="42">
        <v>3.9</v>
      </c>
      <c r="R1158">
        <f t="shared" si="36"/>
        <v>43</v>
      </c>
      <c r="S1158" t="str">
        <f t="shared" si="37"/>
        <v>10%</v>
      </c>
    </row>
    <row r="1159" spans="2:19" ht="18.75" x14ac:dyDescent="0.3">
      <c r="B1159" s="20"/>
      <c r="C1159" s="23">
        <v>0.42</v>
      </c>
      <c r="Q1159" s="41">
        <v>4.2</v>
      </c>
      <c r="R1159">
        <f t="shared" si="36"/>
        <v>43</v>
      </c>
      <c r="S1159" t="str">
        <f t="shared" si="37"/>
        <v>10%</v>
      </c>
    </row>
    <row r="1160" spans="2:19" ht="18.75" x14ac:dyDescent="0.3">
      <c r="B1160" s="19"/>
      <c r="C1160" s="22">
        <v>0.51</v>
      </c>
      <c r="Q1160" s="42">
        <v>3.8</v>
      </c>
      <c r="R1160">
        <f t="shared" si="36"/>
        <v>43</v>
      </c>
      <c r="S1160" t="str">
        <f t="shared" si="37"/>
        <v>10%</v>
      </c>
    </row>
    <row r="1161" spans="2:19" ht="18.75" x14ac:dyDescent="0.3">
      <c r="B1161" s="20"/>
      <c r="C1161" s="23">
        <v>0.45</v>
      </c>
      <c r="Q1161" s="41">
        <v>4.5</v>
      </c>
      <c r="R1161">
        <f t="shared" si="36"/>
        <v>42</v>
      </c>
      <c r="S1161" t="str">
        <f t="shared" si="37"/>
        <v>10%</v>
      </c>
    </row>
    <row r="1162" spans="2:19" ht="18.75" x14ac:dyDescent="0.3">
      <c r="B1162" s="19"/>
      <c r="C1162" s="22">
        <v>0.55000000000000004</v>
      </c>
      <c r="Q1162" s="42">
        <v>3.8</v>
      </c>
      <c r="R1162">
        <f t="shared" si="36"/>
        <v>42</v>
      </c>
      <c r="S1162" t="str">
        <f t="shared" si="37"/>
        <v>10%</v>
      </c>
    </row>
    <row r="1163" spans="2:19" ht="18.75" x14ac:dyDescent="0.3">
      <c r="B1163" s="20"/>
      <c r="C1163" s="23">
        <v>0</v>
      </c>
      <c r="Q1163" s="41">
        <v>4.0999999999999996</v>
      </c>
      <c r="R1163">
        <f t="shared" si="36"/>
        <v>42</v>
      </c>
      <c r="S1163" t="str">
        <f t="shared" si="37"/>
        <v>10%</v>
      </c>
    </row>
    <row r="1164" spans="2:19" ht="18.75" x14ac:dyDescent="0.3">
      <c r="B1164" s="19"/>
      <c r="C1164" s="22">
        <v>0.47</v>
      </c>
      <c r="Q1164" s="42">
        <v>4.2</v>
      </c>
      <c r="R1164">
        <f t="shared" si="36"/>
        <v>42</v>
      </c>
      <c r="S1164" t="str">
        <f t="shared" si="37"/>
        <v>10%</v>
      </c>
    </row>
    <row r="1165" spans="2:19" ht="18.75" x14ac:dyDescent="0.3">
      <c r="B1165" s="20"/>
      <c r="C1165" s="23">
        <v>0.43</v>
      </c>
      <c r="Q1165" s="41">
        <v>4.0999999999999996</v>
      </c>
      <c r="R1165">
        <f t="shared" si="36"/>
        <v>42</v>
      </c>
      <c r="S1165" t="str">
        <f t="shared" si="37"/>
        <v>10%</v>
      </c>
    </row>
    <row r="1166" spans="2:19" ht="18.75" x14ac:dyDescent="0.3">
      <c r="B1166" s="19"/>
      <c r="C1166" s="22">
        <v>0.52</v>
      </c>
      <c r="Q1166" s="42">
        <v>4.2</v>
      </c>
      <c r="R1166">
        <f t="shared" si="36"/>
        <v>41</v>
      </c>
      <c r="S1166" t="str">
        <f t="shared" si="37"/>
        <v>10%</v>
      </c>
    </row>
    <row r="1167" spans="2:19" ht="18.75" x14ac:dyDescent="0.3">
      <c r="B1167" s="20"/>
      <c r="C1167" s="23">
        <v>0</v>
      </c>
      <c r="Q1167" s="41">
        <v>4.5</v>
      </c>
      <c r="R1167">
        <f t="shared" si="36"/>
        <v>41</v>
      </c>
      <c r="S1167" t="str">
        <f t="shared" si="37"/>
        <v>10%</v>
      </c>
    </row>
    <row r="1168" spans="2:19" ht="18.75" x14ac:dyDescent="0.3">
      <c r="B1168" s="19"/>
      <c r="C1168" s="22">
        <v>0.51</v>
      </c>
      <c r="Q1168" s="42">
        <v>4</v>
      </c>
      <c r="R1168">
        <f t="shared" si="36"/>
        <v>40</v>
      </c>
      <c r="S1168" t="str">
        <f t="shared" si="37"/>
        <v>10%</v>
      </c>
    </row>
    <row r="1169" spans="2:19" ht="18.75" x14ac:dyDescent="0.3">
      <c r="B1169" s="20"/>
      <c r="C1169" s="23">
        <v>0.32</v>
      </c>
      <c r="Q1169" s="41">
        <v>4.4000000000000004</v>
      </c>
      <c r="R1169">
        <f t="shared" si="36"/>
        <v>40</v>
      </c>
      <c r="S1169" t="str">
        <f t="shared" si="37"/>
        <v>10%</v>
      </c>
    </row>
    <row r="1170" spans="2:19" ht="18.75" x14ac:dyDescent="0.3">
      <c r="B1170" s="19"/>
      <c r="C1170" s="22">
        <v>0.47</v>
      </c>
      <c r="Q1170" s="42">
        <v>4</v>
      </c>
      <c r="R1170">
        <f t="shared" si="36"/>
        <v>40</v>
      </c>
      <c r="S1170" t="str">
        <f t="shared" si="37"/>
        <v>10%</v>
      </c>
    </row>
    <row r="1171" spans="2:19" ht="18.75" x14ac:dyDescent="0.3">
      <c r="B1171" s="20"/>
      <c r="C1171" s="23">
        <v>0.39</v>
      </c>
      <c r="Q1171" s="41">
        <v>4</v>
      </c>
      <c r="R1171">
        <f t="shared" si="36"/>
        <v>40</v>
      </c>
      <c r="S1171" t="str">
        <f t="shared" si="37"/>
        <v>10%</v>
      </c>
    </row>
    <row r="1172" spans="2:19" ht="18.75" x14ac:dyDescent="0.3">
      <c r="B1172" s="19"/>
      <c r="C1172" s="22">
        <v>0.49</v>
      </c>
      <c r="Q1172" s="42">
        <v>3.9</v>
      </c>
      <c r="R1172">
        <f t="shared" si="36"/>
        <v>40</v>
      </c>
      <c r="S1172" t="str">
        <f t="shared" si="37"/>
        <v>10%</v>
      </c>
    </row>
    <row r="1173" spans="2:19" ht="18.75" x14ac:dyDescent="0.3">
      <c r="B1173" s="20"/>
      <c r="C1173" s="23">
        <v>0.49</v>
      </c>
      <c r="Q1173" s="41">
        <v>4</v>
      </c>
      <c r="R1173">
        <f t="shared" si="36"/>
        <v>40</v>
      </c>
      <c r="S1173" t="str">
        <f t="shared" si="37"/>
        <v>10%</v>
      </c>
    </row>
    <row r="1174" spans="2:19" ht="18.75" x14ac:dyDescent="0.3">
      <c r="B1174" s="19"/>
      <c r="C1174" s="22">
        <v>0.4</v>
      </c>
      <c r="Q1174" s="42">
        <v>3.8</v>
      </c>
      <c r="R1174">
        <f t="shared" si="36"/>
        <v>40</v>
      </c>
      <c r="S1174" t="str">
        <f t="shared" si="37"/>
        <v>10%</v>
      </c>
    </row>
    <row r="1175" spans="2:19" ht="18.75" x14ac:dyDescent="0.3">
      <c r="B1175" s="20"/>
      <c r="C1175" s="23">
        <v>0.23</v>
      </c>
      <c r="Q1175" s="41">
        <v>4.2</v>
      </c>
      <c r="R1175">
        <f t="shared" si="36"/>
        <v>40</v>
      </c>
      <c r="S1175" t="str">
        <f t="shared" si="37"/>
        <v>10%</v>
      </c>
    </row>
    <row r="1176" spans="2:19" ht="18.75" x14ac:dyDescent="0.3">
      <c r="B1176" s="19"/>
      <c r="C1176" s="22">
        <v>0</v>
      </c>
      <c r="Q1176" s="42">
        <v>4.3</v>
      </c>
      <c r="R1176">
        <f t="shared" si="36"/>
        <v>40</v>
      </c>
      <c r="S1176" t="str">
        <f t="shared" si="37"/>
        <v>10%</v>
      </c>
    </row>
    <row r="1177" spans="2:19" ht="18.75" x14ac:dyDescent="0.3">
      <c r="B1177" s="20"/>
      <c r="C1177" s="23">
        <v>0.31</v>
      </c>
      <c r="Q1177" s="41">
        <v>4.2</v>
      </c>
      <c r="R1177">
        <f t="shared" si="36"/>
        <v>39</v>
      </c>
      <c r="S1177" t="str">
        <f t="shared" si="37"/>
        <v>10%</v>
      </c>
    </row>
    <row r="1178" spans="2:19" ht="18.75" x14ac:dyDescent="0.3">
      <c r="B1178" s="19"/>
      <c r="C1178" s="22">
        <v>0.6</v>
      </c>
      <c r="Q1178" s="42">
        <v>4.3</v>
      </c>
      <c r="R1178">
        <f t="shared" si="36"/>
        <v>39</v>
      </c>
      <c r="S1178" t="str">
        <f t="shared" si="37"/>
        <v>10%</v>
      </c>
    </row>
    <row r="1179" spans="2:19" ht="18.75" x14ac:dyDescent="0.3">
      <c r="B1179" s="20"/>
      <c r="C1179" s="23">
        <v>0.4</v>
      </c>
      <c r="Q1179" s="41">
        <v>4.2</v>
      </c>
      <c r="R1179">
        <f t="shared" si="36"/>
        <v>38</v>
      </c>
      <c r="S1179" t="str">
        <f t="shared" si="37"/>
        <v>10%</v>
      </c>
    </row>
    <row r="1180" spans="2:19" ht="18.75" x14ac:dyDescent="0.3">
      <c r="B1180" s="19"/>
      <c r="C1180" s="22">
        <v>0.2</v>
      </c>
      <c r="Q1180" s="42">
        <v>4.4000000000000004</v>
      </c>
      <c r="R1180">
        <f t="shared" si="36"/>
        <v>38</v>
      </c>
      <c r="S1180" t="str">
        <f t="shared" si="37"/>
        <v>10%</v>
      </c>
    </row>
    <row r="1181" spans="2:19" ht="18.75" x14ac:dyDescent="0.3">
      <c r="B1181" s="20"/>
      <c r="C1181" s="23">
        <v>0.47</v>
      </c>
      <c r="Q1181" s="41">
        <v>3.8</v>
      </c>
      <c r="R1181">
        <f t="shared" si="36"/>
        <v>37</v>
      </c>
      <c r="S1181" t="str">
        <f t="shared" si="37"/>
        <v>10%</v>
      </c>
    </row>
    <row r="1182" spans="2:19" ht="18.75" x14ac:dyDescent="0.3">
      <c r="B1182" s="19"/>
      <c r="C1182" s="22">
        <v>0.79</v>
      </c>
      <c r="Q1182" s="42">
        <v>4.0999999999999996</v>
      </c>
      <c r="R1182">
        <f t="shared" si="36"/>
        <v>37</v>
      </c>
      <c r="S1182" t="str">
        <f t="shared" si="37"/>
        <v>10%</v>
      </c>
    </row>
    <row r="1183" spans="2:19" ht="18.75" x14ac:dyDescent="0.3">
      <c r="B1183" s="20"/>
      <c r="C1183" s="23">
        <v>0</v>
      </c>
      <c r="Q1183" s="41">
        <v>3.9</v>
      </c>
      <c r="R1183">
        <f t="shared" si="36"/>
        <v>37</v>
      </c>
      <c r="S1183" t="str">
        <f t="shared" si="37"/>
        <v>10%</v>
      </c>
    </row>
    <row r="1184" spans="2:19" ht="18.75" x14ac:dyDescent="0.3">
      <c r="B1184" s="19"/>
      <c r="C1184" s="22">
        <v>0.76</v>
      </c>
      <c r="Q1184" s="42">
        <v>4.3</v>
      </c>
      <c r="R1184">
        <f t="shared" si="36"/>
        <v>37</v>
      </c>
      <c r="S1184" t="str">
        <f t="shared" si="37"/>
        <v>10%</v>
      </c>
    </row>
    <row r="1185" spans="2:19" ht="18.75" x14ac:dyDescent="0.3">
      <c r="B1185" s="20"/>
      <c r="C1185" s="23">
        <v>0.11</v>
      </c>
      <c r="Q1185" s="41">
        <v>4.4000000000000004</v>
      </c>
      <c r="R1185">
        <f t="shared" si="36"/>
        <v>37</v>
      </c>
      <c r="S1185" t="str">
        <f t="shared" si="37"/>
        <v>10%</v>
      </c>
    </row>
    <row r="1186" spans="2:19" ht="18.75" x14ac:dyDescent="0.3">
      <c r="B1186" s="19"/>
      <c r="C1186" s="22">
        <v>0.35</v>
      </c>
      <c r="Q1186" s="42">
        <v>3.6</v>
      </c>
      <c r="R1186">
        <f t="shared" si="36"/>
        <v>37</v>
      </c>
      <c r="S1186" t="str">
        <f t="shared" si="37"/>
        <v>10%</v>
      </c>
    </row>
    <row r="1187" spans="2:19" ht="18.75" x14ac:dyDescent="0.3">
      <c r="B1187" s="20"/>
      <c r="C1187" s="23">
        <v>0.49</v>
      </c>
      <c r="Q1187" s="41">
        <v>3.8</v>
      </c>
      <c r="R1187">
        <f t="shared" si="36"/>
        <v>37</v>
      </c>
      <c r="S1187" t="str">
        <f t="shared" si="37"/>
        <v>10%</v>
      </c>
    </row>
    <row r="1188" spans="2:19" ht="18.75" x14ac:dyDescent="0.3">
      <c r="B1188" s="19"/>
      <c r="C1188" s="22">
        <v>0.6</v>
      </c>
      <c r="Q1188" s="42">
        <v>4</v>
      </c>
      <c r="R1188">
        <f t="shared" si="36"/>
        <v>37</v>
      </c>
      <c r="S1188" t="str">
        <f t="shared" si="37"/>
        <v>10%</v>
      </c>
    </row>
    <row r="1189" spans="2:19" ht="18.75" x14ac:dyDescent="0.3">
      <c r="B1189" s="20"/>
      <c r="C1189" s="23">
        <v>0.42</v>
      </c>
      <c r="Q1189" s="41">
        <v>4.0999999999999996</v>
      </c>
      <c r="R1189">
        <f t="shared" si="36"/>
        <v>37</v>
      </c>
      <c r="S1189" t="str">
        <f t="shared" si="37"/>
        <v>10%</v>
      </c>
    </row>
    <row r="1190" spans="2:19" ht="18.75" x14ac:dyDescent="0.3">
      <c r="B1190" s="19"/>
      <c r="C1190" s="22">
        <v>0.55000000000000004</v>
      </c>
      <c r="Q1190" s="42">
        <v>4.3</v>
      </c>
      <c r="R1190">
        <f t="shared" si="36"/>
        <v>37</v>
      </c>
      <c r="S1190" t="str">
        <f t="shared" si="37"/>
        <v>10%</v>
      </c>
    </row>
    <row r="1191" spans="2:19" ht="18.75" x14ac:dyDescent="0.3">
      <c r="B1191" s="20"/>
      <c r="C1191" s="23">
        <v>0.26</v>
      </c>
      <c r="Q1191" s="41">
        <v>4</v>
      </c>
      <c r="R1191">
        <f t="shared" si="36"/>
        <v>37</v>
      </c>
      <c r="S1191" t="str">
        <f t="shared" si="37"/>
        <v>10%</v>
      </c>
    </row>
    <row r="1192" spans="2:19" ht="18.75" x14ac:dyDescent="0.3">
      <c r="B1192" s="19"/>
      <c r="C1192" s="22">
        <v>0.24</v>
      </c>
      <c r="Q1192" s="42">
        <v>3.9</v>
      </c>
      <c r="R1192">
        <f t="shared" si="36"/>
        <v>37</v>
      </c>
      <c r="S1192" t="str">
        <f t="shared" si="37"/>
        <v>10%</v>
      </c>
    </row>
    <row r="1193" spans="2:19" ht="18.75" x14ac:dyDescent="0.3">
      <c r="B1193" s="20"/>
      <c r="C1193" s="23">
        <v>0.41</v>
      </c>
      <c r="Q1193" s="41">
        <v>4.4000000000000004</v>
      </c>
      <c r="R1193">
        <f t="shared" si="36"/>
        <v>37</v>
      </c>
      <c r="S1193" t="str">
        <f t="shared" si="37"/>
        <v>10%</v>
      </c>
    </row>
    <row r="1194" spans="2:19" ht="18.75" x14ac:dyDescent="0.3">
      <c r="B1194" s="19"/>
      <c r="C1194" s="22">
        <v>0.36</v>
      </c>
      <c r="Q1194" s="42">
        <v>3.7</v>
      </c>
      <c r="R1194">
        <f t="shared" si="36"/>
        <v>37</v>
      </c>
      <c r="S1194" t="str">
        <f t="shared" si="37"/>
        <v>10%</v>
      </c>
    </row>
    <row r="1195" spans="2:19" ht="18.75" x14ac:dyDescent="0.3">
      <c r="B1195" s="20"/>
      <c r="C1195" s="23">
        <v>0.49</v>
      </c>
      <c r="Q1195" s="41">
        <v>3.6</v>
      </c>
      <c r="R1195">
        <f t="shared" si="36"/>
        <v>37</v>
      </c>
      <c r="S1195" t="str">
        <f t="shared" si="37"/>
        <v>10%</v>
      </c>
    </row>
    <row r="1196" spans="2:19" ht="18.75" x14ac:dyDescent="0.3">
      <c r="B1196" s="19"/>
      <c r="C1196" s="22">
        <v>0.74</v>
      </c>
      <c r="Q1196" s="42">
        <v>3.7</v>
      </c>
      <c r="R1196">
        <f t="shared" si="36"/>
        <v>37</v>
      </c>
      <c r="S1196" t="str">
        <f t="shared" si="37"/>
        <v>10%</v>
      </c>
    </row>
    <row r="1197" spans="2:19" ht="18.75" x14ac:dyDescent="0.3">
      <c r="B1197" s="20"/>
      <c r="C1197" s="23">
        <v>0.57999999999999996</v>
      </c>
      <c r="Q1197" s="41">
        <v>4</v>
      </c>
      <c r="R1197">
        <f t="shared" si="36"/>
        <v>37</v>
      </c>
      <c r="S1197" t="str">
        <f t="shared" si="37"/>
        <v>10%</v>
      </c>
    </row>
    <row r="1198" spans="2:19" ht="18.75" x14ac:dyDescent="0.3">
      <c r="B1198" s="19"/>
      <c r="C1198" s="22">
        <v>0.28999999999999998</v>
      </c>
      <c r="Q1198" s="42">
        <v>4.2</v>
      </c>
      <c r="R1198">
        <f t="shared" si="36"/>
        <v>37</v>
      </c>
      <c r="S1198" t="str">
        <f t="shared" si="37"/>
        <v>10%</v>
      </c>
    </row>
    <row r="1199" spans="2:19" ht="18.75" x14ac:dyDescent="0.3">
      <c r="B1199" s="20"/>
      <c r="C1199" s="23">
        <v>0.37</v>
      </c>
      <c r="Q1199" s="41">
        <v>3.8</v>
      </c>
      <c r="R1199">
        <f t="shared" si="36"/>
        <v>37</v>
      </c>
      <c r="S1199" t="str">
        <f t="shared" si="37"/>
        <v>10%</v>
      </c>
    </row>
    <row r="1200" spans="2:19" ht="18.75" x14ac:dyDescent="0.3">
      <c r="B1200" s="19"/>
      <c r="C1200" s="22">
        <v>0.38</v>
      </c>
      <c r="Q1200" s="42">
        <v>4.2</v>
      </c>
      <c r="R1200">
        <f t="shared" si="36"/>
        <v>36</v>
      </c>
      <c r="S1200" t="str">
        <f t="shared" si="37"/>
        <v>10%</v>
      </c>
    </row>
    <row r="1201" spans="2:19" ht="18.75" x14ac:dyDescent="0.3">
      <c r="B1201" s="20"/>
      <c r="C1201" s="23">
        <v>0.6</v>
      </c>
      <c r="Q1201" s="41">
        <v>3.9</v>
      </c>
      <c r="R1201">
        <f t="shared" si="36"/>
        <v>36</v>
      </c>
      <c r="S1201" t="str">
        <f t="shared" si="37"/>
        <v>10%</v>
      </c>
    </row>
    <row r="1202" spans="2:19" ht="18.75" x14ac:dyDescent="0.3">
      <c r="B1202" s="19"/>
      <c r="C1202" s="22">
        <v>0.64</v>
      </c>
      <c r="Q1202" s="42">
        <v>4</v>
      </c>
      <c r="R1202">
        <f t="shared" si="36"/>
        <v>35</v>
      </c>
      <c r="S1202" t="str">
        <f t="shared" si="37"/>
        <v>10%</v>
      </c>
    </row>
    <row r="1203" spans="2:19" ht="18.75" x14ac:dyDescent="0.3">
      <c r="B1203" s="20"/>
      <c r="C1203" s="23">
        <v>0.44</v>
      </c>
      <c r="Q1203" s="41">
        <v>4.0999999999999996</v>
      </c>
      <c r="R1203">
        <f t="shared" si="36"/>
        <v>35</v>
      </c>
      <c r="S1203" t="str">
        <f t="shared" si="37"/>
        <v>10%</v>
      </c>
    </row>
    <row r="1204" spans="2:19" ht="18.75" x14ac:dyDescent="0.3">
      <c r="B1204" s="19"/>
      <c r="C1204" s="22">
        <v>0.57999999999999996</v>
      </c>
      <c r="Q1204" s="42">
        <v>4.8</v>
      </c>
      <c r="R1204">
        <f t="shared" si="36"/>
        <v>35</v>
      </c>
      <c r="S1204" t="str">
        <f t="shared" si="37"/>
        <v>10%</v>
      </c>
    </row>
    <row r="1205" spans="2:19" ht="18.75" x14ac:dyDescent="0.3">
      <c r="B1205" s="20"/>
      <c r="C1205" s="23">
        <v>0.35</v>
      </c>
      <c r="Q1205" s="41">
        <v>4.2</v>
      </c>
      <c r="R1205">
        <f t="shared" si="36"/>
        <v>35</v>
      </c>
      <c r="S1205" t="str">
        <f t="shared" si="37"/>
        <v>10%</v>
      </c>
    </row>
    <row r="1206" spans="2:19" ht="18.75" x14ac:dyDescent="0.3">
      <c r="B1206" s="19"/>
      <c r="C1206" s="22">
        <v>0.53</v>
      </c>
      <c r="Q1206" s="42">
        <v>4.0999999999999996</v>
      </c>
      <c r="R1206">
        <f t="shared" si="36"/>
        <v>35</v>
      </c>
      <c r="S1206" t="str">
        <f t="shared" si="37"/>
        <v>10%</v>
      </c>
    </row>
    <row r="1207" spans="2:19" ht="18.75" x14ac:dyDescent="0.3">
      <c r="B1207" s="20"/>
      <c r="C1207" s="23">
        <v>0.28999999999999998</v>
      </c>
      <c r="Q1207" s="41">
        <v>4</v>
      </c>
      <c r="R1207">
        <f t="shared" si="36"/>
        <v>34</v>
      </c>
      <c r="S1207" t="str">
        <f t="shared" si="37"/>
        <v>10%</v>
      </c>
    </row>
    <row r="1208" spans="2:19" ht="18.75" x14ac:dyDescent="0.3">
      <c r="B1208" s="19"/>
      <c r="C1208" s="22">
        <v>0.15</v>
      </c>
      <c r="Q1208" s="42">
        <v>3.9</v>
      </c>
      <c r="R1208">
        <f t="shared" si="36"/>
        <v>34</v>
      </c>
      <c r="S1208" t="str">
        <f t="shared" si="37"/>
        <v>10%</v>
      </c>
    </row>
    <row r="1209" spans="2:19" ht="18.75" x14ac:dyDescent="0.3">
      <c r="B1209" s="20"/>
      <c r="C1209" s="23">
        <v>0.12</v>
      </c>
      <c r="Q1209" s="41">
        <v>4.0999999999999996</v>
      </c>
      <c r="R1209">
        <f t="shared" si="36"/>
        <v>34</v>
      </c>
      <c r="S1209" t="str">
        <f t="shared" si="37"/>
        <v>10%</v>
      </c>
    </row>
    <row r="1210" spans="2:19" ht="18.75" x14ac:dyDescent="0.3">
      <c r="B1210" s="19"/>
      <c r="C1210" s="22">
        <v>0.37</v>
      </c>
      <c r="Q1210" s="42">
        <v>4.3</v>
      </c>
      <c r="R1210">
        <f t="shared" si="36"/>
        <v>34</v>
      </c>
      <c r="S1210" t="str">
        <f t="shared" si="37"/>
        <v>10%</v>
      </c>
    </row>
    <row r="1211" spans="2:19" ht="18.75" x14ac:dyDescent="0.3">
      <c r="B1211" s="20"/>
      <c r="C1211" s="23">
        <v>0.43</v>
      </c>
      <c r="Q1211" s="41">
        <v>4.0999999999999996</v>
      </c>
      <c r="R1211">
        <f t="shared" si="36"/>
        <v>34</v>
      </c>
      <c r="S1211" t="str">
        <f t="shared" si="37"/>
        <v>10%</v>
      </c>
    </row>
    <row r="1212" spans="2:19" ht="18.75" x14ac:dyDescent="0.3">
      <c r="B1212" s="19"/>
      <c r="C1212" s="22">
        <v>0.49</v>
      </c>
      <c r="Q1212" s="42">
        <v>4.2</v>
      </c>
      <c r="R1212">
        <f t="shared" si="36"/>
        <v>34</v>
      </c>
      <c r="S1212" t="str">
        <f t="shared" si="37"/>
        <v>10%</v>
      </c>
    </row>
    <row r="1213" spans="2:19" ht="18.75" x14ac:dyDescent="0.3">
      <c r="B1213" s="20"/>
      <c r="C1213" s="23">
        <v>0.77</v>
      </c>
      <c r="Q1213" s="41">
        <v>3.9</v>
      </c>
      <c r="R1213">
        <f t="shared" si="36"/>
        <v>34</v>
      </c>
      <c r="S1213" t="str">
        <f t="shared" si="37"/>
        <v>10%</v>
      </c>
    </row>
    <row r="1214" spans="2:19" ht="18.75" x14ac:dyDescent="0.3">
      <c r="B1214" s="19"/>
      <c r="C1214" s="22">
        <v>0.53</v>
      </c>
      <c r="Q1214" s="42">
        <v>3.7</v>
      </c>
      <c r="R1214">
        <f t="shared" si="36"/>
        <v>33</v>
      </c>
      <c r="S1214" t="str">
        <f t="shared" si="37"/>
        <v>10%</v>
      </c>
    </row>
    <row r="1215" spans="2:19" ht="18.75" x14ac:dyDescent="0.3">
      <c r="B1215" s="20"/>
      <c r="C1215" s="23">
        <v>0.11</v>
      </c>
      <c r="Q1215" s="41">
        <v>4.0999999999999996</v>
      </c>
      <c r="R1215">
        <f t="shared" si="36"/>
        <v>33</v>
      </c>
      <c r="S1215" t="str">
        <f t="shared" si="37"/>
        <v>10%</v>
      </c>
    </row>
    <row r="1216" spans="2:19" ht="18.75" x14ac:dyDescent="0.3">
      <c r="B1216" s="19"/>
      <c r="C1216" s="22">
        <v>0.46</v>
      </c>
      <c r="Q1216" s="42">
        <v>4</v>
      </c>
      <c r="R1216">
        <f t="shared" si="36"/>
        <v>33</v>
      </c>
      <c r="S1216" t="str">
        <f t="shared" si="37"/>
        <v>10%</v>
      </c>
    </row>
    <row r="1217" spans="2:19" ht="18.75" x14ac:dyDescent="0.3">
      <c r="B1217" s="20"/>
      <c r="C1217" s="23">
        <v>0.61</v>
      </c>
      <c r="Q1217" s="41">
        <v>3.8</v>
      </c>
      <c r="R1217">
        <f t="shared" si="36"/>
        <v>33</v>
      </c>
      <c r="S1217" t="str">
        <f t="shared" si="37"/>
        <v>10%</v>
      </c>
    </row>
    <row r="1218" spans="2:19" ht="18.75" x14ac:dyDescent="0.3">
      <c r="B1218" s="19"/>
      <c r="C1218" s="22">
        <v>0.5</v>
      </c>
      <c r="Q1218" s="42">
        <v>4.2</v>
      </c>
      <c r="R1218">
        <f t="shared" si="36"/>
        <v>33</v>
      </c>
      <c r="S1218" t="str">
        <f t="shared" si="37"/>
        <v>10%</v>
      </c>
    </row>
    <row r="1219" spans="2:19" ht="18.75" x14ac:dyDescent="0.3">
      <c r="B1219" s="20"/>
      <c r="C1219" s="23">
        <v>0.27</v>
      </c>
      <c r="Q1219" s="41">
        <v>4.5999999999999996</v>
      </c>
      <c r="R1219">
        <f t="shared" si="36"/>
        <v>33</v>
      </c>
      <c r="S1219" t="str">
        <f t="shared" si="37"/>
        <v>10%</v>
      </c>
    </row>
    <row r="1220" spans="2:19" ht="18.75" x14ac:dyDescent="0.3">
      <c r="B1220" s="19"/>
      <c r="C1220" s="22">
        <v>0.49</v>
      </c>
      <c r="Q1220" s="42">
        <v>4.0999999999999996</v>
      </c>
      <c r="R1220">
        <f t="shared" ref="R1220:R1281" si="38">COUNTIF(Q1219:Q2498,$Q$3)</f>
        <v>32</v>
      </c>
      <c r="S1220" t="str">
        <f t="shared" ref="S1220:S1281" si="39">IF(R1220&lt;="198","10%", IF(R1220&gt;="199","20%", IF(R1220&gt;="200","30%")))</f>
        <v>10%</v>
      </c>
    </row>
    <row r="1221" spans="2:19" ht="18.75" x14ac:dyDescent="0.3">
      <c r="B1221" s="20"/>
      <c r="C1221" s="23">
        <v>0.28999999999999998</v>
      </c>
      <c r="Q1221" s="41">
        <v>3.3</v>
      </c>
      <c r="R1221">
        <f t="shared" si="38"/>
        <v>32</v>
      </c>
      <c r="S1221" t="str">
        <f t="shared" si="39"/>
        <v>10%</v>
      </c>
    </row>
    <row r="1222" spans="2:19" ht="18.75" x14ac:dyDescent="0.3">
      <c r="B1222" s="19"/>
      <c r="C1222" s="22">
        <v>0.41</v>
      </c>
      <c r="Q1222" s="42">
        <v>4.2</v>
      </c>
      <c r="R1222">
        <f t="shared" si="38"/>
        <v>32</v>
      </c>
      <c r="S1222" t="str">
        <f t="shared" si="39"/>
        <v>10%</v>
      </c>
    </row>
    <row r="1223" spans="2:19" ht="18.75" x14ac:dyDescent="0.3">
      <c r="B1223" s="20"/>
      <c r="C1223" s="23">
        <v>0.28000000000000003</v>
      </c>
      <c r="Q1223" s="41">
        <v>4.3</v>
      </c>
      <c r="R1223">
        <f t="shared" si="38"/>
        <v>32</v>
      </c>
      <c r="S1223" t="str">
        <f t="shared" si="39"/>
        <v>10%</v>
      </c>
    </row>
    <row r="1224" spans="2:19" ht="18.75" x14ac:dyDescent="0.3">
      <c r="B1224" s="19"/>
      <c r="C1224" s="22">
        <v>0</v>
      </c>
      <c r="Q1224" s="42">
        <v>4.3</v>
      </c>
      <c r="R1224">
        <f t="shared" si="38"/>
        <v>31</v>
      </c>
      <c r="S1224" t="str">
        <f t="shared" si="39"/>
        <v>10%</v>
      </c>
    </row>
    <row r="1225" spans="2:19" ht="18.75" x14ac:dyDescent="0.3">
      <c r="B1225" s="20"/>
      <c r="C1225" s="23">
        <v>0.56000000000000005</v>
      </c>
      <c r="Q1225" s="41">
        <v>4.3</v>
      </c>
      <c r="R1225">
        <f t="shared" si="38"/>
        <v>31</v>
      </c>
      <c r="S1225" t="str">
        <f t="shared" si="39"/>
        <v>10%</v>
      </c>
    </row>
    <row r="1226" spans="2:19" ht="18.75" x14ac:dyDescent="0.3">
      <c r="B1226" s="19"/>
      <c r="C1226" s="22">
        <v>0.39</v>
      </c>
      <c r="Q1226" s="42">
        <v>4.7</v>
      </c>
      <c r="R1226">
        <f t="shared" si="38"/>
        <v>31</v>
      </c>
      <c r="S1226" t="str">
        <f t="shared" si="39"/>
        <v>10%</v>
      </c>
    </row>
    <row r="1227" spans="2:19" ht="18.75" x14ac:dyDescent="0.3">
      <c r="B1227" s="20"/>
      <c r="C1227" s="23">
        <v>0.46</v>
      </c>
      <c r="Q1227" s="41">
        <v>4.4000000000000004</v>
      </c>
      <c r="R1227">
        <f t="shared" si="38"/>
        <v>31</v>
      </c>
      <c r="S1227" t="str">
        <f t="shared" si="39"/>
        <v>10%</v>
      </c>
    </row>
    <row r="1228" spans="2:19" ht="18.75" x14ac:dyDescent="0.3">
      <c r="B1228" s="19"/>
      <c r="C1228" s="22">
        <v>0.62</v>
      </c>
      <c r="Q1228" s="42">
        <v>3.9</v>
      </c>
      <c r="R1228">
        <f t="shared" si="38"/>
        <v>31</v>
      </c>
      <c r="S1228" t="str">
        <f t="shared" si="39"/>
        <v>10%</v>
      </c>
    </row>
    <row r="1229" spans="2:19" ht="18.75" x14ac:dyDescent="0.3">
      <c r="B1229" s="20"/>
      <c r="C1229" s="23">
        <v>0.2</v>
      </c>
      <c r="Q1229" s="41">
        <v>4.7</v>
      </c>
      <c r="R1229">
        <f t="shared" si="38"/>
        <v>31</v>
      </c>
      <c r="S1229" t="str">
        <f t="shared" si="39"/>
        <v>10%</v>
      </c>
    </row>
    <row r="1230" spans="2:19" ht="18.75" x14ac:dyDescent="0.3">
      <c r="B1230" s="19"/>
      <c r="C1230" s="22">
        <v>0.5</v>
      </c>
      <c r="Q1230" s="42">
        <v>4.0999999999999996</v>
      </c>
      <c r="R1230">
        <f t="shared" si="38"/>
        <v>31</v>
      </c>
      <c r="S1230" t="str">
        <f t="shared" si="39"/>
        <v>10%</v>
      </c>
    </row>
    <row r="1231" spans="2:19" ht="18.75" x14ac:dyDescent="0.3">
      <c r="B1231" s="20"/>
      <c r="C1231" s="23">
        <v>0.43</v>
      </c>
      <c r="Q1231" s="41">
        <v>3.8</v>
      </c>
      <c r="R1231">
        <f t="shared" si="38"/>
        <v>31</v>
      </c>
      <c r="S1231" t="str">
        <f t="shared" si="39"/>
        <v>10%</v>
      </c>
    </row>
    <row r="1232" spans="2:19" ht="18.75" x14ac:dyDescent="0.3">
      <c r="B1232" s="19"/>
      <c r="C1232" s="22">
        <v>0.66</v>
      </c>
      <c r="Q1232" s="42">
        <v>4.4000000000000004</v>
      </c>
      <c r="R1232">
        <f t="shared" si="38"/>
        <v>31</v>
      </c>
      <c r="S1232" t="str">
        <f t="shared" si="39"/>
        <v>10%</v>
      </c>
    </row>
    <row r="1233" spans="2:19" ht="18.75" x14ac:dyDescent="0.3">
      <c r="B1233" s="20"/>
      <c r="C1233" s="23">
        <v>0.62</v>
      </c>
      <c r="Q1233" s="41">
        <v>4.3</v>
      </c>
      <c r="R1233">
        <f t="shared" si="38"/>
        <v>31</v>
      </c>
      <c r="S1233" t="str">
        <f t="shared" si="39"/>
        <v>10%</v>
      </c>
    </row>
    <row r="1234" spans="2:19" ht="18.75" x14ac:dyDescent="0.3">
      <c r="B1234" s="19"/>
      <c r="C1234" s="22">
        <v>0.39</v>
      </c>
      <c r="Q1234" s="42">
        <v>3.4</v>
      </c>
      <c r="R1234">
        <f t="shared" si="38"/>
        <v>31</v>
      </c>
      <c r="S1234" t="str">
        <f t="shared" si="39"/>
        <v>10%</v>
      </c>
    </row>
    <row r="1235" spans="2:19" ht="18.75" x14ac:dyDescent="0.3">
      <c r="B1235" s="20"/>
      <c r="C1235" s="23">
        <v>0.7</v>
      </c>
      <c r="Q1235" s="41">
        <v>4.2</v>
      </c>
      <c r="R1235">
        <f t="shared" si="38"/>
        <v>31</v>
      </c>
      <c r="S1235" t="str">
        <f t="shared" si="39"/>
        <v>10%</v>
      </c>
    </row>
    <row r="1236" spans="2:19" ht="18.75" x14ac:dyDescent="0.3">
      <c r="B1236" s="19"/>
      <c r="C1236" s="22">
        <v>0.38</v>
      </c>
      <c r="Q1236" s="42">
        <v>3.7</v>
      </c>
      <c r="R1236">
        <f t="shared" si="38"/>
        <v>31</v>
      </c>
      <c r="S1236" t="str">
        <f t="shared" si="39"/>
        <v>10%</v>
      </c>
    </row>
    <row r="1237" spans="2:19" ht="18.75" x14ac:dyDescent="0.3">
      <c r="B1237" s="20"/>
      <c r="C1237" s="23">
        <v>0.41</v>
      </c>
      <c r="Q1237" s="41">
        <v>4.3</v>
      </c>
      <c r="R1237">
        <f t="shared" si="38"/>
        <v>30</v>
      </c>
      <c r="S1237" t="str">
        <f t="shared" si="39"/>
        <v>10%</v>
      </c>
    </row>
    <row r="1238" spans="2:19" ht="18.75" x14ac:dyDescent="0.3">
      <c r="B1238" s="19"/>
      <c r="C1238" s="22">
        <v>0.28000000000000003</v>
      </c>
      <c r="Q1238" s="42">
        <v>4.3</v>
      </c>
      <c r="R1238">
        <f t="shared" si="38"/>
        <v>30</v>
      </c>
      <c r="S1238" t="str">
        <f t="shared" si="39"/>
        <v>10%</v>
      </c>
    </row>
    <row r="1239" spans="2:19" ht="18.75" x14ac:dyDescent="0.3">
      <c r="B1239" s="20"/>
      <c r="C1239" s="23">
        <v>0.04</v>
      </c>
      <c r="Q1239" s="41">
        <v>4.4000000000000004</v>
      </c>
      <c r="R1239">
        <f t="shared" si="38"/>
        <v>30</v>
      </c>
      <c r="S1239" t="str">
        <f t="shared" si="39"/>
        <v>10%</v>
      </c>
    </row>
    <row r="1240" spans="2:19" ht="18.75" x14ac:dyDescent="0.3">
      <c r="B1240" s="19"/>
      <c r="C1240" s="22">
        <v>0.13</v>
      </c>
      <c r="Q1240" s="42">
        <v>4.0999999999999996</v>
      </c>
      <c r="R1240">
        <f t="shared" si="38"/>
        <v>30</v>
      </c>
      <c r="S1240" t="str">
        <f t="shared" si="39"/>
        <v>10%</v>
      </c>
    </row>
    <row r="1241" spans="2:19" ht="18.75" x14ac:dyDescent="0.3">
      <c r="B1241" s="20"/>
      <c r="C1241" s="23">
        <v>0.2</v>
      </c>
      <c r="Q1241" s="41">
        <v>4</v>
      </c>
      <c r="R1241">
        <f t="shared" si="38"/>
        <v>30</v>
      </c>
      <c r="S1241" t="str">
        <f t="shared" si="39"/>
        <v>10%</v>
      </c>
    </row>
    <row r="1242" spans="2:19" ht="18.75" x14ac:dyDescent="0.3">
      <c r="B1242" s="19"/>
      <c r="C1242" s="22">
        <v>0.47</v>
      </c>
      <c r="Q1242" s="42">
        <v>4.4000000000000004</v>
      </c>
      <c r="R1242">
        <f t="shared" si="38"/>
        <v>30</v>
      </c>
      <c r="S1242" t="str">
        <f t="shared" si="39"/>
        <v>10%</v>
      </c>
    </row>
    <row r="1243" spans="2:19" ht="18.75" x14ac:dyDescent="0.3">
      <c r="B1243" s="20"/>
      <c r="C1243" s="23">
        <v>0.19</v>
      </c>
      <c r="Q1243" s="41">
        <v>3.8</v>
      </c>
      <c r="R1243">
        <f t="shared" si="38"/>
        <v>30</v>
      </c>
      <c r="S1243" t="str">
        <f t="shared" si="39"/>
        <v>10%</v>
      </c>
    </row>
    <row r="1244" spans="2:19" ht="18.75" x14ac:dyDescent="0.3">
      <c r="B1244" s="19"/>
      <c r="C1244" s="22">
        <v>0.34</v>
      </c>
      <c r="Q1244" s="42">
        <v>4.3</v>
      </c>
      <c r="R1244">
        <f t="shared" si="38"/>
        <v>30</v>
      </c>
      <c r="S1244" t="str">
        <f t="shared" si="39"/>
        <v>10%</v>
      </c>
    </row>
    <row r="1245" spans="2:19" ht="18.75" x14ac:dyDescent="0.3">
      <c r="B1245" s="20"/>
      <c r="C1245" s="23">
        <v>0.55000000000000004</v>
      </c>
      <c r="Q1245" s="41">
        <v>3.8</v>
      </c>
      <c r="R1245">
        <f t="shared" si="38"/>
        <v>30</v>
      </c>
      <c r="S1245" t="str">
        <f t="shared" si="39"/>
        <v>10%</v>
      </c>
    </row>
    <row r="1246" spans="2:19" ht="18.75" x14ac:dyDescent="0.3">
      <c r="B1246" s="19"/>
      <c r="C1246" s="22">
        <v>0.22</v>
      </c>
      <c r="Q1246" s="42">
        <v>2.2999999999999998</v>
      </c>
      <c r="R1246">
        <f t="shared" si="38"/>
        <v>30</v>
      </c>
      <c r="S1246" t="str">
        <f t="shared" si="39"/>
        <v>10%</v>
      </c>
    </row>
    <row r="1247" spans="2:19" ht="18.75" x14ac:dyDescent="0.3">
      <c r="B1247" s="20"/>
      <c r="C1247" s="23">
        <v>0.49</v>
      </c>
      <c r="Q1247" s="41">
        <v>4.5</v>
      </c>
      <c r="R1247">
        <f t="shared" si="38"/>
        <v>30</v>
      </c>
      <c r="S1247" t="str">
        <f t="shared" si="39"/>
        <v>10%</v>
      </c>
    </row>
    <row r="1248" spans="2:19" ht="18.75" x14ac:dyDescent="0.3">
      <c r="B1248" s="19"/>
      <c r="C1248" s="22">
        <v>0.68</v>
      </c>
      <c r="Q1248" s="42">
        <v>4</v>
      </c>
      <c r="R1248">
        <f t="shared" si="38"/>
        <v>30</v>
      </c>
      <c r="S1248" t="str">
        <f t="shared" si="39"/>
        <v>10%</v>
      </c>
    </row>
    <row r="1249" spans="2:19" ht="18.75" x14ac:dyDescent="0.3">
      <c r="B1249" s="20"/>
      <c r="C1249" s="23">
        <v>0.53</v>
      </c>
      <c r="Q1249" s="41">
        <v>3.7</v>
      </c>
      <c r="R1249">
        <f t="shared" si="38"/>
        <v>30</v>
      </c>
      <c r="S1249" t="str">
        <f t="shared" si="39"/>
        <v>10%</v>
      </c>
    </row>
    <row r="1250" spans="2:19" ht="18.75" x14ac:dyDescent="0.3">
      <c r="B1250" s="19"/>
      <c r="C1250" s="22">
        <v>0.27</v>
      </c>
      <c r="Q1250" s="42">
        <v>4</v>
      </c>
      <c r="R1250">
        <f t="shared" si="38"/>
        <v>30</v>
      </c>
      <c r="S1250" t="str">
        <f t="shared" si="39"/>
        <v>10%</v>
      </c>
    </row>
    <row r="1251" spans="2:19" ht="18.75" x14ac:dyDescent="0.3">
      <c r="B1251" s="20"/>
      <c r="C1251" s="23">
        <v>0.38</v>
      </c>
      <c r="Q1251" s="41">
        <v>4.4000000000000004</v>
      </c>
      <c r="R1251">
        <f t="shared" si="38"/>
        <v>30</v>
      </c>
      <c r="S1251" t="str">
        <f t="shared" si="39"/>
        <v>10%</v>
      </c>
    </row>
    <row r="1252" spans="2:19" ht="18.75" x14ac:dyDescent="0.3">
      <c r="B1252" s="19"/>
      <c r="C1252" s="22">
        <v>0.31</v>
      </c>
      <c r="Q1252" s="42">
        <v>4.0999999999999996</v>
      </c>
      <c r="R1252">
        <f t="shared" si="38"/>
        <v>30</v>
      </c>
      <c r="S1252" t="str">
        <f t="shared" si="39"/>
        <v>10%</v>
      </c>
    </row>
    <row r="1253" spans="2:19" ht="18.75" x14ac:dyDescent="0.3">
      <c r="B1253" s="20"/>
      <c r="C1253" s="23">
        <v>0.52</v>
      </c>
      <c r="Q1253" s="41">
        <v>4.4000000000000004</v>
      </c>
      <c r="R1253">
        <f t="shared" si="38"/>
        <v>30</v>
      </c>
      <c r="S1253" t="str">
        <f t="shared" si="39"/>
        <v>10%</v>
      </c>
    </row>
    <row r="1254" spans="2:19" ht="18.75" x14ac:dyDescent="0.3">
      <c r="B1254" s="19"/>
      <c r="C1254" s="22">
        <v>0.12</v>
      </c>
      <c r="Q1254" s="42">
        <v>3.1</v>
      </c>
      <c r="R1254">
        <f t="shared" si="38"/>
        <v>30</v>
      </c>
      <c r="S1254" t="str">
        <f t="shared" si="39"/>
        <v>10%</v>
      </c>
    </row>
    <row r="1255" spans="2:19" ht="18.75" x14ac:dyDescent="0.3">
      <c r="B1255" s="20"/>
      <c r="C1255" s="23">
        <v>0.39</v>
      </c>
      <c r="Q1255" s="41">
        <v>4.3</v>
      </c>
      <c r="R1255">
        <f t="shared" si="38"/>
        <v>30</v>
      </c>
      <c r="S1255" t="str">
        <f t="shared" si="39"/>
        <v>10%</v>
      </c>
    </row>
    <row r="1256" spans="2:19" ht="18.75" x14ac:dyDescent="0.3">
      <c r="B1256" s="19"/>
      <c r="C1256" s="22">
        <v>0.39</v>
      </c>
      <c r="Q1256" s="42">
        <v>4.4000000000000004</v>
      </c>
      <c r="R1256">
        <f t="shared" si="38"/>
        <v>30</v>
      </c>
      <c r="S1256" t="str">
        <f t="shared" si="39"/>
        <v>10%</v>
      </c>
    </row>
    <row r="1257" spans="2:19" ht="18.75" x14ac:dyDescent="0.3">
      <c r="B1257" s="20"/>
      <c r="C1257" s="23">
        <v>0.33</v>
      </c>
      <c r="Q1257" s="41">
        <v>4.4000000000000004</v>
      </c>
      <c r="R1257">
        <f t="shared" si="38"/>
        <v>30</v>
      </c>
      <c r="S1257" t="str">
        <f t="shared" si="39"/>
        <v>10%</v>
      </c>
    </row>
    <row r="1258" spans="2:19" ht="18.75" x14ac:dyDescent="0.3">
      <c r="B1258" s="19"/>
      <c r="C1258" s="22">
        <v>7.0000000000000007E-2</v>
      </c>
      <c r="Q1258" s="42">
        <v>4.0999999999999996</v>
      </c>
      <c r="R1258">
        <f t="shared" si="38"/>
        <v>30</v>
      </c>
      <c r="S1258" t="str">
        <f t="shared" si="39"/>
        <v>10%</v>
      </c>
    </row>
    <row r="1259" spans="2:19" ht="18.75" x14ac:dyDescent="0.3">
      <c r="B1259" s="20"/>
      <c r="C1259" s="23">
        <v>0.55000000000000004</v>
      </c>
      <c r="Q1259" s="41">
        <v>4.0999999999999996</v>
      </c>
      <c r="R1259">
        <f t="shared" si="38"/>
        <v>30</v>
      </c>
      <c r="S1259" t="str">
        <f t="shared" si="39"/>
        <v>10%</v>
      </c>
    </row>
    <row r="1260" spans="2:19" ht="18.75" x14ac:dyDescent="0.3">
      <c r="B1260" s="19"/>
      <c r="C1260" s="22">
        <v>0.57999999999999996</v>
      </c>
      <c r="Q1260" s="42">
        <v>4</v>
      </c>
      <c r="R1260">
        <f t="shared" si="38"/>
        <v>30</v>
      </c>
      <c r="S1260" t="str">
        <f t="shared" si="39"/>
        <v>10%</v>
      </c>
    </row>
    <row r="1261" spans="2:19" ht="18.75" x14ac:dyDescent="0.3">
      <c r="B1261" s="20"/>
      <c r="C1261" s="23">
        <v>0.51</v>
      </c>
      <c r="Q1261" s="41">
        <v>3.6</v>
      </c>
      <c r="R1261">
        <f t="shared" si="38"/>
        <v>30</v>
      </c>
      <c r="S1261" t="str">
        <f t="shared" si="39"/>
        <v>10%</v>
      </c>
    </row>
    <row r="1262" spans="2:19" ht="18.75" x14ac:dyDescent="0.3">
      <c r="B1262" s="19"/>
      <c r="C1262" s="22">
        <v>0.17</v>
      </c>
      <c r="Q1262" s="42">
        <v>3.9</v>
      </c>
      <c r="R1262">
        <f t="shared" si="38"/>
        <v>30</v>
      </c>
      <c r="S1262" t="str">
        <f t="shared" si="39"/>
        <v>10%</v>
      </c>
    </row>
    <row r="1263" spans="2:19" ht="18.75" x14ac:dyDescent="0.3">
      <c r="B1263" s="20"/>
      <c r="C1263" s="23">
        <v>0.5</v>
      </c>
      <c r="Q1263" s="41">
        <v>3.9</v>
      </c>
      <c r="R1263">
        <f t="shared" si="38"/>
        <v>30</v>
      </c>
      <c r="S1263" t="str">
        <f t="shared" si="39"/>
        <v>10%</v>
      </c>
    </row>
    <row r="1264" spans="2:19" ht="18.75" x14ac:dyDescent="0.3">
      <c r="B1264" s="19"/>
      <c r="C1264" s="22">
        <v>0.55000000000000004</v>
      </c>
      <c r="Q1264" s="42">
        <v>3.8</v>
      </c>
      <c r="R1264">
        <f t="shared" si="38"/>
        <v>30</v>
      </c>
      <c r="S1264" t="str">
        <f t="shared" si="39"/>
        <v>10%</v>
      </c>
    </row>
    <row r="1265" spans="2:19" ht="18.75" x14ac:dyDescent="0.3">
      <c r="B1265" s="20"/>
      <c r="C1265" s="23">
        <v>0.41</v>
      </c>
      <c r="Q1265" s="41">
        <v>4.0999999999999996</v>
      </c>
      <c r="R1265">
        <f t="shared" si="38"/>
        <v>30</v>
      </c>
      <c r="S1265" t="str">
        <f t="shared" si="39"/>
        <v>10%</v>
      </c>
    </row>
    <row r="1266" spans="2:19" ht="18.75" x14ac:dyDescent="0.3">
      <c r="B1266" s="19"/>
      <c r="C1266" s="22">
        <v>0.15</v>
      </c>
      <c r="Q1266" s="42">
        <v>4.0999999999999996</v>
      </c>
      <c r="R1266">
        <f t="shared" si="38"/>
        <v>30</v>
      </c>
      <c r="S1266" t="str">
        <f t="shared" si="39"/>
        <v>10%</v>
      </c>
    </row>
    <row r="1267" spans="2:19" ht="18.75" x14ac:dyDescent="0.3">
      <c r="B1267" s="20"/>
      <c r="C1267" s="23">
        <v>0.06</v>
      </c>
      <c r="Q1267" s="41">
        <v>4.0999999999999996</v>
      </c>
      <c r="R1267">
        <f t="shared" si="38"/>
        <v>30</v>
      </c>
      <c r="S1267" t="str">
        <f t="shared" si="39"/>
        <v>10%</v>
      </c>
    </row>
    <row r="1268" spans="2:19" ht="18.75" x14ac:dyDescent="0.3">
      <c r="B1268" s="19"/>
      <c r="C1268" s="22">
        <v>0.17</v>
      </c>
      <c r="Q1268" s="42">
        <v>3.8</v>
      </c>
      <c r="R1268">
        <f t="shared" si="38"/>
        <v>30</v>
      </c>
      <c r="S1268" t="str">
        <f t="shared" si="39"/>
        <v>10%</v>
      </c>
    </row>
    <row r="1269" spans="2:19" ht="18.75" x14ac:dyDescent="0.3">
      <c r="B1269" s="20"/>
      <c r="C1269" s="23">
        <v>0.73</v>
      </c>
      <c r="Q1269" s="41">
        <v>4.3</v>
      </c>
      <c r="R1269">
        <f t="shared" si="38"/>
        <v>30</v>
      </c>
      <c r="S1269" t="str">
        <f t="shared" si="39"/>
        <v>10%</v>
      </c>
    </row>
    <row r="1270" spans="2:19" ht="18.75" x14ac:dyDescent="0.3">
      <c r="B1270" s="19"/>
      <c r="C1270" s="22">
        <v>0</v>
      </c>
      <c r="Q1270" s="42">
        <v>4.5</v>
      </c>
      <c r="R1270">
        <f t="shared" si="38"/>
        <v>30</v>
      </c>
      <c r="S1270" t="str">
        <f t="shared" si="39"/>
        <v>10%</v>
      </c>
    </row>
    <row r="1271" spans="2:19" ht="18.75" x14ac:dyDescent="0.3">
      <c r="B1271" s="20"/>
      <c r="C1271" s="23">
        <v>0.61</v>
      </c>
      <c r="Q1271" s="41">
        <v>4.2</v>
      </c>
      <c r="R1271">
        <f t="shared" si="38"/>
        <v>30</v>
      </c>
      <c r="S1271" t="str">
        <f t="shared" si="39"/>
        <v>10%</v>
      </c>
    </row>
    <row r="1272" spans="2:19" ht="18.75" x14ac:dyDescent="0.3">
      <c r="B1272" s="19"/>
      <c r="C1272" s="22">
        <v>0.54</v>
      </c>
      <c r="Q1272" s="42">
        <v>3.9</v>
      </c>
      <c r="R1272">
        <f t="shared" si="38"/>
        <v>30</v>
      </c>
      <c r="S1272" t="str">
        <f t="shared" si="39"/>
        <v>10%</v>
      </c>
    </row>
    <row r="1273" spans="2:19" ht="18.75" x14ac:dyDescent="0.3">
      <c r="B1273" s="20"/>
      <c r="C1273" s="23">
        <v>0.16</v>
      </c>
      <c r="Q1273" s="41">
        <v>3.5</v>
      </c>
      <c r="R1273">
        <f t="shared" si="38"/>
        <v>29</v>
      </c>
      <c r="S1273" t="str">
        <f t="shared" si="39"/>
        <v>10%</v>
      </c>
    </row>
    <row r="1274" spans="2:19" ht="18.75" x14ac:dyDescent="0.3">
      <c r="B1274" s="19"/>
      <c r="C1274" s="22">
        <v>0.52</v>
      </c>
      <c r="Q1274" s="42">
        <v>4.3</v>
      </c>
      <c r="R1274">
        <f t="shared" si="38"/>
        <v>29</v>
      </c>
      <c r="S1274" t="str">
        <f t="shared" si="39"/>
        <v>10%</v>
      </c>
    </row>
    <row r="1275" spans="2:19" ht="18.75" x14ac:dyDescent="0.3">
      <c r="B1275" s="20"/>
      <c r="C1275" s="23">
        <v>0.4</v>
      </c>
      <c r="Q1275" s="41">
        <v>3.9</v>
      </c>
      <c r="R1275">
        <f t="shared" si="38"/>
        <v>29</v>
      </c>
      <c r="S1275" t="str">
        <f t="shared" si="39"/>
        <v>10%</v>
      </c>
    </row>
    <row r="1276" spans="2:19" ht="18.75" x14ac:dyDescent="0.3">
      <c r="B1276" s="19"/>
      <c r="C1276" s="22">
        <v>0.37</v>
      </c>
      <c r="Q1276" s="42">
        <v>3.9</v>
      </c>
      <c r="R1276">
        <f t="shared" si="38"/>
        <v>29</v>
      </c>
      <c r="S1276" t="str">
        <f t="shared" si="39"/>
        <v>10%</v>
      </c>
    </row>
    <row r="1277" spans="2:19" ht="18.75" x14ac:dyDescent="0.3">
      <c r="B1277" s="20"/>
      <c r="C1277" s="23">
        <v>0.56000000000000005</v>
      </c>
      <c r="Q1277" s="41">
        <v>4</v>
      </c>
      <c r="R1277">
        <f t="shared" si="38"/>
        <v>29</v>
      </c>
      <c r="S1277" t="str">
        <f t="shared" si="39"/>
        <v>10%</v>
      </c>
    </row>
    <row r="1278" spans="2:19" ht="18.75" x14ac:dyDescent="0.3">
      <c r="B1278" s="19"/>
      <c r="C1278" s="22">
        <v>0.18</v>
      </c>
      <c r="Q1278" s="42">
        <v>4.7</v>
      </c>
      <c r="R1278">
        <f t="shared" si="38"/>
        <v>29</v>
      </c>
      <c r="S1278" t="str">
        <f t="shared" si="39"/>
        <v>10%</v>
      </c>
    </row>
    <row r="1279" spans="2:19" ht="18.75" x14ac:dyDescent="0.3">
      <c r="B1279" s="20"/>
      <c r="C1279" s="23">
        <v>0.55000000000000004</v>
      </c>
      <c r="Q1279" s="41">
        <v>4.0999999999999996</v>
      </c>
      <c r="R1279">
        <f t="shared" si="38"/>
        <v>29</v>
      </c>
      <c r="S1279" t="str">
        <f t="shared" si="39"/>
        <v>10%</v>
      </c>
    </row>
    <row r="1280" spans="2:19" ht="18.75" x14ac:dyDescent="0.3">
      <c r="B1280" s="19"/>
      <c r="C1280" s="22">
        <v>0.41</v>
      </c>
      <c r="Q1280" s="42">
        <v>3.8</v>
      </c>
      <c r="R1280">
        <f t="shared" si="38"/>
        <v>29</v>
      </c>
      <c r="S1280" t="str">
        <f t="shared" si="39"/>
        <v>10%</v>
      </c>
    </row>
    <row r="1281" spans="2:19" ht="18.75" x14ac:dyDescent="0.3">
      <c r="B1281" s="20"/>
      <c r="C1281" s="23">
        <v>0.16</v>
      </c>
      <c r="Q1281" s="41">
        <v>4.0999999999999996</v>
      </c>
      <c r="R1281">
        <f t="shared" si="38"/>
        <v>29</v>
      </c>
      <c r="S1281" t="str">
        <f t="shared" si="39"/>
        <v>10%</v>
      </c>
    </row>
    <row r="1282" spans="2:19" ht="18.75" x14ac:dyDescent="0.3">
      <c r="B1282" s="19"/>
      <c r="C1282" s="22">
        <v>0.14000000000000001</v>
      </c>
      <c r="Q1282" s="38"/>
    </row>
    <row r="1283" spans="2:19" ht="18.75" x14ac:dyDescent="0.3">
      <c r="B1283" s="20"/>
      <c r="C1283" s="23">
        <v>0.37</v>
      </c>
      <c r="Q1283" s="37">
        <v>4.0999999999999996</v>
      </c>
    </row>
    <row r="1284" spans="2:19" ht="18.75" x14ac:dyDescent="0.3">
      <c r="B1284" s="19"/>
      <c r="C1284" s="22">
        <v>0.46</v>
      </c>
      <c r="Q1284" s="38">
        <v>3.9</v>
      </c>
    </row>
    <row r="1285" spans="2:19" ht="18.75" x14ac:dyDescent="0.3">
      <c r="B1285" s="20"/>
      <c r="C1285" s="23">
        <v>0.56999999999999995</v>
      </c>
      <c r="Q1285" s="37">
        <v>3.8</v>
      </c>
    </row>
    <row r="1286" spans="2:19" ht="18.75" x14ac:dyDescent="0.3">
      <c r="B1286" s="19"/>
      <c r="C1286" s="22">
        <v>0.55000000000000004</v>
      </c>
      <c r="Q1286" s="38">
        <v>4.0999999999999996</v>
      </c>
    </row>
    <row r="1287" spans="2:19" ht="18.75" x14ac:dyDescent="0.3">
      <c r="B1287" s="20"/>
      <c r="C1287" s="23">
        <v>0.63</v>
      </c>
      <c r="Q1287" s="37">
        <v>4.3</v>
      </c>
    </row>
    <row r="1288" spans="2:19" ht="18.75" x14ac:dyDescent="0.3">
      <c r="B1288" s="19"/>
      <c r="C1288" s="22">
        <v>0.77</v>
      </c>
      <c r="Q1288" s="38">
        <v>3.9</v>
      </c>
    </row>
    <row r="1289" spans="2:19" ht="18.75" x14ac:dyDescent="0.3">
      <c r="B1289" s="20"/>
      <c r="C1289" s="23">
        <v>0.24</v>
      </c>
      <c r="Q1289" s="37">
        <v>2.8</v>
      </c>
    </row>
    <row r="1290" spans="2:19" ht="18.75" x14ac:dyDescent="0.3">
      <c r="B1290" s="19"/>
      <c r="C1290" s="22">
        <v>0.26</v>
      </c>
      <c r="Q1290" s="38">
        <v>4</v>
      </c>
    </row>
    <row r="1291" spans="2:19" ht="18.75" x14ac:dyDescent="0.3">
      <c r="B1291" s="20"/>
      <c r="C1291" s="23">
        <v>0.8</v>
      </c>
      <c r="Q1291" s="37">
        <v>4.5</v>
      </c>
    </row>
    <row r="1292" spans="2:19" ht="18.75" x14ac:dyDescent="0.3">
      <c r="B1292" s="19"/>
      <c r="C1292" s="22">
        <v>0.5</v>
      </c>
      <c r="Q1292" s="38">
        <v>4.5999999999999996</v>
      </c>
    </row>
    <row r="1293" spans="2:19" ht="18.75" x14ac:dyDescent="0.3">
      <c r="B1293" s="20"/>
      <c r="C1293" s="23">
        <v>0.38</v>
      </c>
      <c r="Q1293" s="37">
        <v>4.0999999999999996</v>
      </c>
    </row>
    <row r="1294" spans="2:19" ht="18.75" x14ac:dyDescent="0.3">
      <c r="B1294" s="19"/>
      <c r="C1294" s="22">
        <v>0.44</v>
      </c>
      <c r="Q1294" s="38">
        <v>4.0999999999999996</v>
      </c>
    </row>
    <row r="1295" spans="2:19" ht="18.75" x14ac:dyDescent="0.3">
      <c r="B1295" s="20"/>
      <c r="C1295" s="23">
        <v>0.67</v>
      </c>
      <c r="Q1295" s="37">
        <v>3.4</v>
      </c>
    </row>
    <row r="1296" spans="2:19" ht="18.75" x14ac:dyDescent="0.3">
      <c r="B1296" s="19"/>
      <c r="C1296" s="22">
        <v>0.22</v>
      </c>
      <c r="Q1296" s="38">
        <v>4.5999999999999996</v>
      </c>
    </row>
    <row r="1297" spans="2:17" ht="18.75" x14ac:dyDescent="0.3">
      <c r="B1297" s="20"/>
      <c r="C1297" s="23">
        <v>0.45</v>
      </c>
      <c r="Q1297" s="37">
        <v>4.2</v>
      </c>
    </row>
    <row r="1298" spans="2:17" ht="18.75" x14ac:dyDescent="0.3">
      <c r="B1298" s="19"/>
      <c r="C1298" s="22">
        <v>0.4</v>
      </c>
      <c r="Q1298" s="38">
        <v>3.9</v>
      </c>
    </row>
    <row r="1299" spans="2:17" ht="18.75" x14ac:dyDescent="0.3">
      <c r="B1299" s="20"/>
      <c r="C1299" s="23">
        <v>0.25</v>
      </c>
      <c r="Q1299" s="37">
        <v>4.2</v>
      </c>
    </row>
    <row r="1300" spans="2:17" ht="18.75" x14ac:dyDescent="0.3">
      <c r="B1300" s="19"/>
      <c r="C1300" s="22">
        <v>0.52</v>
      </c>
      <c r="Q1300" s="38">
        <v>4.2</v>
      </c>
    </row>
    <row r="1301" spans="2:17" ht="18.75" x14ac:dyDescent="0.3">
      <c r="B1301" s="20"/>
      <c r="C1301" s="23">
        <v>0.75</v>
      </c>
      <c r="Q1301" s="37">
        <v>4.0999999999999996</v>
      </c>
    </row>
    <row r="1302" spans="2:17" ht="18.75" x14ac:dyDescent="0.3">
      <c r="B1302" s="19"/>
      <c r="C1302" s="22">
        <v>0.44</v>
      </c>
      <c r="Q1302" s="38">
        <v>4.8</v>
      </c>
    </row>
    <row r="1303" spans="2:17" ht="18.75" x14ac:dyDescent="0.3">
      <c r="B1303" s="20"/>
      <c r="C1303" s="23">
        <v>0.48</v>
      </c>
      <c r="Q1303" s="37">
        <v>4.4000000000000004</v>
      </c>
    </row>
    <row r="1304" spans="2:17" ht="18.75" x14ac:dyDescent="0.3">
      <c r="B1304" s="19"/>
      <c r="C1304" s="22">
        <v>0.03</v>
      </c>
      <c r="Q1304" s="38">
        <v>4.3</v>
      </c>
    </row>
    <row r="1305" spans="2:17" ht="18.75" x14ac:dyDescent="0.3">
      <c r="B1305" s="20"/>
      <c r="C1305" s="23">
        <v>0.21</v>
      </c>
      <c r="Q1305" s="37">
        <v>4.3</v>
      </c>
    </row>
    <row r="1306" spans="2:17" ht="18.75" x14ac:dyDescent="0.3">
      <c r="B1306" s="19"/>
      <c r="C1306" s="22">
        <v>0</v>
      </c>
      <c r="Q1306" s="38">
        <v>4</v>
      </c>
    </row>
    <row r="1307" spans="2:17" ht="18.75" x14ac:dyDescent="0.3">
      <c r="B1307" s="20"/>
      <c r="C1307" s="23">
        <v>0.48</v>
      </c>
      <c r="Q1307" s="37">
        <v>4.3</v>
      </c>
    </row>
    <row r="1308" spans="2:17" ht="18.75" x14ac:dyDescent="0.3">
      <c r="B1308" s="19"/>
      <c r="C1308" s="22">
        <v>0.53</v>
      </c>
      <c r="Q1308" s="38">
        <v>4</v>
      </c>
    </row>
    <row r="1309" spans="2:17" ht="18.75" x14ac:dyDescent="0.3">
      <c r="B1309" s="20"/>
      <c r="C1309" s="23">
        <v>0.03</v>
      </c>
      <c r="Q1309" s="37">
        <v>4.4000000000000004</v>
      </c>
    </row>
    <row r="1310" spans="2:17" ht="18.75" x14ac:dyDescent="0.3">
      <c r="B1310" s="19"/>
      <c r="C1310" s="22">
        <v>0.52</v>
      </c>
      <c r="Q1310" s="38">
        <v>4.0999999999999996</v>
      </c>
    </row>
    <row r="1311" spans="2:17" ht="18.75" x14ac:dyDescent="0.3">
      <c r="B1311" s="20"/>
      <c r="C1311" s="23">
        <v>0.48</v>
      </c>
      <c r="Q1311" s="37">
        <v>3.6</v>
      </c>
    </row>
    <row r="1312" spans="2:17" ht="18.75" x14ac:dyDescent="0.3">
      <c r="B1312" s="19"/>
      <c r="C1312" s="22">
        <v>0.28000000000000003</v>
      </c>
      <c r="Q1312" s="38">
        <v>2</v>
      </c>
    </row>
    <row r="1313" spans="2:17" ht="18.75" x14ac:dyDescent="0.3">
      <c r="B1313" s="20"/>
      <c r="C1313" s="23">
        <v>0.57999999999999996</v>
      </c>
      <c r="Q1313" s="37">
        <v>4</v>
      </c>
    </row>
    <row r="1314" spans="2:17" ht="18.75" x14ac:dyDescent="0.3">
      <c r="B1314" s="19"/>
      <c r="C1314" s="22">
        <v>0.43</v>
      </c>
      <c r="Q1314" s="38">
        <v>3.7</v>
      </c>
    </row>
    <row r="1315" spans="2:17" ht="18.75" x14ac:dyDescent="0.3">
      <c r="B1315" s="20"/>
      <c r="C1315" s="23">
        <v>0.49</v>
      </c>
      <c r="Q1315" s="37">
        <v>3.8</v>
      </c>
    </row>
    <row r="1316" spans="2:17" ht="18.75" x14ac:dyDescent="0.3">
      <c r="B1316" s="19"/>
      <c r="C1316" s="22">
        <v>0.77</v>
      </c>
      <c r="Q1316" s="38">
        <v>3.9</v>
      </c>
    </row>
    <row r="1317" spans="2:17" ht="18.75" x14ac:dyDescent="0.3">
      <c r="B1317" s="20"/>
      <c r="C1317" s="23">
        <v>0.56999999999999995</v>
      </c>
      <c r="Q1317" s="37">
        <v>3.1</v>
      </c>
    </row>
    <row r="1318" spans="2:17" ht="18.75" x14ac:dyDescent="0.3">
      <c r="B1318" s="19"/>
      <c r="C1318" s="22">
        <v>0.5</v>
      </c>
      <c r="Q1318" s="38">
        <v>3</v>
      </c>
    </row>
    <row r="1319" spans="2:17" ht="18.75" x14ac:dyDescent="0.3">
      <c r="B1319" s="20"/>
      <c r="C1319" s="23">
        <v>0.73</v>
      </c>
      <c r="Q1319" s="37">
        <v>4</v>
      </c>
    </row>
    <row r="1320" spans="2:17" ht="18.75" x14ac:dyDescent="0.3">
      <c r="B1320" s="19"/>
      <c r="C1320" s="22">
        <v>0.45</v>
      </c>
      <c r="Q1320" s="38">
        <v>4.4000000000000004</v>
      </c>
    </row>
    <row r="1321" spans="2:17" ht="18.75" x14ac:dyDescent="0.3">
      <c r="B1321" s="20"/>
      <c r="C1321" s="23">
        <v>0.4</v>
      </c>
      <c r="Q1321" s="37">
        <v>4.0999999999999996</v>
      </c>
    </row>
    <row r="1322" spans="2:17" ht="18.75" x14ac:dyDescent="0.3">
      <c r="B1322" s="19"/>
      <c r="C1322" s="22">
        <v>0.57999999999999996</v>
      </c>
      <c r="Q1322" s="38">
        <v>3.6</v>
      </c>
    </row>
    <row r="1323" spans="2:17" ht="18.75" x14ac:dyDescent="0.3">
      <c r="B1323" s="20"/>
      <c r="C1323" s="23">
        <v>0.33</v>
      </c>
      <c r="Q1323" s="37">
        <v>4.4000000000000004</v>
      </c>
    </row>
    <row r="1324" spans="2:17" ht="18.75" x14ac:dyDescent="0.3">
      <c r="B1324" s="19"/>
      <c r="C1324" s="22">
        <v>0.28000000000000003</v>
      </c>
      <c r="Q1324" s="38">
        <v>4.2</v>
      </c>
    </row>
    <row r="1325" spans="2:17" ht="18.75" x14ac:dyDescent="0.3">
      <c r="B1325" s="20"/>
      <c r="C1325" s="23">
        <v>0.45</v>
      </c>
      <c r="Q1325" s="37">
        <v>4.3</v>
      </c>
    </row>
    <row r="1326" spans="2:17" ht="18.75" x14ac:dyDescent="0.3">
      <c r="B1326" s="19"/>
      <c r="C1326" s="22">
        <v>0.68</v>
      </c>
      <c r="Q1326" s="38">
        <v>3.8</v>
      </c>
    </row>
    <row r="1327" spans="2:17" ht="18.75" x14ac:dyDescent="0.3">
      <c r="B1327" s="20"/>
      <c r="C1327" s="23">
        <v>0.35</v>
      </c>
      <c r="Q1327" s="37">
        <v>4.0999999999999996</v>
      </c>
    </row>
    <row r="1328" spans="2:17" ht="18.75" x14ac:dyDescent="0.3">
      <c r="B1328" s="19"/>
      <c r="C1328" s="22">
        <v>0.4</v>
      </c>
      <c r="Q1328" s="38">
        <v>4</v>
      </c>
    </row>
    <row r="1329" spans="2:17" ht="18.75" x14ac:dyDescent="0.3">
      <c r="B1329" s="20"/>
      <c r="C1329" s="23">
        <v>0.62</v>
      </c>
      <c r="Q1329" s="37">
        <v>4.2</v>
      </c>
    </row>
    <row r="1330" spans="2:17" ht="18.75" x14ac:dyDescent="0.3">
      <c r="B1330" s="19"/>
      <c r="C1330" s="22">
        <v>0.25</v>
      </c>
      <c r="Q1330" s="38">
        <v>3.6</v>
      </c>
    </row>
    <row r="1331" spans="2:17" ht="18.75" x14ac:dyDescent="0.3">
      <c r="B1331" s="20"/>
      <c r="C1331" s="23">
        <v>0.27</v>
      </c>
      <c r="Q1331" s="37">
        <v>4.2</v>
      </c>
    </row>
    <row r="1332" spans="2:17" ht="18.75" x14ac:dyDescent="0.3">
      <c r="B1332" s="19"/>
      <c r="C1332" s="22">
        <v>0.62</v>
      </c>
      <c r="Q1332" s="38">
        <v>4.0999999999999996</v>
      </c>
    </row>
    <row r="1333" spans="2:17" ht="18.75" x14ac:dyDescent="0.3">
      <c r="B1333" s="20"/>
      <c r="C1333" s="23">
        <v>0.41</v>
      </c>
      <c r="Q1333" s="37">
        <v>4.2</v>
      </c>
    </row>
    <row r="1334" spans="2:17" ht="18.75" x14ac:dyDescent="0.3">
      <c r="B1334" s="19"/>
      <c r="C1334" s="22">
        <v>0.53</v>
      </c>
      <c r="Q1334" s="38">
        <v>3.9</v>
      </c>
    </row>
    <row r="1335" spans="2:17" ht="18.75" x14ac:dyDescent="0.3">
      <c r="B1335" s="20"/>
      <c r="C1335" s="23">
        <v>0.21</v>
      </c>
      <c r="Q1335" s="37">
        <v>4</v>
      </c>
    </row>
    <row r="1336" spans="2:17" ht="18.75" x14ac:dyDescent="0.3">
      <c r="B1336" s="19"/>
      <c r="C1336" s="22">
        <v>0.33</v>
      </c>
      <c r="Q1336" s="38">
        <v>4.2</v>
      </c>
    </row>
    <row r="1337" spans="2:17" ht="18.75" x14ac:dyDescent="0.3">
      <c r="B1337" s="20"/>
      <c r="C1337" s="23">
        <v>0.55000000000000004</v>
      </c>
      <c r="Q1337" s="37">
        <v>4.2</v>
      </c>
    </row>
    <row r="1338" spans="2:17" ht="18.75" x14ac:dyDescent="0.3">
      <c r="B1338" s="19"/>
      <c r="C1338" s="22">
        <v>0.47</v>
      </c>
      <c r="Q1338" s="38">
        <v>4.0999999999999996</v>
      </c>
    </row>
    <row r="1339" spans="2:17" ht="18.75" x14ac:dyDescent="0.3">
      <c r="B1339" s="20"/>
      <c r="C1339" s="23">
        <v>0.18</v>
      </c>
      <c r="Q1339" s="37">
        <v>4.4000000000000004</v>
      </c>
    </row>
    <row r="1340" spans="2:17" ht="18.75" x14ac:dyDescent="0.3">
      <c r="B1340" s="19"/>
      <c r="C1340" s="22">
        <v>0.37</v>
      </c>
      <c r="Q1340" s="38">
        <v>4.0999999999999996</v>
      </c>
    </row>
    <row r="1341" spans="2:17" ht="18.75" x14ac:dyDescent="0.3">
      <c r="B1341" s="20"/>
      <c r="C1341" s="23">
        <v>0.37</v>
      </c>
      <c r="Q1341" s="37">
        <v>4.2</v>
      </c>
    </row>
    <row r="1342" spans="2:17" ht="18.75" x14ac:dyDescent="0.3">
      <c r="B1342" s="19"/>
      <c r="C1342" s="22">
        <v>0.51</v>
      </c>
      <c r="Q1342" s="38">
        <v>4.0999999999999996</v>
      </c>
    </row>
    <row r="1343" spans="2:17" ht="18.75" x14ac:dyDescent="0.3">
      <c r="B1343" s="20"/>
      <c r="C1343" s="23">
        <v>0.28000000000000003</v>
      </c>
      <c r="Q1343" s="37">
        <v>3.9</v>
      </c>
    </row>
    <row r="1344" spans="2:17" ht="18.75" x14ac:dyDescent="0.3">
      <c r="B1344" s="19"/>
      <c r="C1344" s="22">
        <v>0.09</v>
      </c>
      <c r="Q1344" s="38">
        <v>3.9</v>
      </c>
    </row>
    <row r="1345" spans="2:17" ht="18.75" x14ac:dyDescent="0.3">
      <c r="B1345" s="20"/>
      <c r="C1345" s="23">
        <v>0.3</v>
      </c>
      <c r="Q1345" s="37">
        <v>4.2</v>
      </c>
    </row>
    <row r="1346" spans="2:17" ht="18.75" x14ac:dyDescent="0.3">
      <c r="B1346" s="19"/>
      <c r="C1346" s="22">
        <v>0.57999999999999996</v>
      </c>
      <c r="Q1346" s="38">
        <v>4.2</v>
      </c>
    </row>
    <row r="1347" spans="2:17" ht="18.75" x14ac:dyDescent="0.3">
      <c r="B1347" s="20"/>
      <c r="C1347" s="23">
        <v>0.14000000000000001</v>
      </c>
      <c r="Q1347" s="37">
        <v>3.7</v>
      </c>
    </row>
    <row r="1348" spans="2:17" ht="18.75" x14ac:dyDescent="0.3">
      <c r="B1348" s="19"/>
      <c r="C1348" s="22">
        <v>0.53</v>
      </c>
      <c r="Q1348" s="38">
        <v>3.7</v>
      </c>
    </row>
    <row r="1349" spans="2:17" ht="18.75" x14ac:dyDescent="0.3">
      <c r="B1349" s="20"/>
      <c r="C1349" s="23">
        <v>0.5</v>
      </c>
      <c r="Q1349" s="37">
        <v>3.4</v>
      </c>
    </row>
    <row r="1350" spans="2:17" ht="18.75" x14ac:dyDescent="0.3">
      <c r="B1350" s="19"/>
      <c r="C1350" s="22">
        <v>0.38</v>
      </c>
      <c r="Q1350" s="38">
        <v>4.2</v>
      </c>
    </row>
    <row r="1351" spans="2:17" ht="18.75" x14ac:dyDescent="0.3">
      <c r="B1351" s="20"/>
      <c r="C1351" s="23">
        <v>0.6</v>
      </c>
      <c r="Q1351" s="37">
        <v>4</v>
      </c>
    </row>
    <row r="1352" spans="2:17" ht="18.75" x14ac:dyDescent="0.3">
      <c r="B1352" s="19"/>
      <c r="C1352" s="22">
        <v>0.43</v>
      </c>
      <c r="Q1352" s="38">
        <v>4.0999999999999996</v>
      </c>
    </row>
    <row r="1353" spans="2:17" ht="18.75" x14ac:dyDescent="0.3">
      <c r="B1353" s="20"/>
      <c r="C1353" s="23">
        <v>0.41</v>
      </c>
      <c r="Q1353" s="37">
        <v>3.9</v>
      </c>
    </row>
    <row r="1354" spans="2:17" ht="18.75" x14ac:dyDescent="0.3">
      <c r="B1354" s="19"/>
      <c r="C1354" s="22">
        <v>0.43</v>
      </c>
      <c r="Q1354" s="38">
        <v>4</v>
      </c>
    </row>
    <row r="1355" spans="2:17" ht="18.75" x14ac:dyDescent="0.3">
      <c r="B1355" s="20"/>
      <c r="C1355" s="23">
        <v>0.49</v>
      </c>
      <c r="Q1355" s="37">
        <v>3.9</v>
      </c>
    </row>
    <row r="1356" spans="2:17" ht="18.75" x14ac:dyDescent="0.3">
      <c r="B1356" s="19"/>
      <c r="C1356" s="22">
        <v>0.43</v>
      </c>
      <c r="Q1356" s="38">
        <v>4.2</v>
      </c>
    </row>
    <row r="1357" spans="2:17" ht="18.75" x14ac:dyDescent="0.3">
      <c r="B1357" s="20"/>
      <c r="C1357" s="23">
        <v>0</v>
      </c>
      <c r="Q1357" s="37">
        <v>4.3</v>
      </c>
    </row>
    <row r="1358" spans="2:17" ht="18.75" x14ac:dyDescent="0.3">
      <c r="B1358" s="19"/>
      <c r="C1358" s="22">
        <v>0.46</v>
      </c>
      <c r="Q1358" s="38">
        <v>4</v>
      </c>
    </row>
    <row r="1359" spans="2:17" ht="18.75" x14ac:dyDescent="0.3">
      <c r="B1359" s="20"/>
      <c r="C1359" s="23">
        <v>0.54</v>
      </c>
      <c r="Q1359" s="37">
        <v>2.6</v>
      </c>
    </row>
    <row r="1360" spans="2:17" ht="18.75" x14ac:dyDescent="0.3">
      <c r="B1360" s="19"/>
      <c r="C1360" s="22">
        <v>0.08</v>
      </c>
      <c r="Q1360" s="38">
        <v>3.8</v>
      </c>
    </row>
    <row r="1361" spans="2:17" ht="18.75" x14ac:dyDescent="0.3">
      <c r="B1361" s="20"/>
      <c r="C1361" s="23">
        <v>0.45</v>
      </c>
      <c r="Q1361" s="37">
        <v>4.5</v>
      </c>
    </row>
    <row r="1362" spans="2:17" ht="18.75" x14ac:dyDescent="0.3">
      <c r="B1362" s="19"/>
      <c r="C1362" s="22">
        <v>0.43</v>
      </c>
      <c r="Q1362" s="38">
        <v>3.5</v>
      </c>
    </row>
    <row r="1363" spans="2:17" ht="18.75" x14ac:dyDescent="0.3">
      <c r="B1363" s="20"/>
      <c r="C1363" s="23">
        <v>0.28999999999999998</v>
      </c>
      <c r="Q1363" s="37">
        <v>3.9</v>
      </c>
    </row>
    <row r="1364" spans="2:17" ht="18.75" x14ac:dyDescent="0.3">
      <c r="B1364" s="19"/>
      <c r="C1364" s="22">
        <v>0.55000000000000004</v>
      </c>
      <c r="Q1364" s="38">
        <v>4</v>
      </c>
    </row>
    <row r="1365" spans="2:17" ht="18.75" x14ac:dyDescent="0.3">
      <c r="B1365" s="20"/>
      <c r="C1365" s="23">
        <v>0.64</v>
      </c>
      <c r="Q1365" s="37">
        <v>4</v>
      </c>
    </row>
    <row r="1366" spans="2:17" ht="18.75" x14ac:dyDescent="0.3">
      <c r="B1366" s="19"/>
      <c r="C1366" s="22">
        <v>0.51</v>
      </c>
      <c r="Q1366" s="38">
        <v>3.5</v>
      </c>
    </row>
    <row r="1367" spans="2:17" ht="18.75" x14ac:dyDescent="0.3">
      <c r="B1367" s="20"/>
      <c r="C1367" s="23">
        <v>0.76</v>
      </c>
      <c r="Q1367" s="37">
        <v>4</v>
      </c>
    </row>
    <row r="1368" spans="2:17" ht="18.75" x14ac:dyDescent="0.3">
      <c r="B1368" s="19"/>
      <c r="C1368" s="22">
        <v>0.39</v>
      </c>
      <c r="Q1368" s="38">
        <v>3.4</v>
      </c>
    </row>
    <row r="1369" spans="2:17" ht="18.75" x14ac:dyDescent="0.3">
      <c r="B1369" s="20"/>
      <c r="C1369" s="23">
        <v>0.34</v>
      </c>
      <c r="Q1369" s="37">
        <v>4.2</v>
      </c>
    </row>
    <row r="1370" spans="2:17" ht="18.75" x14ac:dyDescent="0.3">
      <c r="B1370" s="19"/>
      <c r="C1370" s="22">
        <v>0.41</v>
      </c>
      <c r="Q1370" s="38">
        <v>3.8</v>
      </c>
    </row>
    <row r="1371" spans="2:17" ht="18.75" x14ac:dyDescent="0.3">
      <c r="B1371" s="20"/>
      <c r="C1371" s="23">
        <v>0.54</v>
      </c>
      <c r="Q1371" s="37">
        <v>4.0999999999999996</v>
      </c>
    </row>
    <row r="1372" spans="2:17" ht="18.75" x14ac:dyDescent="0.3">
      <c r="B1372" s="19"/>
      <c r="C1372" s="22">
        <v>0.5</v>
      </c>
      <c r="Q1372" s="38">
        <v>4.2</v>
      </c>
    </row>
    <row r="1373" spans="2:17" ht="18.75" x14ac:dyDescent="0.3">
      <c r="B1373" s="20"/>
      <c r="C1373" s="23">
        <v>0.28999999999999998</v>
      </c>
      <c r="Q1373" s="37">
        <v>4.3</v>
      </c>
    </row>
    <row r="1374" spans="2:17" ht="18.75" x14ac:dyDescent="0.3">
      <c r="B1374" s="19"/>
      <c r="C1374" s="22">
        <v>0.38</v>
      </c>
      <c r="Q1374" s="38">
        <v>4.2</v>
      </c>
    </row>
    <row r="1375" spans="2:17" ht="18.75" x14ac:dyDescent="0.3">
      <c r="B1375" s="20"/>
      <c r="C1375" s="23">
        <v>0.69</v>
      </c>
      <c r="Q1375" s="37">
        <v>4.0999999999999996</v>
      </c>
    </row>
    <row r="1376" spans="2:17" ht="18.75" x14ac:dyDescent="0.3">
      <c r="B1376" s="19"/>
      <c r="C1376" s="22">
        <v>0.22</v>
      </c>
      <c r="Q1376" s="38">
        <v>3.9</v>
      </c>
    </row>
    <row r="1377" spans="2:17" ht="18.75" x14ac:dyDescent="0.3">
      <c r="B1377" s="20"/>
      <c r="C1377" s="23">
        <v>0.6</v>
      </c>
      <c r="Q1377" s="37">
        <v>3.3</v>
      </c>
    </row>
    <row r="1378" spans="2:17" ht="18.75" x14ac:dyDescent="0.3">
      <c r="B1378" s="19"/>
      <c r="C1378" s="22">
        <v>0.86</v>
      </c>
      <c r="Q1378" s="38">
        <v>4.3</v>
      </c>
    </row>
    <row r="1379" spans="2:17" ht="18.75" x14ac:dyDescent="0.3">
      <c r="B1379" s="20"/>
      <c r="C1379" s="23">
        <v>0.31</v>
      </c>
      <c r="Q1379" s="37">
        <v>3.9</v>
      </c>
    </row>
    <row r="1380" spans="2:17" ht="18.75" x14ac:dyDescent="0.3">
      <c r="B1380" s="19"/>
      <c r="C1380" s="22">
        <v>0.71</v>
      </c>
      <c r="Q1380" s="38">
        <v>4.3</v>
      </c>
    </row>
    <row r="1381" spans="2:17" ht="18.75" x14ac:dyDescent="0.3">
      <c r="B1381" s="20"/>
      <c r="C1381" s="23">
        <v>0.53</v>
      </c>
      <c r="Q1381" s="37">
        <v>3.6</v>
      </c>
    </row>
    <row r="1382" spans="2:17" ht="18.75" x14ac:dyDescent="0.3">
      <c r="B1382" s="19"/>
      <c r="C1382" s="22">
        <v>0.08</v>
      </c>
      <c r="Q1382" s="38">
        <v>3.8</v>
      </c>
    </row>
    <row r="1383" spans="2:17" ht="18.75" x14ac:dyDescent="0.3">
      <c r="B1383" s="20"/>
      <c r="C1383" s="23">
        <v>0.28000000000000003</v>
      </c>
      <c r="Q1383" s="37">
        <v>3.9</v>
      </c>
    </row>
    <row r="1384" spans="2:17" ht="18.75" x14ac:dyDescent="0.3">
      <c r="B1384" s="19"/>
      <c r="C1384" s="22">
        <v>0.45</v>
      </c>
      <c r="Q1384" s="38">
        <v>4.5999999999999996</v>
      </c>
    </row>
    <row r="1385" spans="2:17" ht="18.75" x14ac:dyDescent="0.3">
      <c r="B1385" s="20"/>
      <c r="C1385" s="23">
        <v>0.44</v>
      </c>
      <c r="Q1385" s="37">
        <v>3.8</v>
      </c>
    </row>
    <row r="1386" spans="2:17" ht="18.75" x14ac:dyDescent="0.3">
      <c r="B1386" s="19"/>
      <c r="C1386" s="22">
        <v>0.33</v>
      </c>
      <c r="Q1386" s="38">
        <v>3.9</v>
      </c>
    </row>
    <row r="1387" spans="2:17" ht="18.75" x14ac:dyDescent="0.3">
      <c r="B1387" s="20"/>
      <c r="C1387" s="23">
        <v>0.35</v>
      </c>
      <c r="Q1387" s="37">
        <v>4.0999999999999996</v>
      </c>
    </row>
    <row r="1388" spans="2:17" ht="18.75" x14ac:dyDescent="0.3">
      <c r="B1388" s="19"/>
      <c r="C1388" s="22">
        <v>0.04</v>
      </c>
      <c r="Q1388" s="38">
        <v>3.6</v>
      </c>
    </row>
    <row r="1389" spans="2:17" ht="18.75" x14ac:dyDescent="0.3">
      <c r="B1389" s="20"/>
      <c r="C1389" s="23">
        <v>0.31</v>
      </c>
      <c r="Q1389" s="37">
        <v>4.4000000000000004</v>
      </c>
    </row>
    <row r="1390" spans="2:17" ht="18.75" x14ac:dyDescent="0.3">
      <c r="B1390" s="19"/>
      <c r="C1390" s="22">
        <v>0.56999999999999995</v>
      </c>
      <c r="Q1390" s="38">
        <v>4.3</v>
      </c>
    </row>
    <row r="1391" spans="2:17" ht="18.75" x14ac:dyDescent="0.3">
      <c r="B1391" s="20"/>
      <c r="C1391" s="23">
        <v>0.62</v>
      </c>
      <c r="Q1391" s="37">
        <v>4.7</v>
      </c>
    </row>
    <row r="1392" spans="2:17" ht="18.75" x14ac:dyDescent="0.3">
      <c r="B1392" s="19"/>
      <c r="C1392" s="22">
        <v>0.17</v>
      </c>
      <c r="Q1392" s="38">
        <v>4.3</v>
      </c>
    </row>
    <row r="1393" spans="2:17" ht="18.75" x14ac:dyDescent="0.3">
      <c r="B1393" s="20"/>
      <c r="C1393" s="23">
        <v>0.28999999999999998</v>
      </c>
      <c r="Q1393" s="37">
        <v>3.9</v>
      </c>
    </row>
    <row r="1394" spans="2:17" ht="18.75" x14ac:dyDescent="0.3">
      <c r="B1394" s="19"/>
      <c r="C1394" s="22">
        <v>0.5</v>
      </c>
      <c r="Q1394" s="38">
        <v>3.9</v>
      </c>
    </row>
    <row r="1395" spans="2:17" ht="18.75" x14ac:dyDescent="0.3">
      <c r="B1395" s="20"/>
      <c r="C1395" s="23">
        <v>0.53</v>
      </c>
      <c r="Q1395" s="37">
        <v>3.7</v>
      </c>
    </row>
    <row r="1396" spans="2:17" ht="18.75" x14ac:dyDescent="0.3">
      <c r="B1396" s="19"/>
      <c r="C1396" s="22">
        <v>0.45</v>
      </c>
      <c r="Q1396" s="38">
        <v>3.5</v>
      </c>
    </row>
    <row r="1397" spans="2:17" ht="18.75" x14ac:dyDescent="0.3">
      <c r="B1397" s="20"/>
      <c r="C1397" s="23">
        <v>0.56999999999999995</v>
      </c>
      <c r="Q1397" s="37">
        <v>4</v>
      </c>
    </row>
    <row r="1398" spans="2:17" ht="18.75" x14ac:dyDescent="0.3">
      <c r="B1398" s="19"/>
      <c r="C1398" s="22">
        <v>0.62</v>
      </c>
      <c r="Q1398" s="38">
        <v>4.0999999999999996</v>
      </c>
    </row>
    <row r="1399" spans="2:17" ht="18.75" x14ac:dyDescent="0.3">
      <c r="B1399" s="20"/>
      <c r="C1399" s="23">
        <v>0.25</v>
      </c>
      <c r="Q1399" s="37">
        <v>3.9</v>
      </c>
    </row>
    <row r="1400" spans="2:17" ht="18.75" x14ac:dyDescent="0.3">
      <c r="B1400" s="19"/>
      <c r="C1400" s="22">
        <v>0.45</v>
      </c>
      <c r="Q1400" s="38">
        <v>4.4000000000000004</v>
      </c>
    </row>
    <row r="1401" spans="2:17" ht="18.75" x14ac:dyDescent="0.3">
      <c r="B1401" s="20"/>
      <c r="C1401" s="23">
        <v>0.27</v>
      </c>
      <c r="Q1401" s="37">
        <v>4.3</v>
      </c>
    </row>
    <row r="1402" spans="2:17" ht="18.75" x14ac:dyDescent="0.3">
      <c r="B1402" s="19"/>
      <c r="C1402" s="22">
        <v>0.26</v>
      </c>
      <c r="Q1402" s="38">
        <v>4.5</v>
      </c>
    </row>
    <row r="1403" spans="2:17" ht="18.75" x14ac:dyDescent="0.3">
      <c r="B1403" s="20"/>
      <c r="C1403" s="23">
        <v>0.48</v>
      </c>
      <c r="Q1403" s="37">
        <v>4</v>
      </c>
    </row>
    <row r="1404" spans="2:17" ht="18.75" x14ac:dyDescent="0.3">
      <c r="B1404" s="19"/>
      <c r="C1404" s="22">
        <v>0.33</v>
      </c>
      <c r="Q1404" s="38">
        <v>3.9</v>
      </c>
    </row>
    <row r="1405" spans="2:17" ht="18.75" x14ac:dyDescent="0.3">
      <c r="B1405" s="20"/>
      <c r="C1405" s="23">
        <v>0.54</v>
      </c>
      <c r="Q1405" s="37">
        <v>4.2</v>
      </c>
    </row>
    <row r="1406" spans="2:17" ht="18.75" x14ac:dyDescent="0.3">
      <c r="B1406" s="19"/>
      <c r="C1406" s="22">
        <v>0.3</v>
      </c>
      <c r="Q1406" s="38">
        <v>4.0999999999999996</v>
      </c>
    </row>
    <row r="1407" spans="2:17" ht="18.75" x14ac:dyDescent="0.3">
      <c r="B1407" s="20"/>
      <c r="C1407" s="23">
        <v>0.46</v>
      </c>
      <c r="Q1407" s="37">
        <v>3.7</v>
      </c>
    </row>
    <row r="1408" spans="2:17" ht="18.75" x14ac:dyDescent="0.3">
      <c r="B1408" s="19"/>
      <c r="C1408" s="22">
        <v>0.37</v>
      </c>
      <c r="Q1408" s="38">
        <v>4.0999999999999996</v>
      </c>
    </row>
    <row r="1409" spans="2:17" ht="18.75" x14ac:dyDescent="0.3">
      <c r="B1409" s="20"/>
      <c r="C1409" s="23">
        <v>0.43</v>
      </c>
      <c r="Q1409" s="37">
        <v>4.2</v>
      </c>
    </row>
    <row r="1410" spans="2:17" ht="18.75" x14ac:dyDescent="0.3">
      <c r="B1410" s="19"/>
      <c r="C1410" s="22">
        <v>0.78</v>
      </c>
      <c r="Q1410" s="38">
        <v>4.3</v>
      </c>
    </row>
    <row r="1411" spans="2:17" ht="18.75" x14ac:dyDescent="0.3">
      <c r="B1411" s="20"/>
      <c r="C1411" s="23">
        <v>0.5</v>
      </c>
      <c r="Q1411" s="37">
        <v>3.6</v>
      </c>
    </row>
    <row r="1412" spans="2:17" ht="18.75" x14ac:dyDescent="0.3">
      <c r="B1412" s="19"/>
      <c r="C1412" s="22">
        <v>0.24</v>
      </c>
      <c r="Q1412" s="38">
        <v>4.0999999999999996</v>
      </c>
    </row>
    <row r="1413" spans="2:17" ht="18.75" x14ac:dyDescent="0.3">
      <c r="B1413" s="20"/>
      <c r="C1413" s="23">
        <v>0.03</v>
      </c>
      <c r="Q1413" s="37">
        <v>4.5</v>
      </c>
    </row>
    <row r="1414" spans="2:17" ht="18.75" x14ac:dyDescent="0.3">
      <c r="B1414" s="19"/>
      <c r="C1414" s="22">
        <v>0.33</v>
      </c>
      <c r="Q1414" s="38">
        <v>4.2</v>
      </c>
    </row>
    <row r="1415" spans="2:17" ht="18.75" x14ac:dyDescent="0.3">
      <c r="B1415" s="20"/>
      <c r="C1415" s="23">
        <v>0.49</v>
      </c>
      <c r="Q1415" s="37">
        <v>4.3</v>
      </c>
    </row>
    <row r="1416" spans="2:17" ht="18.75" x14ac:dyDescent="0.3">
      <c r="B1416" s="19"/>
      <c r="C1416" s="22">
        <v>0.27</v>
      </c>
      <c r="Q1416" s="38">
        <v>4</v>
      </c>
    </row>
    <row r="1417" spans="2:17" ht="18.75" x14ac:dyDescent="0.3">
      <c r="B1417" s="20"/>
      <c r="C1417" s="23">
        <v>0.4</v>
      </c>
      <c r="Q1417" s="37">
        <v>4.2</v>
      </c>
    </row>
    <row r="1418" spans="2:17" ht="18.75" x14ac:dyDescent="0.3">
      <c r="B1418" s="19"/>
      <c r="C1418" s="22">
        <v>0.8</v>
      </c>
      <c r="Q1418" s="38">
        <v>4.2</v>
      </c>
    </row>
    <row r="1419" spans="2:17" ht="18.75" x14ac:dyDescent="0.3">
      <c r="B1419" s="20"/>
      <c r="C1419" s="23">
        <v>0.51</v>
      </c>
      <c r="Q1419" s="37">
        <v>4.5</v>
      </c>
    </row>
    <row r="1420" spans="2:17" ht="18.75" x14ac:dyDescent="0.3">
      <c r="B1420" s="19"/>
      <c r="C1420" s="22">
        <v>0.33</v>
      </c>
      <c r="Q1420" s="38">
        <v>3.8</v>
      </c>
    </row>
    <row r="1421" spans="2:17" ht="18.75" x14ac:dyDescent="0.3">
      <c r="B1421" s="20"/>
      <c r="C1421" s="23">
        <v>0.35</v>
      </c>
      <c r="Q1421" s="37">
        <v>4.4000000000000004</v>
      </c>
    </row>
    <row r="1422" spans="2:17" ht="18.75" x14ac:dyDescent="0.3">
      <c r="B1422" s="19"/>
      <c r="C1422" s="22">
        <v>0.59</v>
      </c>
      <c r="Q1422" s="38">
        <v>4.0999999999999996</v>
      </c>
    </row>
    <row r="1423" spans="2:17" ht="18.75" x14ac:dyDescent="0.3">
      <c r="B1423" s="20"/>
      <c r="C1423" s="23">
        <v>0.55000000000000004</v>
      </c>
      <c r="Q1423" s="37">
        <v>4.2</v>
      </c>
    </row>
    <row r="1424" spans="2:17" ht="18.75" x14ac:dyDescent="0.3">
      <c r="B1424" s="19"/>
      <c r="C1424" s="22">
        <v>0.59</v>
      </c>
      <c r="Q1424" s="38">
        <v>4.3</v>
      </c>
    </row>
    <row r="1425" spans="2:17" ht="18.75" x14ac:dyDescent="0.3">
      <c r="B1425" s="20"/>
      <c r="C1425" s="23">
        <v>0.59</v>
      </c>
      <c r="Q1425" s="37">
        <v>4.0999999999999996</v>
      </c>
    </row>
    <row r="1426" spans="2:17" ht="18.75" x14ac:dyDescent="0.3">
      <c r="B1426" s="19"/>
      <c r="C1426" s="22">
        <v>0.11</v>
      </c>
      <c r="Q1426" s="38">
        <v>4.2</v>
      </c>
    </row>
    <row r="1427" spans="2:17" ht="18.75" x14ac:dyDescent="0.3">
      <c r="B1427" s="20"/>
      <c r="C1427" s="23">
        <v>0.38</v>
      </c>
      <c r="Q1427" s="37">
        <v>4.0999999999999996</v>
      </c>
    </row>
    <row r="1428" spans="2:17" ht="18.75" x14ac:dyDescent="0.3">
      <c r="B1428" s="19"/>
      <c r="C1428" s="22">
        <v>0.59</v>
      </c>
      <c r="Q1428" s="38">
        <v>3.9</v>
      </c>
    </row>
    <row r="1429" spans="2:17" ht="18.75" x14ac:dyDescent="0.3">
      <c r="B1429" s="20"/>
      <c r="C1429" s="23">
        <v>0.6</v>
      </c>
      <c r="Q1429" s="37">
        <v>3.9</v>
      </c>
    </row>
    <row r="1430" spans="2:17" ht="18.75" x14ac:dyDescent="0.3">
      <c r="B1430" s="19"/>
      <c r="C1430" s="22">
        <v>0.24</v>
      </c>
      <c r="Q1430" s="38">
        <v>3.8</v>
      </c>
    </row>
    <row r="1431" spans="2:17" ht="18.75" x14ac:dyDescent="0.3">
      <c r="B1431" s="20"/>
      <c r="C1431" s="23">
        <v>0.31</v>
      </c>
      <c r="Q1431" s="37">
        <v>4.5999999999999996</v>
      </c>
    </row>
    <row r="1432" spans="2:17" ht="18.75" x14ac:dyDescent="0.3">
      <c r="B1432" s="19"/>
      <c r="C1432" s="22">
        <v>0.37</v>
      </c>
      <c r="Q1432" s="38">
        <v>3.6</v>
      </c>
    </row>
    <row r="1433" spans="2:17" ht="18.75" x14ac:dyDescent="0.3">
      <c r="B1433" s="20"/>
      <c r="C1433" s="23">
        <v>0.15</v>
      </c>
      <c r="Q1433" s="37">
        <v>4.0999999999999996</v>
      </c>
    </row>
    <row r="1434" spans="2:17" ht="18.75" x14ac:dyDescent="0.3">
      <c r="B1434" s="19"/>
      <c r="C1434" s="22">
        <v>0.48</v>
      </c>
      <c r="Q1434" s="38">
        <v>4.2</v>
      </c>
    </row>
    <row r="1435" spans="2:17" ht="18.75" x14ac:dyDescent="0.3">
      <c r="B1435" s="20"/>
      <c r="C1435" s="23">
        <v>0.46</v>
      </c>
      <c r="Q1435" s="37">
        <v>4.3</v>
      </c>
    </row>
    <row r="1436" spans="2:17" ht="18.75" x14ac:dyDescent="0.3">
      <c r="B1436" s="19"/>
      <c r="C1436" s="22">
        <v>0.5</v>
      </c>
      <c r="Q1436" s="38">
        <v>3.9</v>
      </c>
    </row>
    <row r="1437" spans="2:17" ht="18.75" x14ac:dyDescent="0.3">
      <c r="B1437" s="20"/>
      <c r="C1437" s="23">
        <v>0.12</v>
      </c>
      <c r="Q1437" s="37">
        <v>3.9</v>
      </c>
    </row>
    <row r="1438" spans="2:17" ht="18.75" x14ac:dyDescent="0.3">
      <c r="B1438" s="19"/>
      <c r="C1438" s="22">
        <v>0.33</v>
      </c>
      <c r="Q1438" s="38">
        <v>4</v>
      </c>
    </row>
    <row r="1439" spans="2:17" ht="18.75" x14ac:dyDescent="0.3">
      <c r="B1439" s="20"/>
      <c r="C1439" s="23">
        <v>0.44</v>
      </c>
      <c r="Q1439" s="37">
        <v>4.4000000000000004</v>
      </c>
    </row>
    <row r="1440" spans="2:17" ht="18.75" x14ac:dyDescent="0.3">
      <c r="B1440" s="19"/>
      <c r="C1440" s="22">
        <v>0.38</v>
      </c>
      <c r="Q1440" s="38">
        <v>4.2</v>
      </c>
    </row>
    <row r="1441" spans="2:17" ht="18.75" x14ac:dyDescent="0.3">
      <c r="B1441" s="20"/>
      <c r="C1441" s="23">
        <v>0.4</v>
      </c>
      <c r="Q1441" s="37">
        <v>4.5</v>
      </c>
    </row>
    <row r="1442" spans="2:17" ht="18.75" x14ac:dyDescent="0.3">
      <c r="B1442" s="19"/>
      <c r="C1442" s="22">
        <v>0.5</v>
      </c>
      <c r="Q1442" s="38">
        <v>4.0999999999999996</v>
      </c>
    </row>
    <row r="1443" spans="2:17" ht="18.75" x14ac:dyDescent="0.3">
      <c r="B1443" s="20"/>
      <c r="C1443" s="23">
        <v>0.18</v>
      </c>
      <c r="Q1443" s="37">
        <v>4.0999999999999996</v>
      </c>
    </row>
    <row r="1444" spans="2:17" ht="18.75" x14ac:dyDescent="0.3">
      <c r="B1444" s="19"/>
      <c r="C1444" s="22">
        <v>0.28000000000000003</v>
      </c>
      <c r="Q1444" s="38">
        <v>4.2</v>
      </c>
    </row>
    <row r="1445" spans="2:17" ht="18.75" x14ac:dyDescent="0.3">
      <c r="B1445" s="20"/>
      <c r="C1445" s="23">
        <v>0.17</v>
      </c>
      <c r="Q1445" s="37">
        <v>4.2</v>
      </c>
    </row>
    <row r="1446" spans="2:17" ht="18.75" x14ac:dyDescent="0.3">
      <c r="B1446" s="19"/>
      <c r="C1446" s="22">
        <v>0.49</v>
      </c>
      <c r="Q1446" s="38">
        <v>4</v>
      </c>
    </row>
    <row r="1447" spans="2:17" ht="18.75" x14ac:dyDescent="0.3">
      <c r="B1447" s="20"/>
      <c r="C1447" s="23">
        <v>0.38</v>
      </c>
      <c r="Q1447" s="37">
        <v>4.3</v>
      </c>
    </row>
    <row r="1448" spans="2:17" ht="18.75" x14ac:dyDescent="0.3">
      <c r="B1448" s="19"/>
      <c r="C1448" s="22">
        <v>0.39</v>
      </c>
      <c r="Q1448" s="38">
        <v>3.6</v>
      </c>
    </row>
    <row r="1449" spans="2:17" ht="18.75" x14ac:dyDescent="0.3">
      <c r="B1449" s="20"/>
      <c r="C1449" s="23">
        <v>0.43</v>
      </c>
      <c r="Q1449" s="37">
        <v>3.5</v>
      </c>
    </row>
    <row r="1450" spans="2:17" ht="18.75" x14ac:dyDescent="0.3">
      <c r="B1450" s="19"/>
      <c r="C1450" s="22">
        <v>0.43</v>
      </c>
      <c r="Q1450" s="38">
        <v>4.3</v>
      </c>
    </row>
    <row r="1451" spans="2:17" ht="18.75" x14ac:dyDescent="0.3">
      <c r="B1451" s="20"/>
      <c r="C1451" s="23">
        <v>0.72</v>
      </c>
      <c r="Q1451" s="37">
        <v>3.6</v>
      </c>
    </row>
    <row r="1452" spans="2:17" ht="18.75" x14ac:dyDescent="0.3">
      <c r="B1452" s="19"/>
      <c r="C1452" s="22">
        <v>0.55000000000000004</v>
      </c>
      <c r="Q1452" s="38">
        <v>2.9</v>
      </c>
    </row>
    <row r="1453" spans="2:17" ht="18.75" x14ac:dyDescent="0.3">
      <c r="B1453" s="20"/>
      <c r="C1453" s="23">
        <v>0.32</v>
      </c>
      <c r="Q1453" s="37">
        <v>4.2</v>
      </c>
    </row>
    <row r="1454" spans="2:17" ht="18.75" x14ac:dyDescent="0.3">
      <c r="B1454" s="19"/>
      <c r="C1454" s="22">
        <v>0.56999999999999995</v>
      </c>
      <c r="Q1454" s="38">
        <v>4.4000000000000004</v>
      </c>
    </row>
    <row r="1455" spans="2:17" ht="18.75" x14ac:dyDescent="0.3">
      <c r="B1455" s="20"/>
      <c r="C1455" s="23">
        <v>0.28999999999999998</v>
      </c>
      <c r="Q1455" s="37">
        <v>4.0999999999999996</v>
      </c>
    </row>
    <row r="1456" spans="2:17" ht="18.75" x14ac:dyDescent="0.3">
      <c r="B1456" s="19"/>
      <c r="C1456" s="22">
        <v>0.5</v>
      </c>
      <c r="Q1456" s="38">
        <v>3.8</v>
      </c>
    </row>
    <row r="1457" spans="2:17" ht="18.75" x14ac:dyDescent="0.3">
      <c r="B1457" s="20"/>
      <c r="C1457" s="23">
        <v>0.3</v>
      </c>
      <c r="Q1457" s="37">
        <v>3.5</v>
      </c>
    </row>
    <row r="1458" spans="2:17" ht="18.75" x14ac:dyDescent="0.3">
      <c r="B1458" s="19"/>
      <c r="C1458" s="22">
        <v>0.59</v>
      </c>
      <c r="Q1458" s="38">
        <v>4.0999999999999996</v>
      </c>
    </row>
    <row r="1459" spans="2:17" ht="18.75" x14ac:dyDescent="0.3">
      <c r="B1459" s="20"/>
      <c r="C1459" s="23">
        <v>0</v>
      </c>
      <c r="Q1459" s="37">
        <v>3.2</v>
      </c>
    </row>
    <row r="1460" spans="2:17" ht="18.75" x14ac:dyDescent="0.3">
      <c r="B1460" s="19"/>
      <c r="C1460" s="22">
        <v>0.59</v>
      </c>
      <c r="Q1460" s="38">
        <v>4.4000000000000004</v>
      </c>
    </row>
    <row r="1461" spans="2:17" ht="18.75" x14ac:dyDescent="0.3">
      <c r="B1461" s="20"/>
      <c r="C1461" s="23">
        <v>0.8</v>
      </c>
      <c r="Q1461" s="37">
        <v>3.6</v>
      </c>
    </row>
    <row r="1462" spans="2:17" ht="18.75" x14ac:dyDescent="0.3">
      <c r="B1462" s="19"/>
      <c r="C1462" s="22">
        <v>0.59</v>
      </c>
      <c r="Q1462" s="38">
        <v>3.1</v>
      </c>
    </row>
    <row r="1463" spans="2:17" ht="18.75" x14ac:dyDescent="0.3">
      <c r="B1463" s="20"/>
      <c r="C1463" s="23">
        <v>0.25</v>
      </c>
      <c r="Q1463" s="37">
        <v>4</v>
      </c>
    </row>
    <row r="1464" spans="2:17" ht="18.75" x14ac:dyDescent="0.3">
      <c r="B1464" s="19"/>
      <c r="C1464" s="22">
        <v>0.28000000000000003</v>
      </c>
      <c r="Q1464" s="38">
        <v>4.0999999999999996</v>
      </c>
    </row>
    <row r="1465" spans="2:17" ht="18.75" x14ac:dyDescent="0.3">
      <c r="B1465" s="20"/>
      <c r="C1465" s="23">
        <v>0.26</v>
      </c>
      <c r="Q1465" s="37">
        <v>3.6</v>
      </c>
    </row>
    <row r="1466" spans="2:17" ht="18.75" x14ac:dyDescent="0.3">
      <c r="B1466" s="19"/>
      <c r="C1466" s="22">
        <v>0.22</v>
      </c>
      <c r="Q1466" s="38">
        <v>4</v>
      </c>
    </row>
    <row r="1467" spans="2:17" ht="18.75" x14ac:dyDescent="0.3">
      <c r="Q1467" s="37">
        <v>4.3</v>
      </c>
    </row>
  </sheetData>
  <conditionalFormatting sqref="E5:H11">
    <cfRule type="colorScale" priority="46">
      <colorScale>
        <cfvo type="min"/>
        <cfvo type="percentile" val="50"/>
        <cfvo type="max"/>
        <color theme="6" tint="-0.249977111117893"/>
        <color theme="8" tint="0.39997558519241921"/>
        <color theme="9" tint="-0.249977111117893"/>
      </colorScale>
    </cfRule>
    <cfRule type="colorScale" priority="47">
      <colorScale>
        <cfvo type="min"/>
        <cfvo type="max"/>
        <color theme="4" tint="-0.249977111117893"/>
        <color theme="6" tint="-0.249977111117893"/>
      </colorScale>
    </cfRule>
    <cfRule type="cellIs" dxfId="78" priority="48" operator="greaterThan">
      <formula>50</formula>
    </cfRule>
  </conditionalFormatting>
  <conditionalFormatting sqref="E5:E11">
    <cfRule type="containsText" dxfId="77" priority="45" operator="containsText" text="Product category">
      <formula>NOT(ISERROR(SEARCH("Product category",E5)))</formula>
    </cfRule>
  </conditionalFormatting>
  <conditionalFormatting sqref="F5:H5">
    <cfRule type="containsText" dxfId="76" priority="44" operator="containsText" text="Sum of Product count 50%">
      <formula>NOT(ISERROR(SEARCH("Sum of Product count 50%",F5)))</formula>
    </cfRule>
  </conditionalFormatting>
  <conditionalFormatting sqref="F6:H11">
    <cfRule type="cellIs" dxfId="75" priority="32" operator="greaterThan">
      <formula>50</formula>
    </cfRule>
    <cfRule type="dataBar" priority="33">
      <dataBar>
        <cfvo type="min"/>
        <cfvo type="max"/>
        <color rgb="FF638EC6"/>
      </dataBar>
      <extLst>
        <ext xmlns:x14="http://schemas.microsoft.com/office/spreadsheetml/2009/9/main" uri="{B025F937-C7B1-47D3-B67F-A62EFF666E3E}">
          <x14:id>{F5524209-A28D-4B9A-A209-A7D6F4C21266}</x14:id>
        </ext>
      </extLst>
    </cfRule>
  </conditionalFormatting>
  <conditionalFormatting sqref="E6:E11">
    <cfRule type="containsText" dxfId="74" priority="41" operator="containsText" text="Electronic supplies">
      <formula>NOT(ISERROR(SEARCH("Electronic supplies",E6)))</formula>
    </cfRule>
    <cfRule type="colorScale" priority="42">
      <colorScale>
        <cfvo type="min"/>
        <cfvo type="percentile" val="50"/>
        <cfvo type="max"/>
        <color rgb="FFF8696B"/>
        <color rgb="FFFFEB84"/>
        <color rgb="FF63BE7B"/>
      </colorScale>
    </cfRule>
  </conditionalFormatting>
  <conditionalFormatting sqref="E8:E11">
    <cfRule type="containsText" dxfId="73" priority="38" operator="containsText" text="Office supplies">
      <formula>NOT(ISERROR(SEARCH("Office supplies",E8)))</formula>
    </cfRule>
  </conditionalFormatting>
  <conditionalFormatting sqref="E9:E11">
    <cfRule type="containsText" dxfId="72" priority="37" operator="containsText" text="Other">
      <formula>NOT(ISERROR(SEARCH("Other",E9)))</formula>
    </cfRule>
  </conditionalFormatting>
  <conditionalFormatting sqref="E10:E11">
    <cfRule type="containsText" dxfId="71" priority="36" operator="containsText" text="Technology">
      <formula>NOT(ISERROR(SEARCH("Technology",E10)))</formula>
    </cfRule>
  </conditionalFormatting>
  <conditionalFormatting sqref="G5:H5">
    <cfRule type="containsText" dxfId="70" priority="24" operator="containsText" text="Sum of product count less than 50%(&lt;)">
      <formula>NOT(ISERROR(SEARCH("Sum of product count less than 50%(&lt;)",G5)))</formula>
    </cfRule>
    <cfRule type="containsText" dxfId="69" priority="34" operator="containsText" text="Sum of product count less than 50%(&lt;)">
      <formula>NOT(ISERROR(SEARCH("Sum of product count less than 50%(&lt;)",G5)))</formula>
    </cfRule>
    <cfRule type="containsText" dxfId="68" priority="35" operator="containsText" text="Sum of product count less than 50%(&lt;)">
      <formula>NOT(ISERROR(SEARCH("Sum of product count less than 50%(&lt;)",G5)))</formula>
    </cfRule>
  </conditionalFormatting>
  <conditionalFormatting sqref="G6:G11">
    <cfRule type="cellIs" dxfId="67" priority="29" operator="lessThan">
      <formula>50</formula>
    </cfRule>
    <cfRule type="dataBar" priority="31">
      <dataBar>
        <cfvo type="min"/>
        <cfvo type="max"/>
        <color rgb="FF638EC6"/>
      </dataBar>
      <extLst>
        <ext xmlns:x14="http://schemas.microsoft.com/office/spreadsheetml/2009/9/main" uri="{B025F937-C7B1-47D3-B67F-A62EFF666E3E}">
          <x14:id>{CC744A3F-743D-4CF4-9D0A-56DE8EEF58BE}</x14:id>
        </ext>
      </extLst>
    </cfRule>
  </conditionalFormatting>
  <conditionalFormatting sqref="F6:F11">
    <cfRule type="cellIs" dxfId="66" priority="30" operator="equal">
      <formula>50</formula>
    </cfRule>
  </conditionalFormatting>
  <conditionalFormatting sqref="H6:H11">
    <cfRule type="cellIs" dxfId="65" priority="28" operator="greaterThan">
      <formula>50</formula>
    </cfRule>
  </conditionalFormatting>
  <conditionalFormatting sqref="E6:E10">
    <cfRule type="colorScale" priority="27">
      <colorScale>
        <cfvo type="min"/>
        <cfvo type="percentile" val="50"/>
        <cfvo type="max"/>
        <color rgb="FFF8696B"/>
        <color rgb="FFFCFCFF"/>
        <color rgb="FF5A8AC6"/>
      </colorScale>
    </cfRule>
  </conditionalFormatting>
  <conditionalFormatting sqref="F5:G5">
    <cfRule type="containsText" dxfId="64" priority="26" operator="containsText" text="Sum of Product count 50%">
      <formula>NOT(ISERROR(SEARCH("Sum of Product count 50%",F5)))</formula>
    </cfRule>
  </conditionalFormatting>
  <conditionalFormatting sqref="E5:E8">
    <cfRule type="containsText" dxfId="63" priority="25" operator="containsText" text="Product category">
      <formula>NOT(ISERROR(SEARCH("Product category",E5)))</formula>
    </cfRule>
  </conditionalFormatting>
  <conditionalFormatting sqref="F15:I21">
    <cfRule type="colorScale" priority="21">
      <colorScale>
        <cfvo type="min"/>
        <cfvo type="percentile" val="50"/>
        <cfvo type="max"/>
        <color theme="6" tint="-0.249977111117893"/>
        <color theme="8" tint="0.39997558519241921"/>
        <color theme="9" tint="-0.249977111117893"/>
      </colorScale>
    </cfRule>
    <cfRule type="colorScale" priority="22">
      <colorScale>
        <cfvo type="min"/>
        <cfvo type="max"/>
        <color theme="4" tint="-0.249977111117893"/>
        <color theme="6" tint="-0.249977111117893"/>
      </colorScale>
    </cfRule>
    <cfRule type="cellIs" dxfId="62" priority="23" operator="greaterThan">
      <formula>50</formula>
    </cfRule>
  </conditionalFormatting>
  <conditionalFormatting sqref="F15:F21">
    <cfRule type="containsText" dxfId="61" priority="20" operator="containsText" text="Product category">
      <formula>NOT(ISERROR(SEARCH("Product category",F15)))</formula>
    </cfRule>
  </conditionalFormatting>
  <conditionalFormatting sqref="G15:I15">
    <cfRule type="containsText" dxfId="60" priority="19" operator="containsText" text="Sum of Product count 50%">
      <formula>NOT(ISERROR(SEARCH("Sum of Product count 50%",G15)))</formula>
    </cfRule>
  </conditionalFormatting>
  <conditionalFormatting sqref="G16:I21">
    <cfRule type="cellIs" dxfId="59" priority="9" operator="greaterThan">
      <formula>50</formula>
    </cfRule>
    <cfRule type="dataBar" priority="10">
      <dataBar>
        <cfvo type="min"/>
        <cfvo type="max"/>
        <color rgb="FF638EC6"/>
      </dataBar>
      <extLst>
        <ext xmlns:x14="http://schemas.microsoft.com/office/spreadsheetml/2009/9/main" uri="{B025F937-C7B1-47D3-B67F-A62EFF666E3E}">
          <x14:id>{53186B11-C7EC-450D-A6A8-B036AEEEF0F4}</x14:id>
        </ext>
      </extLst>
    </cfRule>
  </conditionalFormatting>
  <conditionalFormatting sqref="F16:F21">
    <cfRule type="containsText" dxfId="58" priority="17" operator="containsText" text="Electronic supplies">
      <formula>NOT(ISERROR(SEARCH("Electronic supplies",F16)))</formula>
    </cfRule>
    <cfRule type="colorScale" priority="18">
      <colorScale>
        <cfvo type="min"/>
        <cfvo type="percentile" val="50"/>
        <cfvo type="max"/>
        <color rgb="FFF8696B"/>
        <color rgb="FFFFEB84"/>
        <color rgb="FF63BE7B"/>
      </colorScale>
    </cfRule>
  </conditionalFormatting>
  <conditionalFormatting sqref="F18:F21">
    <cfRule type="containsText" dxfId="57" priority="15" operator="containsText" text="Office supplies">
      <formula>NOT(ISERROR(SEARCH("Office supplies",F18)))</formula>
    </cfRule>
  </conditionalFormatting>
  <conditionalFormatting sqref="F19:F21">
    <cfRule type="containsText" dxfId="56" priority="14" operator="containsText" text="Other">
      <formula>NOT(ISERROR(SEARCH("Other",F19)))</formula>
    </cfRule>
  </conditionalFormatting>
  <conditionalFormatting sqref="F20:F21">
    <cfRule type="containsText" dxfId="55" priority="13" operator="containsText" text="Technology">
      <formula>NOT(ISERROR(SEARCH("Technology",F20)))</formula>
    </cfRule>
  </conditionalFormatting>
  <conditionalFormatting sqref="H15:I15">
    <cfRule type="containsText" dxfId="54" priority="1" operator="containsText" text="Sum of product count less than 50%(&lt;)">
      <formula>NOT(ISERROR(SEARCH("Sum of product count less than 50%(&lt;)",H15)))</formula>
    </cfRule>
    <cfRule type="containsText" dxfId="53" priority="11" operator="containsText" text="Sum of product count less than 50%(&lt;)">
      <formula>NOT(ISERROR(SEARCH("Sum of product count less than 50%(&lt;)",H15)))</formula>
    </cfRule>
    <cfRule type="containsText" dxfId="52" priority="12" operator="containsText" text="Sum of product count less than 50%(&lt;)">
      <formula>NOT(ISERROR(SEARCH("Sum of product count less than 50%(&lt;)",H15)))</formula>
    </cfRule>
  </conditionalFormatting>
  <conditionalFormatting sqref="H16:H21">
    <cfRule type="cellIs" dxfId="51" priority="6" operator="lessThan">
      <formula>50</formula>
    </cfRule>
    <cfRule type="dataBar" priority="8">
      <dataBar>
        <cfvo type="min"/>
        <cfvo type="max"/>
        <color rgb="FF638EC6"/>
      </dataBar>
      <extLst>
        <ext xmlns:x14="http://schemas.microsoft.com/office/spreadsheetml/2009/9/main" uri="{B025F937-C7B1-47D3-B67F-A62EFF666E3E}">
          <x14:id>{08D1D35B-AAEA-4A4E-9941-897A7DC40E9A}</x14:id>
        </ext>
      </extLst>
    </cfRule>
  </conditionalFormatting>
  <conditionalFormatting sqref="G16:G21">
    <cfRule type="cellIs" dxfId="50" priority="7" operator="equal">
      <formula>50</formula>
    </cfRule>
  </conditionalFormatting>
  <conditionalFormatting sqref="I16:I21">
    <cfRule type="cellIs" dxfId="49" priority="5" operator="greaterThan">
      <formula>50</formula>
    </cfRule>
  </conditionalFormatting>
  <conditionalFormatting sqref="F16:F20">
    <cfRule type="colorScale" priority="4">
      <colorScale>
        <cfvo type="min"/>
        <cfvo type="percentile" val="50"/>
        <cfvo type="max"/>
        <color rgb="FFF8696B"/>
        <color rgb="FFFCFCFF"/>
        <color rgb="FF5A8AC6"/>
      </colorScale>
    </cfRule>
  </conditionalFormatting>
  <conditionalFormatting sqref="G15:H15">
    <cfRule type="containsText" dxfId="48" priority="3" operator="containsText" text="Sum of Product count 50%">
      <formula>NOT(ISERROR(SEARCH("Sum of Product count 50%",G15)))</formula>
    </cfRule>
  </conditionalFormatting>
  <conditionalFormatting sqref="F15:F18">
    <cfRule type="containsText" dxfId="47" priority="2" operator="containsText" text="Product category">
      <formula>NOT(ISERROR(SEARCH("Product category",F15)))</formula>
    </cfRule>
  </conditionalFormatting>
  <pageMargins left="0.7" right="0.7" top="0.75" bottom="0.75" header="0.3" footer="0.3"/>
  <pageSetup orientation="portrait" r:id="rId2"/>
  <tableParts count="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F5524209-A28D-4B9A-A209-A7D6F4C21266}">
            <x14:dataBar minLength="0" maxLength="100" gradient="0">
              <x14:cfvo type="autoMin"/>
              <x14:cfvo type="autoMax"/>
              <x14:negativeFillColor rgb="FFFF0000"/>
              <x14:axisColor rgb="FF000000"/>
            </x14:dataBar>
          </x14:cfRule>
          <xm:sqref>F6:H11</xm:sqref>
        </x14:conditionalFormatting>
        <x14:conditionalFormatting xmlns:xm="http://schemas.microsoft.com/office/excel/2006/main">
          <x14:cfRule type="dataBar" id="{CC744A3F-743D-4CF4-9D0A-56DE8EEF58BE}">
            <x14:dataBar minLength="0" maxLength="100" gradient="0">
              <x14:cfvo type="autoMin"/>
              <x14:cfvo type="autoMax"/>
              <x14:negativeFillColor rgb="FFFF0000"/>
              <x14:axisColor rgb="FF000000"/>
            </x14:dataBar>
          </x14:cfRule>
          <xm:sqref>G6:G11</xm:sqref>
        </x14:conditionalFormatting>
        <x14:conditionalFormatting xmlns:xm="http://schemas.microsoft.com/office/excel/2006/main">
          <x14:cfRule type="dataBar" id="{53186B11-C7EC-450D-A6A8-B036AEEEF0F4}">
            <x14:dataBar minLength="0" maxLength="100" gradient="0">
              <x14:cfvo type="autoMin"/>
              <x14:cfvo type="autoMax"/>
              <x14:negativeFillColor rgb="FFFF0000"/>
              <x14:axisColor rgb="FF000000"/>
            </x14:dataBar>
          </x14:cfRule>
          <xm:sqref>G16:I21</xm:sqref>
        </x14:conditionalFormatting>
        <x14:conditionalFormatting xmlns:xm="http://schemas.microsoft.com/office/excel/2006/main">
          <x14:cfRule type="dataBar" id="{08D1D35B-AAEA-4A4E-9941-897A7DC40E9A}">
            <x14:dataBar minLength="0" maxLength="100" gradient="0">
              <x14:cfvo type="autoMin"/>
              <x14:cfvo type="autoMax"/>
              <x14:negativeFillColor rgb="FFFF0000"/>
              <x14:axisColor rgb="FF000000"/>
            </x14:dataBar>
          </x14:cfRule>
          <xm:sqref>H16:H21</xm:sqref>
        </x14:conditionalFormatting>
        <x14:conditionalFormatting xmlns:xm="http://schemas.microsoft.com/office/excel/2006/main">
          <x14:cfRule type="containsText" priority="39" operator="containsText" id="{697C9CF4-FB9D-470E-8D6A-506AAA8E3A0A}">
            <xm:f>NOT(ISERROR(SEARCH($E$7,E5)))</xm:f>
            <xm:f>$E$7</xm:f>
            <x14:dxf>
              <fill>
                <patternFill>
                  <bgColor theme="5"/>
                </patternFill>
              </fill>
            </x14:dxf>
          </x14:cfRule>
          <xm:sqref>E5:E11</xm:sqref>
        </x14:conditionalFormatting>
        <x14:conditionalFormatting xmlns:xm="http://schemas.microsoft.com/office/excel/2006/main">
          <x14:cfRule type="containsText" priority="16" operator="containsText" id="{C38BE339-A0D9-4A42-8FF5-2CFB08750FC1}">
            <xm:f>NOT(ISERROR(SEARCH($E$7,F15)))</xm:f>
            <xm:f>$E$7</xm:f>
            <x14:dxf>
              <fill>
                <patternFill>
                  <bgColor theme="5"/>
                </patternFill>
              </fill>
            </x14:dxf>
          </x14:cfRule>
          <xm:sqref>F15:F21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1416"/>
  <sheetViews>
    <sheetView topLeftCell="B71" zoomScale="90" zoomScaleNormal="90" workbookViewId="0">
      <selection activeCell="P77" sqref="P77"/>
    </sheetView>
  </sheetViews>
  <sheetFormatPr defaultRowHeight="15" x14ac:dyDescent="0.25"/>
  <cols>
    <col min="1" max="1" width="22.85546875" bestFit="1" customWidth="1"/>
    <col min="2" max="2" width="20" bestFit="1" customWidth="1"/>
    <col min="3" max="3" width="15" bestFit="1" customWidth="1"/>
    <col min="4" max="4" width="18.5703125" bestFit="1" customWidth="1"/>
    <col min="5" max="5" width="20" bestFit="1" customWidth="1"/>
    <col min="6" max="6" width="13.85546875" bestFit="1" customWidth="1"/>
    <col min="7" max="8" width="22.85546875" bestFit="1" customWidth="1"/>
    <col min="9" max="9" width="31" bestFit="1" customWidth="1"/>
    <col min="10" max="10" width="22.85546875" bestFit="1" customWidth="1"/>
    <col min="11" max="11" width="13.28515625" bestFit="1" customWidth="1"/>
    <col min="12" max="12" width="18.28515625" bestFit="1" customWidth="1"/>
    <col min="13" max="13" width="22.85546875" bestFit="1" customWidth="1"/>
    <col min="14" max="14" width="36.5703125" bestFit="1" customWidth="1"/>
    <col min="15" max="15" width="37.5703125" bestFit="1" customWidth="1"/>
    <col min="16" max="16" width="28.7109375" bestFit="1" customWidth="1"/>
    <col min="17" max="17" width="52.7109375" bestFit="1" customWidth="1"/>
    <col min="18" max="18" width="53.85546875" bestFit="1" customWidth="1"/>
    <col min="19" max="19" width="35.140625" bestFit="1" customWidth="1"/>
    <col min="20" max="20" width="41.28515625" bestFit="1" customWidth="1"/>
  </cols>
  <sheetData>
    <row r="2" spans="1:16" x14ac:dyDescent="0.25">
      <c r="A2" t="s">
        <v>2905</v>
      </c>
      <c r="B2" t="s">
        <v>3939</v>
      </c>
      <c r="D2" t="s">
        <v>2907</v>
      </c>
      <c r="G2" s="2" t="s">
        <v>2912</v>
      </c>
      <c r="H2" s="5" t="s">
        <v>2906</v>
      </c>
      <c r="I2" s="5" t="s">
        <v>2905</v>
      </c>
      <c r="K2">
        <v>5</v>
      </c>
    </row>
    <row r="3" spans="1:16" x14ac:dyDescent="0.25">
      <c r="A3" s="13">
        <v>4578582</v>
      </c>
      <c r="B3" s="13">
        <v>3125.3119453924915</v>
      </c>
      <c r="D3" s="1">
        <v>1465</v>
      </c>
      <c r="G3" s="3" t="s">
        <v>2779</v>
      </c>
      <c r="H3" s="13">
        <v>4000</v>
      </c>
      <c r="I3" s="13">
        <v>2339</v>
      </c>
      <c r="K3" s="2" t="s">
        <v>2912</v>
      </c>
      <c r="L3" t="s">
        <v>2911</v>
      </c>
      <c r="M3" t="s">
        <v>2905</v>
      </c>
      <c r="P3" s="1"/>
    </row>
    <row r="4" spans="1:16" x14ac:dyDescent="0.25">
      <c r="G4" s="3" t="s">
        <v>2186</v>
      </c>
      <c r="H4" s="13">
        <v>762682</v>
      </c>
      <c r="I4" s="13">
        <v>381721</v>
      </c>
      <c r="K4" s="3" t="s">
        <v>2779</v>
      </c>
      <c r="L4" s="13">
        <v>4000</v>
      </c>
      <c r="M4" s="14">
        <v>2339</v>
      </c>
      <c r="P4" s="1"/>
    </row>
    <row r="5" spans="1:16" x14ac:dyDescent="0.25">
      <c r="G5" s="3" t="s">
        <v>2196</v>
      </c>
      <c r="H5" s="13">
        <v>5326966</v>
      </c>
      <c r="I5" s="13">
        <v>3138057</v>
      </c>
      <c r="K5" s="3" t="s">
        <v>2186</v>
      </c>
      <c r="L5" s="13">
        <v>1683.6247240618102</v>
      </c>
      <c r="M5" s="14">
        <v>381721</v>
      </c>
      <c r="P5" s="1"/>
    </row>
    <row r="6" spans="1:16" x14ac:dyDescent="0.25">
      <c r="B6" t="s">
        <v>2925</v>
      </c>
      <c r="D6" s="2" t="s">
        <v>2900</v>
      </c>
      <c r="E6" t="s">
        <v>2908</v>
      </c>
      <c r="G6" s="3" t="s">
        <v>2813</v>
      </c>
      <c r="H6" s="13">
        <v>1900</v>
      </c>
      <c r="I6" s="13">
        <v>899</v>
      </c>
      <c r="K6" s="3" t="s">
        <v>2196</v>
      </c>
      <c r="L6" s="13">
        <v>10127.311787072244</v>
      </c>
      <c r="M6" s="14">
        <v>3138057</v>
      </c>
      <c r="P6" s="1"/>
    </row>
    <row r="7" spans="1:16" x14ac:dyDescent="0.25">
      <c r="B7" s="1">
        <v>1465</v>
      </c>
      <c r="G7" s="3" t="s">
        <v>2477</v>
      </c>
      <c r="H7" s="13">
        <v>1864609</v>
      </c>
      <c r="I7" s="13">
        <v>1044117</v>
      </c>
      <c r="K7" s="3" t="s">
        <v>2813</v>
      </c>
      <c r="L7" s="13">
        <v>1900</v>
      </c>
      <c r="M7" s="14">
        <v>899</v>
      </c>
      <c r="P7" s="1"/>
    </row>
    <row r="8" spans="1:16" x14ac:dyDescent="0.25">
      <c r="D8" s="2" t="s">
        <v>2912</v>
      </c>
      <c r="G8" s="3" t="s">
        <v>2586</v>
      </c>
      <c r="H8" s="13">
        <v>1598</v>
      </c>
      <c r="I8" s="13">
        <v>674</v>
      </c>
      <c r="K8" s="3" t="s">
        <v>2477</v>
      </c>
      <c r="L8" s="13">
        <v>4162.0736607142853</v>
      </c>
      <c r="M8" s="14">
        <v>1044117</v>
      </c>
      <c r="P8" s="1"/>
    </row>
    <row r="9" spans="1:16" x14ac:dyDescent="0.25">
      <c r="D9" s="3" t="s">
        <v>3897</v>
      </c>
      <c r="G9" s="3" t="s">
        <v>2470</v>
      </c>
      <c r="H9" s="13">
        <v>2694</v>
      </c>
      <c r="I9" s="13">
        <v>1276</v>
      </c>
      <c r="K9" s="3" t="s">
        <v>2586</v>
      </c>
      <c r="L9" s="13">
        <v>799</v>
      </c>
      <c r="M9" s="14">
        <v>674</v>
      </c>
      <c r="P9" s="1"/>
    </row>
    <row r="10" spans="1:16" x14ac:dyDescent="0.25">
      <c r="D10" s="3" t="s">
        <v>3900</v>
      </c>
      <c r="G10" s="3" t="s">
        <v>2474</v>
      </c>
      <c r="H10" s="13">
        <v>12313</v>
      </c>
      <c r="I10" s="13">
        <v>9349</v>
      </c>
      <c r="K10" s="3" t="s">
        <v>2470</v>
      </c>
      <c r="L10" s="13">
        <v>1347</v>
      </c>
      <c r="M10" s="14">
        <v>1276</v>
      </c>
      <c r="P10" s="1"/>
    </row>
    <row r="11" spans="1:16" x14ac:dyDescent="0.25">
      <c r="D11" s="3" t="s">
        <v>3899</v>
      </c>
      <c r="G11" s="3" t="s">
        <v>2648</v>
      </c>
      <c r="H11" s="13">
        <v>150</v>
      </c>
      <c r="I11" s="13">
        <v>150</v>
      </c>
      <c r="K11" s="3" t="s">
        <v>2474</v>
      </c>
      <c r="L11" s="13">
        <v>397.19354838709677</v>
      </c>
      <c r="M11" s="14">
        <v>9349</v>
      </c>
      <c r="P11" s="1"/>
    </row>
    <row r="12" spans="1:16" x14ac:dyDescent="0.25">
      <c r="D12" s="3" t="s">
        <v>3898</v>
      </c>
      <c r="G12" s="3" t="s">
        <v>2904</v>
      </c>
      <c r="H12" s="13">
        <v>7976912</v>
      </c>
      <c r="I12" s="13">
        <v>4578582</v>
      </c>
      <c r="K12" s="3" t="s">
        <v>2648</v>
      </c>
      <c r="L12" s="13">
        <v>150</v>
      </c>
      <c r="M12" s="14">
        <v>150</v>
      </c>
      <c r="P12" s="1"/>
    </row>
    <row r="13" spans="1:16" x14ac:dyDescent="0.25">
      <c r="D13" s="3" t="s">
        <v>3891</v>
      </c>
      <c r="K13" s="3" t="s">
        <v>2904</v>
      </c>
      <c r="L13" s="13">
        <v>5444.9911262798632</v>
      </c>
      <c r="M13" s="14">
        <v>4578582</v>
      </c>
    </row>
    <row r="14" spans="1:16" x14ac:dyDescent="0.25">
      <c r="D14" s="3" t="s">
        <v>2904</v>
      </c>
      <c r="M14" s="14"/>
    </row>
    <row r="15" spans="1:16" x14ac:dyDescent="0.25">
      <c r="H15" s="2" t="s">
        <v>2912</v>
      </c>
      <c r="I15" s="5" t="s">
        <v>2910</v>
      </c>
      <c r="J15">
        <v>9</v>
      </c>
    </row>
    <row r="16" spans="1:16" x14ac:dyDescent="0.25">
      <c r="H16" s="3" t="s">
        <v>2779</v>
      </c>
      <c r="I16" s="14">
        <v>4472000</v>
      </c>
      <c r="P16" s="1"/>
    </row>
    <row r="17" spans="3:16" x14ac:dyDescent="0.25">
      <c r="H17" s="3" t="s">
        <v>2186</v>
      </c>
      <c r="I17" s="14">
        <v>12614826243</v>
      </c>
      <c r="K17" s="2" t="s">
        <v>2912</v>
      </c>
      <c r="L17" t="s">
        <v>2906</v>
      </c>
      <c r="N17" s="2" t="s">
        <v>3901</v>
      </c>
      <c r="O17" t="s">
        <v>3933</v>
      </c>
      <c r="P17" t="s">
        <v>3934</v>
      </c>
    </row>
    <row r="18" spans="3:16" x14ac:dyDescent="0.25">
      <c r="D18" s="2" t="s">
        <v>2912</v>
      </c>
      <c r="E18" t="s">
        <v>2925</v>
      </c>
      <c r="H18" s="3" t="s">
        <v>2196</v>
      </c>
      <c r="I18" s="14">
        <v>98020806794</v>
      </c>
      <c r="K18" s="3" t="s">
        <v>2779</v>
      </c>
      <c r="L18" s="1">
        <v>4000</v>
      </c>
      <c r="N18" s="3" t="s">
        <v>2779</v>
      </c>
      <c r="O18" s="57">
        <v>0.42</v>
      </c>
      <c r="P18" s="4">
        <v>0.42</v>
      </c>
    </row>
    <row r="19" spans="3:16" x14ac:dyDescent="0.25">
      <c r="D19" s="3" t="s">
        <v>3897</v>
      </c>
      <c r="E19" s="1">
        <v>526</v>
      </c>
      <c r="H19" s="3" t="s">
        <v>2813</v>
      </c>
      <c r="I19" s="14">
        <v>6959700</v>
      </c>
      <c r="K19" s="3" t="s">
        <v>2186</v>
      </c>
      <c r="L19" s="1">
        <v>762682</v>
      </c>
      <c r="N19" s="3" t="s">
        <v>2186</v>
      </c>
      <c r="O19" s="57">
        <v>244.73000000000008</v>
      </c>
      <c r="P19" s="4">
        <v>0.54024282560706416</v>
      </c>
    </row>
    <row r="20" spans="3:16" x14ac:dyDescent="0.25">
      <c r="D20" s="3" t="s">
        <v>3900</v>
      </c>
      <c r="E20" s="1">
        <v>448</v>
      </c>
      <c r="H20" s="3" t="s">
        <v>2477</v>
      </c>
      <c r="I20" s="14">
        <v>10459722337</v>
      </c>
      <c r="K20" s="3" t="s">
        <v>2196</v>
      </c>
      <c r="L20" s="1">
        <v>5326966</v>
      </c>
      <c r="N20" s="3" t="s">
        <v>2196</v>
      </c>
      <c r="O20" s="57">
        <v>267.3599999999999</v>
      </c>
      <c r="P20" s="4">
        <v>0.50828897338403023</v>
      </c>
    </row>
    <row r="21" spans="3:16" ht="15.75" x14ac:dyDescent="0.25">
      <c r="D21" s="3" t="s">
        <v>3899</v>
      </c>
      <c r="E21" s="1">
        <v>31</v>
      </c>
      <c r="H21" s="3" t="s">
        <v>2586</v>
      </c>
      <c r="I21" s="14">
        <v>6163434</v>
      </c>
      <c r="K21" s="3" t="s">
        <v>2813</v>
      </c>
      <c r="L21" s="1">
        <v>1900</v>
      </c>
      <c r="N21" s="3" t="s">
        <v>2813</v>
      </c>
      <c r="O21" s="57">
        <v>0.53</v>
      </c>
      <c r="P21" s="4">
        <v>0.53</v>
      </c>
    </row>
    <row r="22" spans="3:16" ht="15.75" x14ac:dyDescent="0.25">
      <c r="D22" s="3" t="s">
        <v>3898</v>
      </c>
      <c r="E22" s="1">
        <v>7</v>
      </c>
      <c r="H22" s="3" t="s">
        <v>2470</v>
      </c>
      <c r="I22" s="14">
        <v>151117062</v>
      </c>
      <c r="K22" s="3" t="s">
        <v>2477</v>
      </c>
      <c r="L22" s="1">
        <v>1864609</v>
      </c>
      <c r="N22" s="3" t="s">
        <v>2477</v>
      </c>
      <c r="O22" s="57">
        <v>179.74000000000007</v>
      </c>
      <c r="P22" s="4">
        <v>0.40120535714285727</v>
      </c>
    </row>
    <row r="23" spans="3:16" ht="15.75" x14ac:dyDescent="0.25">
      <c r="D23" s="3" t="s">
        <v>3891</v>
      </c>
      <c r="E23" s="1">
        <v>453</v>
      </c>
      <c r="H23" s="3" t="s">
        <v>2474</v>
      </c>
      <c r="I23" s="14">
        <v>60778817</v>
      </c>
      <c r="K23" s="3" t="s">
        <v>2586</v>
      </c>
      <c r="L23" s="1">
        <v>1598</v>
      </c>
      <c r="N23" s="3" t="s">
        <v>2586</v>
      </c>
      <c r="O23" s="57">
        <v>1.1499999999999999</v>
      </c>
      <c r="P23" s="4">
        <v>0.57499999999999996</v>
      </c>
    </row>
    <row r="24" spans="3:16" ht="15.75" x14ac:dyDescent="0.25">
      <c r="D24" s="3" t="s">
        <v>2904</v>
      </c>
      <c r="E24" s="1">
        <v>1465</v>
      </c>
      <c r="H24" s="3" t="s">
        <v>2648</v>
      </c>
      <c r="I24" s="14">
        <v>2380050</v>
      </c>
      <c r="K24" s="3" t="s">
        <v>2470</v>
      </c>
      <c r="L24" s="1">
        <v>2694</v>
      </c>
      <c r="N24" s="3" t="s">
        <v>2470</v>
      </c>
      <c r="O24" s="57">
        <v>0.91999999999999993</v>
      </c>
      <c r="P24" s="4">
        <v>0.45999999999999996</v>
      </c>
    </row>
    <row r="25" spans="3:16" ht="15.75" x14ac:dyDescent="0.25">
      <c r="H25" s="3" t="s">
        <v>2904</v>
      </c>
      <c r="I25" s="14">
        <v>121327226437</v>
      </c>
      <c r="K25" s="3" t="s">
        <v>2474</v>
      </c>
      <c r="L25" s="1">
        <v>12313</v>
      </c>
      <c r="N25" s="3" t="s">
        <v>2474</v>
      </c>
      <c r="O25" s="57">
        <v>3.8300000000000005</v>
      </c>
      <c r="P25" s="4">
        <v>0.12354838709677421</v>
      </c>
    </row>
    <row r="26" spans="3:16" ht="15.75" x14ac:dyDescent="0.25">
      <c r="K26" s="3" t="s">
        <v>2648</v>
      </c>
      <c r="L26" s="1">
        <v>150</v>
      </c>
      <c r="N26" s="3" t="s">
        <v>2648</v>
      </c>
      <c r="O26" s="57">
        <v>0</v>
      </c>
      <c r="P26" s="4">
        <v>0</v>
      </c>
    </row>
    <row r="27" spans="3:16" ht="15.75" x14ac:dyDescent="0.25">
      <c r="K27" s="3" t="s">
        <v>2904</v>
      </c>
      <c r="L27" s="1">
        <v>7976912</v>
      </c>
      <c r="N27" s="3" t="s">
        <v>2904</v>
      </c>
      <c r="O27" s="57">
        <v>698.6799999999995</v>
      </c>
      <c r="P27" s="4">
        <v>0.47691467576791774</v>
      </c>
    </row>
    <row r="28" spans="3:16" ht="15.75" x14ac:dyDescent="0.25">
      <c r="C28" t="s">
        <v>3936</v>
      </c>
    </row>
    <row r="29" spans="3:16" x14ac:dyDescent="0.25">
      <c r="C29" t="s">
        <v>3901</v>
      </c>
      <c r="D29" t="s">
        <v>3935</v>
      </c>
    </row>
    <row r="30" spans="3:16" x14ac:dyDescent="0.25">
      <c r="C30" s="3" t="s">
        <v>3897</v>
      </c>
      <c r="D30" s="1">
        <v>526</v>
      </c>
    </row>
    <row r="31" spans="3:16" x14ac:dyDescent="0.25">
      <c r="C31" s="3" t="s">
        <v>3900</v>
      </c>
      <c r="D31" s="1">
        <v>448</v>
      </c>
    </row>
    <row r="32" spans="3:16" x14ac:dyDescent="0.25">
      <c r="C32" s="3" t="s">
        <v>3899</v>
      </c>
      <c r="D32" s="1">
        <v>31</v>
      </c>
    </row>
    <row r="33" spans="2:20" x14ac:dyDescent="0.25">
      <c r="C33" s="3" t="s">
        <v>3898</v>
      </c>
      <c r="D33" s="1">
        <v>7</v>
      </c>
    </row>
    <row r="34" spans="2:20" x14ac:dyDescent="0.25">
      <c r="C34" s="3" t="s">
        <v>3891</v>
      </c>
      <c r="D34" s="1">
        <v>453</v>
      </c>
    </row>
    <row r="35" spans="2:20" x14ac:dyDescent="0.25">
      <c r="N35" s="2" t="s">
        <v>2901</v>
      </c>
      <c r="O35" t="s">
        <v>2908</v>
      </c>
    </row>
    <row r="36" spans="2:20" x14ac:dyDescent="0.25">
      <c r="J36" s="2" t="s">
        <v>2903</v>
      </c>
      <c r="K36" t="s">
        <v>2908</v>
      </c>
      <c r="R36" s="10"/>
      <c r="S36" s="10"/>
      <c r="T36" s="16"/>
    </row>
    <row r="37" spans="2:20" x14ac:dyDescent="0.25">
      <c r="B37" s="2" t="s">
        <v>3901</v>
      </c>
      <c r="C37" t="s">
        <v>2908</v>
      </c>
      <c r="D37" s="2" t="s">
        <v>3901</v>
      </c>
      <c r="E37" t="s">
        <v>2908</v>
      </c>
      <c r="G37" s="2" t="s">
        <v>3901</v>
      </c>
      <c r="H37" t="s">
        <v>2908</v>
      </c>
      <c r="N37" s="13" t="s">
        <v>2905</v>
      </c>
      <c r="R37" s="3"/>
      <c r="S37" s="1"/>
      <c r="T37" s="4"/>
    </row>
    <row r="38" spans="2:20" x14ac:dyDescent="0.25">
      <c r="J38" s="2" t="s">
        <v>2918</v>
      </c>
      <c r="K38" t="s">
        <v>3926</v>
      </c>
      <c r="N38" s="13">
        <v>4578582</v>
      </c>
    </row>
    <row r="39" spans="2:20" x14ac:dyDescent="0.25">
      <c r="B39" s="2" t="s">
        <v>3896</v>
      </c>
      <c r="C39" s="13" t="s">
        <v>2905</v>
      </c>
      <c r="D39" s="2" t="s">
        <v>3896</v>
      </c>
      <c r="E39" s="13" t="s">
        <v>2905</v>
      </c>
      <c r="G39" s="2" t="s">
        <v>3896</v>
      </c>
      <c r="H39" s="13" t="s">
        <v>2905</v>
      </c>
      <c r="J39" s="3" t="s">
        <v>2779</v>
      </c>
      <c r="K39" s="1">
        <v>3.8</v>
      </c>
    </row>
    <row r="40" spans="2:20" x14ac:dyDescent="0.25">
      <c r="B40" s="3" t="s">
        <v>3897</v>
      </c>
      <c r="C40" s="13">
        <v>3138057</v>
      </c>
      <c r="D40" s="3" t="s">
        <v>3897</v>
      </c>
      <c r="E40" s="13">
        <v>3138057</v>
      </c>
      <c r="G40" s="3" t="s">
        <v>3897</v>
      </c>
      <c r="H40" s="13">
        <v>3138057</v>
      </c>
      <c r="J40" s="3" t="s">
        <v>2186</v>
      </c>
      <c r="K40" s="1">
        <v>1882.199999999998</v>
      </c>
      <c r="L40" s="17"/>
    </row>
    <row r="41" spans="2:20" x14ac:dyDescent="0.25">
      <c r="B41" s="3" t="s">
        <v>3900</v>
      </c>
      <c r="C41" s="13">
        <v>1044117</v>
      </c>
      <c r="D41" s="3" t="s">
        <v>3900</v>
      </c>
      <c r="E41" s="13">
        <v>1044117</v>
      </c>
      <c r="G41" s="3" t="s">
        <v>3900</v>
      </c>
      <c r="H41" s="13">
        <v>1044117</v>
      </c>
      <c r="J41" s="3" t="s">
        <v>2196</v>
      </c>
      <c r="K41" s="1">
        <v>2146.9999999999968</v>
      </c>
    </row>
    <row r="42" spans="2:20" x14ac:dyDescent="0.25">
      <c r="B42" s="3" t="s">
        <v>3899</v>
      </c>
      <c r="C42" s="13">
        <v>9349</v>
      </c>
      <c r="D42" s="3" t="s">
        <v>3899</v>
      </c>
      <c r="E42" s="13">
        <v>9349</v>
      </c>
      <c r="G42" s="3" t="s">
        <v>3899</v>
      </c>
      <c r="H42" s="13">
        <v>9349</v>
      </c>
      <c r="J42" s="3" t="s">
        <v>2813</v>
      </c>
      <c r="K42" s="1">
        <v>4</v>
      </c>
    </row>
    <row r="43" spans="2:20" x14ac:dyDescent="0.25">
      <c r="B43" s="3" t="s">
        <v>3898</v>
      </c>
      <c r="C43" s="13">
        <v>5338</v>
      </c>
      <c r="D43" s="3" t="s">
        <v>3898</v>
      </c>
      <c r="E43" s="13">
        <v>5338</v>
      </c>
      <c r="G43" s="3" t="s">
        <v>3898</v>
      </c>
      <c r="H43" s="13">
        <v>5338</v>
      </c>
      <c r="J43" s="3" t="s">
        <v>2477</v>
      </c>
      <c r="K43" s="1">
        <v>1806.1999999999994</v>
      </c>
      <c r="M43" s="2" t="s">
        <v>2912</v>
      </c>
      <c r="N43" t="s">
        <v>3937</v>
      </c>
      <c r="O43" t="s">
        <v>3938</v>
      </c>
    </row>
    <row r="44" spans="2:20" x14ac:dyDescent="0.25">
      <c r="B44" s="3" t="s">
        <v>3891</v>
      </c>
      <c r="C44" s="13">
        <v>381721</v>
      </c>
      <c r="D44" s="3" t="s">
        <v>3891</v>
      </c>
      <c r="E44" s="13">
        <v>381721</v>
      </c>
      <c r="G44" s="3" t="s">
        <v>3891</v>
      </c>
      <c r="H44" s="13">
        <v>381721</v>
      </c>
      <c r="J44" s="3" t="s">
        <v>2586</v>
      </c>
      <c r="K44" s="1">
        <v>8.5</v>
      </c>
      <c r="M44" s="3" t="s">
        <v>2779</v>
      </c>
      <c r="N44" s="58">
        <v>0</v>
      </c>
      <c r="O44" s="58">
        <v>0</v>
      </c>
    </row>
    <row r="45" spans="2:20" x14ac:dyDescent="0.25">
      <c r="B45" s="3" t="s">
        <v>2904</v>
      </c>
      <c r="C45" s="13">
        <v>4578582</v>
      </c>
      <c r="D45" s="3" t="s">
        <v>2904</v>
      </c>
      <c r="E45" s="13">
        <v>4578582</v>
      </c>
      <c r="G45" s="3" t="s">
        <v>2904</v>
      </c>
      <c r="H45" s="13">
        <v>4578582</v>
      </c>
      <c r="J45" s="3" t="s">
        <v>2470</v>
      </c>
      <c r="K45" s="1">
        <v>7.8</v>
      </c>
      <c r="M45" s="3" t="s">
        <v>2186</v>
      </c>
      <c r="N45" s="58">
        <v>18</v>
      </c>
      <c r="O45" s="58">
        <v>285</v>
      </c>
    </row>
    <row r="46" spans="2:20" x14ac:dyDescent="0.25">
      <c r="J46" s="3" t="s">
        <v>2474</v>
      </c>
      <c r="K46" s="1">
        <v>133.59999999999997</v>
      </c>
      <c r="M46" s="3" t="s">
        <v>2196</v>
      </c>
      <c r="N46" s="58">
        <v>20</v>
      </c>
      <c r="O46" s="58">
        <v>276</v>
      </c>
    </row>
    <row r="47" spans="2:20" x14ac:dyDescent="0.25">
      <c r="D47" s="2" t="s">
        <v>3901</v>
      </c>
      <c r="E47" t="s">
        <v>2908</v>
      </c>
      <c r="J47" s="3" t="s">
        <v>2648</v>
      </c>
      <c r="K47" s="1">
        <v>4.3</v>
      </c>
      <c r="M47" s="3" t="s">
        <v>2813</v>
      </c>
      <c r="N47" s="58">
        <v>0</v>
      </c>
      <c r="O47" s="58">
        <v>1</v>
      </c>
    </row>
    <row r="48" spans="2:20" x14ac:dyDescent="0.25">
      <c r="J48" s="3" t="s">
        <v>2904</v>
      </c>
      <c r="K48" s="1">
        <v>5997.3999999999942</v>
      </c>
      <c r="M48" s="3" t="s">
        <v>2477</v>
      </c>
      <c r="N48" s="58">
        <v>18</v>
      </c>
      <c r="O48" s="58">
        <v>128</v>
      </c>
    </row>
    <row r="49" spans="3:15" x14ac:dyDescent="0.25">
      <c r="D49" s="2" t="s">
        <v>3896</v>
      </c>
      <c r="E49" s="13" t="s">
        <v>2905</v>
      </c>
      <c r="G49" s="2" t="s">
        <v>3901</v>
      </c>
      <c r="H49" t="s">
        <v>2908</v>
      </c>
      <c r="M49" s="3" t="s">
        <v>2586</v>
      </c>
      <c r="N49" s="58">
        <v>0</v>
      </c>
      <c r="O49" s="58">
        <v>2</v>
      </c>
    </row>
    <row r="50" spans="3:15" x14ac:dyDescent="0.25">
      <c r="D50" s="3" t="s">
        <v>3897</v>
      </c>
      <c r="E50" s="13">
        <v>3138057</v>
      </c>
      <c r="M50" s="3" t="s">
        <v>2470</v>
      </c>
      <c r="N50" s="58">
        <v>0</v>
      </c>
      <c r="O50" s="58">
        <v>1</v>
      </c>
    </row>
    <row r="51" spans="3:15" x14ac:dyDescent="0.25">
      <c r="D51" s="3" t="s">
        <v>3900</v>
      </c>
      <c r="E51" s="13">
        <v>1044117</v>
      </c>
      <c r="G51" s="2" t="s">
        <v>3896</v>
      </c>
      <c r="H51" s="13" t="s">
        <v>2905</v>
      </c>
      <c r="J51" s="2" t="s">
        <v>3901</v>
      </c>
      <c r="M51" s="3" t="s">
        <v>2474</v>
      </c>
      <c r="N51" s="58">
        <v>0</v>
      </c>
      <c r="O51" s="58">
        <v>2</v>
      </c>
    </row>
    <row r="52" spans="3:15" x14ac:dyDescent="0.25">
      <c r="D52" s="3" t="s">
        <v>3899</v>
      </c>
      <c r="E52" s="13">
        <v>9349</v>
      </c>
      <c r="G52" s="3" t="s">
        <v>3897</v>
      </c>
      <c r="H52" s="13">
        <v>3138057</v>
      </c>
      <c r="J52" s="3" t="s">
        <v>2779</v>
      </c>
      <c r="M52" s="3" t="s">
        <v>2648</v>
      </c>
      <c r="N52" s="58">
        <v>0</v>
      </c>
      <c r="O52" s="58">
        <v>0</v>
      </c>
    </row>
    <row r="53" spans="3:15" x14ac:dyDescent="0.25">
      <c r="D53" s="3" t="s">
        <v>3898</v>
      </c>
      <c r="E53" s="13">
        <v>5338</v>
      </c>
      <c r="G53" s="3" t="s">
        <v>3900</v>
      </c>
      <c r="H53" s="13">
        <v>1044117</v>
      </c>
      <c r="J53" s="3" t="s">
        <v>2186</v>
      </c>
      <c r="M53" s="3" t="s">
        <v>2904</v>
      </c>
      <c r="N53" s="58">
        <v>56</v>
      </c>
      <c r="O53" s="58">
        <v>695</v>
      </c>
    </row>
    <row r="54" spans="3:15" x14ac:dyDescent="0.25">
      <c r="D54" s="3" t="s">
        <v>3891</v>
      </c>
      <c r="E54" s="13">
        <v>381721</v>
      </c>
      <c r="G54" s="3" t="s">
        <v>3899</v>
      </c>
      <c r="H54" s="13">
        <v>9349</v>
      </c>
      <c r="J54" s="3" t="s">
        <v>2196</v>
      </c>
    </row>
    <row r="55" spans="3:15" x14ac:dyDescent="0.25">
      <c r="D55" s="3" t="s">
        <v>2904</v>
      </c>
      <c r="E55" s="13">
        <v>4578582</v>
      </c>
      <c r="G55" s="3" t="s">
        <v>3898</v>
      </c>
      <c r="H55" s="13">
        <v>5338</v>
      </c>
      <c r="J55" s="3" t="s">
        <v>2813</v>
      </c>
    </row>
    <row r="56" spans="3:15" x14ac:dyDescent="0.25">
      <c r="G56" s="3" t="s">
        <v>3891</v>
      </c>
      <c r="H56" s="13">
        <v>381721</v>
      </c>
      <c r="J56" s="3" t="s">
        <v>2477</v>
      </c>
    </row>
    <row r="57" spans="3:15" x14ac:dyDescent="0.25">
      <c r="G57" s="3" t="s">
        <v>2904</v>
      </c>
      <c r="H57" s="13">
        <v>4578582</v>
      </c>
      <c r="J57" s="3" t="s">
        <v>2586</v>
      </c>
    </row>
    <row r="58" spans="3:15" x14ac:dyDescent="0.25">
      <c r="J58" s="3" t="s">
        <v>2470</v>
      </c>
    </row>
    <row r="59" spans="3:15" x14ac:dyDescent="0.25">
      <c r="J59" s="3" t="s">
        <v>2474</v>
      </c>
    </row>
    <row r="60" spans="3:15" x14ac:dyDescent="0.25">
      <c r="J60" s="3" t="s">
        <v>2648</v>
      </c>
    </row>
    <row r="61" spans="3:15" x14ac:dyDescent="0.25">
      <c r="J61" s="3" t="s">
        <v>2904</v>
      </c>
      <c r="M61" s="2" t="s">
        <v>2903</v>
      </c>
      <c r="N61" t="s">
        <v>2908</v>
      </c>
    </row>
    <row r="63" spans="3:15" x14ac:dyDescent="0.25">
      <c r="G63" s="2" t="s">
        <v>3901</v>
      </c>
      <c r="H63" t="s">
        <v>3927</v>
      </c>
      <c r="M63" s="2" t="s">
        <v>3901</v>
      </c>
      <c r="N63" t="s">
        <v>3926</v>
      </c>
    </row>
    <row r="64" spans="3:15" x14ac:dyDescent="0.25">
      <c r="C64" s="2" t="s">
        <v>3906</v>
      </c>
      <c r="D64" t="s">
        <v>2905</v>
      </c>
      <c r="G64" s="3" t="s">
        <v>2779</v>
      </c>
      <c r="H64" s="53">
        <v>3.8</v>
      </c>
      <c r="J64" s="2" t="s">
        <v>3901</v>
      </c>
      <c r="K64" t="s">
        <v>3926</v>
      </c>
      <c r="M64" s="3" t="s">
        <v>2186</v>
      </c>
      <c r="N64" s="1">
        <v>2</v>
      </c>
    </row>
    <row r="65" spans="3:14" x14ac:dyDescent="0.25">
      <c r="C65" s="3" t="s">
        <v>68</v>
      </c>
      <c r="D65" s="1">
        <v>1014</v>
      </c>
      <c r="G65" s="3" t="s">
        <v>2186</v>
      </c>
      <c r="H65" s="53">
        <v>4.1549668874172143</v>
      </c>
      <c r="J65" s="3" t="s">
        <v>2779</v>
      </c>
      <c r="K65" s="1">
        <v>9</v>
      </c>
      <c r="M65" s="3" t="s">
        <v>2196</v>
      </c>
      <c r="N65" s="1">
        <v>1</v>
      </c>
    </row>
    <row r="66" spans="3:14" x14ac:dyDescent="0.25">
      <c r="C66" s="3" t="s">
        <v>225</v>
      </c>
      <c r="D66" s="1">
        <v>749</v>
      </c>
      <c r="G66" s="3" t="s">
        <v>2196</v>
      </c>
      <c r="H66" s="53">
        <v>4.0817490494296518</v>
      </c>
      <c r="J66" s="3" t="s">
        <v>2186</v>
      </c>
      <c r="K66" s="1">
        <v>2</v>
      </c>
      <c r="M66" s="3" t="s">
        <v>2477</v>
      </c>
      <c r="N66" s="1">
        <v>3</v>
      </c>
    </row>
    <row r="67" spans="3:14" x14ac:dyDescent="0.25">
      <c r="C67" s="3" t="s">
        <v>1029</v>
      </c>
      <c r="D67" s="1">
        <v>399</v>
      </c>
      <c r="G67" s="3" t="s">
        <v>2813</v>
      </c>
      <c r="H67" s="53">
        <v>4</v>
      </c>
      <c r="J67" s="3" t="s">
        <v>2196</v>
      </c>
      <c r="K67" s="1">
        <v>1</v>
      </c>
      <c r="M67" s="3" t="s">
        <v>2586</v>
      </c>
      <c r="N67" s="1">
        <v>5</v>
      </c>
    </row>
    <row r="68" spans="3:14" x14ac:dyDescent="0.25">
      <c r="C68" s="3" t="s">
        <v>1031</v>
      </c>
      <c r="D68" s="1">
        <v>279</v>
      </c>
      <c r="G68" s="3" t="s">
        <v>2477</v>
      </c>
      <c r="H68" s="53">
        <v>4.0407158836689021</v>
      </c>
      <c r="J68" s="3" t="s">
        <v>2813</v>
      </c>
      <c r="K68" s="1">
        <v>8</v>
      </c>
      <c r="M68" s="3" t="s">
        <v>2474</v>
      </c>
      <c r="N68" s="1">
        <v>4</v>
      </c>
    </row>
    <row r="69" spans="3:14" x14ac:dyDescent="0.25">
      <c r="C69" s="3" t="s">
        <v>1043</v>
      </c>
      <c r="D69" s="1">
        <v>699</v>
      </c>
      <c r="G69" s="3" t="s">
        <v>2586</v>
      </c>
      <c r="H69" s="53">
        <v>4.25</v>
      </c>
      <c r="J69" s="3" t="s">
        <v>2477</v>
      </c>
      <c r="K69" s="1">
        <v>3</v>
      </c>
      <c r="M69" s="3" t="s">
        <v>2904</v>
      </c>
      <c r="N69" s="1"/>
    </row>
    <row r="70" spans="3:14" x14ac:dyDescent="0.25">
      <c r="C70" s="3" t="s">
        <v>865</v>
      </c>
      <c r="D70" s="1">
        <v>289</v>
      </c>
      <c r="G70" s="3" t="s">
        <v>2470</v>
      </c>
      <c r="H70" s="53">
        <v>3.9</v>
      </c>
      <c r="J70" s="3" t="s">
        <v>2586</v>
      </c>
      <c r="K70" s="1">
        <v>5</v>
      </c>
    </row>
    <row r="71" spans="3:14" x14ac:dyDescent="0.25">
      <c r="C71" s="3" t="s">
        <v>231</v>
      </c>
      <c r="D71" s="1">
        <v>416</v>
      </c>
      <c r="G71" s="3" t="s">
        <v>2474</v>
      </c>
      <c r="H71" s="53">
        <v>4.3096774193548377</v>
      </c>
      <c r="J71" s="3" t="s">
        <v>2470</v>
      </c>
      <c r="K71" s="1">
        <v>6</v>
      </c>
    </row>
    <row r="72" spans="3:14" x14ac:dyDescent="0.25">
      <c r="C72" s="3" t="s">
        <v>290</v>
      </c>
      <c r="D72" s="1">
        <v>486</v>
      </c>
      <c r="G72" s="3" t="s">
        <v>2648</v>
      </c>
      <c r="H72" s="53">
        <v>4.3</v>
      </c>
      <c r="J72" s="3" t="s">
        <v>2474</v>
      </c>
      <c r="K72" s="1">
        <v>4</v>
      </c>
    </row>
    <row r="73" spans="3:14" x14ac:dyDescent="0.25">
      <c r="C73" s="3" t="s">
        <v>365</v>
      </c>
      <c r="D73" s="1">
        <v>399</v>
      </c>
      <c r="G73" s="3" t="s">
        <v>2904</v>
      </c>
      <c r="H73" s="53">
        <v>4.0965846994535609</v>
      </c>
      <c r="J73" s="3" t="s">
        <v>2648</v>
      </c>
      <c r="K73" s="1">
        <v>7</v>
      </c>
    </row>
    <row r="74" spans="3:14" x14ac:dyDescent="0.25">
      <c r="C74" s="3" t="s">
        <v>1694</v>
      </c>
      <c r="D74" s="1">
        <v>1499</v>
      </c>
      <c r="J74" s="3" t="s">
        <v>2904</v>
      </c>
      <c r="K74" s="1"/>
    </row>
    <row r="75" spans="3:14" x14ac:dyDescent="0.25">
      <c r="C75" s="3" t="s">
        <v>1356</v>
      </c>
      <c r="D75" s="1">
        <v>1289</v>
      </c>
    </row>
    <row r="76" spans="3:14" x14ac:dyDescent="0.25">
      <c r="C76" s="3" t="s">
        <v>1232</v>
      </c>
      <c r="D76" s="1">
        <v>899</v>
      </c>
    </row>
    <row r="77" spans="3:14" x14ac:dyDescent="0.25">
      <c r="C77" s="3" t="s">
        <v>1960</v>
      </c>
      <c r="D77" s="1">
        <v>765</v>
      </c>
    </row>
    <row r="78" spans="3:14" x14ac:dyDescent="0.25">
      <c r="C78" s="3" t="s">
        <v>84</v>
      </c>
      <c r="D78" s="1">
        <v>649</v>
      </c>
    </row>
    <row r="79" spans="3:14" x14ac:dyDescent="0.25">
      <c r="C79" s="3" t="s">
        <v>49</v>
      </c>
      <c r="D79" s="1">
        <v>1198</v>
      </c>
    </row>
    <row r="80" spans="3:14" x14ac:dyDescent="0.25">
      <c r="C80" s="3" t="s">
        <v>11</v>
      </c>
      <c r="D80" s="1">
        <v>499</v>
      </c>
    </row>
    <row r="81" spans="3:4" x14ac:dyDescent="0.25">
      <c r="C81" s="3" t="s">
        <v>1741</v>
      </c>
      <c r="D81" s="1">
        <v>1849</v>
      </c>
    </row>
    <row r="82" spans="3:4" x14ac:dyDescent="0.25">
      <c r="C82" s="3" t="s">
        <v>1833</v>
      </c>
      <c r="D82" s="1">
        <v>4799</v>
      </c>
    </row>
    <row r="83" spans="3:4" x14ac:dyDescent="0.25">
      <c r="C83" s="3" t="s">
        <v>1126</v>
      </c>
      <c r="D83" s="1">
        <v>1990</v>
      </c>
    </row>
    <row r="84" spans="3:4" x14ac:dyDescent="0.25">
      <c r="C84" s="3" t="s">
        <v>1485</v>
      </c>
      <c r="D84" s="1">
        <v>1614</v>
      </c>
    </row>
    <row r="85" spans="3:4" x14ac:dyDescent="0.25">
      <c r="C85" s="3" t="s">
        <v>1618</v>
      </c>
      <c r="D85" s="1">
        <v>616</v>
      </c>
    </row>
    <row r="86" spans="3:4" x14ac:dyDescent="0.25">
      <c r="C86" s="3" t="s">
        <v>1521</v>
      </c>
      <c r="D86" s="1">
        <v>775</v>
      </c>
    </row>
    <row r="87" spans="3:4" x14ac:dyDescent="0.25">
      <c r="C87" s="3" t="s">
        <v>1631</v>
      </c>
      <c r="D87" s="1">
        <v>2719</v>
      </c>
    </row>
    <row r="88" spans="3:4" x14ac:dyDescent="0.25">
      <c r="C88" s="3" t="s">
        <v>2081</v>
      </c>
      <c r="D88" s="1">
        <v>1199</v>
      </c>
    </row>
    <row r="89" spans="3:4" x14ac:dyDescent="0.25">
      <c r="C89" s="3" t="s">
        <v>1697</v>
      </c>
      <c r="D89" s="1">
        <v>1699</v>
      </c>
    </row>
    <row r="90" spans="3:4" x14ac:dyDescent="0.25">
      <c r="C90" s="3" t="s">
        <v>1278</v>
      </c>
      <c r="D90" s="1">
        <v>649</v>
      </c>
    </row>
    <row r="91" spans="3:4" x14ac:dyDescent="0.25">
      <c r="C91" s="3" t="s">
        <v>1745</v>
      </c>
      <c r="D91" s="1">
        <v>1099</v>
      </c>
    </row>
    <row r="92" spans="3:4" x14ac:dyDescent="0.25">
      <c r="C92" s="3" t="s">
        <v>2179</v>
      </c>
      <c r="D92" s="1">
        <v>2219</v>
      </c>
    </row>
    <row r="93" spans="3:4" x14ac:dyDescent="0.25">
      <c r="C93" s="3" t="s">
        <v>1555</v>
      </c>
      <c r="D93" s="1">
        <v>2169</v>
      </c>
    </row>
    <row r="94" spans="3:4" x14ac:dyDescent="0.25">
      <c r="C94" s="3" t="s">
        <v>1504</v>
      </c>
      <c r="D94" s="1">
        <v>749</v>
      </c>
    </row>
    <row r="95" spans="3:4" x14ac:dyDescent="0.25">
      <c r="C95" s="3" t="s">
        <v>1569</v>
      </c>
      <c r="D95" s="1">
        <v>1409</v>
      </c>
    </row>
    <row r="96" spans="3:4" x14ac:dyDescent="0.25">
      <c r="C96" s="3" t="s">
        <v>1907</v>
      </c>
      <c r="D96" s="1">
        <v>949</v>
      </c>
    </row>
    <row r="97" spans="3:4" x14ac:dyDescent="0.25">
      <c r="C97" s="3" t="s">
        <v>885</v>
      </c>
      <c r="D97" s="1">
        <v>269</v>
      </c>
    </row>
    <row r="98" spans="3:4" x14ac:dyDescent="0.25">
      <c r="C98" s="3" t="s">
        <v>999</v>
      </c>
      <c r="D98" s="1">
        <v>1469</v>
      </c>
    </row>
    <row r="99" spans="3:4" x14ac:dyDescent="0.25">
      <c r="C99" s="3" t="s">
        <v>1953</v>
      </c>
      <c r="D99" s="1">
        <v>2976</v>
      </c>
    </row>
    <row r="100" spans="3:4" x14ac:dyDescent="0.25">
      <c r="C100" s="3" t="s">
        <v>1571</v>
      </c>
      <c r="D100" s="1">
        <v>753</v>
      </c>
    </row>
    <row r="101" spans="3:4" x14ac:dyDescent="0.25">
      <c r="C101" s="3" t="s">
        <v>1476</v>
      </c>
      <c r="D101" s="1">
        <v>539</v>
      </c>
    </row>
    <row r="102" spans="3:4" x14ac:dyDescent="0.25">
      <c r="C102" s="3" t="s">
        <v>948</v>
      </c>
      <c r="D102" s="1">
        <v>522</v>
      </c>
    </row>
    <row r="103" spans="3:4" x14ac:dyDescent="0.25">
      <c r="C103" s="3" t="s">
        <v>1848</v>
      </c>
      <c r="D103" s="1">
        <v>980</v>
      </c>
    </row>
    <row r="104" spans="3:4" x14ac:dyDescent="0.25">
      <c r="C104" s="3" t="s">
        <v>1967</v>
      </c>
      <c r="D104" s="1">
        <v>699</v>
      </c>
    </row>
    <row r="105" spans="3:4" x14ac:dyDescent="0.25">
      <c r="C105" s="3" t="s">
        <v>1185</v>
      </c>
      <c r="D105" s="1">
        <v>250</v>
      </c>
    </row>
    <row r="106" spans="3:4" x14ac:dyDescent="0.25">
      <c r="C106" s="3" t="s">
        <v>1392</v>
      </c>
      <c r="D106" s="1">
        <v>249</v>
      </c>
    </row>
    <row r="107" spans="3:4" x14ac:dyDescent="0.25">
      <c r="C107" s="3" t="s">
        <v>1177</v>
      </c>
      <c r="D107" s="1">
        <v>1345</v>
      </c>
    </row>
    <row r="108" spans="3:4" x14ac:dyDescent="0.25">
      <c r="C108" s="3" t="s">
        <v>1305</v>
      </c>
      <c r="D108" s="1">
        <v>150</v>
      </c>
    </row>
    <row r="109" spans="3:4" x14ac:dyDescent="0.25">
      <c r="C109" s="3" t="s">
        <v>1183</v>
      </c>
      <c r="D109" s="1">
        <v>879</v>
      </c>
    </row>
    <row r="110" spans="3:4" x14ac:dyDescent="0.25">
      <c r="C110" s="3" t="s">
        <v>1606</v>
      </c>
      <c r="D110" s="1">
        <v>600</v>
      </c>
    </row>
    <row r="111" spans="3:4" x14ac:dyDescent="0.25">
      <c r="C111" s="3" t="s">
        <v>1498</v>
      </c>
      <c r="D111" s="1">
        <v>3229</v>
      </c>
    </row>
    <row r="112" spans="3:4" x14ac:dyDescent="0.25">
      <c r="C112" s="3" t="s">
        <v>1395</v>
      </c>
      <c r="D112" s="1">
        <v>1599</v>
      </c>
    </row>
    <row r="113" spans="3:4" x14ac:dyDescent="0.25">
      <c r="C113" s="3" t="s">
        <v>1564</v>
      </c>
      <c r="D113" s="1">
        <v>499</v>
      </c>
    </row>
    <row r="114" spans="3:4" x14ac:dyDescent="0.25">
      <c r="C114" s="3" t="s">
        <v>276</v>
      </c>
      <c r="D114" s="1">
        <v>299</v>
      </c>
    </row>
    <row r="115" spans="3:4" x14ac:dyDescent="0.25">
      <c r="C115" s="3" t="s">
        <v>311</v>
      </c>
      <c r="D115" s="1">
        <v>467</v>
      </c>
    </row>
    <row r="116" spans="3:4" x14ac:dyDescent="0.25">
      <c r="C116" s="3" t="s">
        <v>308</v>
      </c>
      <c r="D116" s="1">
        <v>259</v>
      </c>
    </row>
    <row r="117" spans="3:4" x14ac:dyDescent="0.25">
      <c r="C117" s="3" t="s">
        <v>496</v>
      </c>
      <c r="D117" s="1">
        <v>299</v>
      </c>
    </row>
    <row r="118" spans="3:4" x14ac:dyDescent="0.25">
      <c r="C118" s="3" t="s">
        <v>2168</v>
      </c>
      <c r="D118" s="1">
        <v>3488</v>
      </c>
    </row>
    <row r="119" spans="3:4" x14ac:dyDescent="0.25">
      <c r="C119" s="3" t="s">
        <v>1092</v>
      </c>
      <c r="D119" s="1">
        <v>238</v>
      </c>
    </row>
    <row r="120" spans="3:4" x14ac:dyDescent="0.25">
      <c r="C120" s="3" t="s">
        <v>1582</v>
      </c>
      <c r="D120" s="1">
        <v>2199</v>
      </c>
    </row>
    <row r="121" spans="3:4" x14ac:dyDescent="0.25">
      <c r="C121" s="3" t="s">
        <v>1607</v>
      </c>
      <c r="D121" s="1">
        <v>1130</v>
      </c>
    </row>
    <row r="122" spans="3:4" x14ac:dyDescent="0.25">
      <c r="C122" s="3" t="s">
        <v>1426</v>
      </c>
      <c r="D122" s="1">
        <v>1199</v>
      </c>
    </row>
    <row r="123" spans="3:4" x14ac:dyDescent="0.25">
      <c r="C123" s="3" t="s">
        <v>1470</v>
      </c>
      <c r="D123" s="1">
        <v>1999</v>
      </c>
    </row>
    <row r="124" spans="3:4" x14ac:dyDescent="0.25">
      <c r="C124" s="3" t="s">
        <v>1623</v>
      </c>
      <c r="D124" s="1">
        <v>610</v>
      </c>
    </row>
    <row r="125" spans="3:4" x14ac:dyDescent="0.25">
      <c r="C125" s="3" t="s">
        <v>1120</v>
      </c>
      <c r="D125" s="1">
        <v>561</v>
      </c>
    </row>
    <row r="126" spans="3:4" x14ac:dyDescent="0.25">
      <c r="C126" s="3" t="s">
        <v>2181</v>
      </c>
      <c r="D126" s="1">
        <v>1399</v>
      </c>
    </row>
    <row r="127" spans="3:4" x14ac:dyDescent="0.25">
      <c r="C127" s="3" t="s">
        <v>2140</v>
      </c>
      <c r="D127" s="1">
        <v>6199</v>
      </c>
    </row>
    <row r="128" spans="3:4" x14ac:dyDescent="0.25">
      <c r="C128" s="3" t="s">
        <v>1337</v>
      </c>
      <c r="D128" s="1">
        <v>535</v>
      </c>
    </row>
    <row r="129" spans="3:4" x14ac:dyDescent="0.25">
      <c r="C129" s="3" t="s">
        <v>2047</v>
      </c>
      <c r="D129" s="1">
        <v>6120</v>
      </c>
    </row>
    <row r="130" spans="3:4" x14ac:dyDescent="0.25">
      <c r="C130" s="3" t="s">
        <v>2130</v>
      </c>
      <c r="D130" s="1">
        <v>1999</v>
      </c>
    </row>
    <row r="131" spans="3:4" x14ac:dyDescent="0.25">
      <c r="C131" s="3" t="s">
        <v>1251</v>
      </c>
      <c r="D131" s="1">
        <v>310</v>
      </c>
    </row>
    <row r="132" spans="3:4" x14ac:dyDescent="0.25">
      <c r="C132" s="3" t="s">
        <v>1560</v>
      </c>
      <c r="D132" s="1">
        <v>2499</v>
      </c>
    </row>
    <row r="133" spans="3:4" x14ac:dyDescent="0.25">
      <c r="C133" s="3" t="s">
        <v>922</v>
      </c>
      <c r="D133" s="1">
        <v>1889</v>
      </c>
    </row>
    <row r="134" spans="3:4" x14ac:dyDescent="0.25">
      <c r="C134" s="3" t="s">
        <v>1104</v>
      </c>
      <c r="D134" s="1">
        <v>125</v>
      </c>
    </row>
    <row r="135" spans="3:4" x14ac:dyDescent="0.25">
      <c r="C135" s="3" t="s">
        <v>1082</v>
      </c>
      <c r="D135" s="1">
        <v>252</v>
      </c>
    </row>
    <row r="136" spans="3:4" x14ac:dyDescent="0.25">
      <c r="C136" s="3" t="s">
        <v>1089</v>
      </c>
      <c r="D136" s="1">
        <v>480</v>
      </c>
    </row>
    <row r="137" spans="3:4" x14ac:dyDescent="0.25">
      <c r="C137" s="3" t="s">
        <v>1076</v>
      </c>
      <c r="D137" s="1">
        <v>100</v>
      </c>
    </row>
    <row r="138" spans="3:4" x14ac:dyDescent="0.25">
      <c r="C138" s="3" t="s">
        <v>1240</v>
      </c>
      <c r="D138" s="1">
        <v>90</v>
      </c>
    </row>
    <row r="139" spans="3:4" x14ac:dyDescent="0.25">
      <c r="C139" s="3" t="s">
        <v>1211</v>
      </c>
      <c r="D139" s="1">
        <v>178</v>
      </c>
    </row>
    <row r="140" spans="3:4" x14ac:dyDescent="0.25">
      <c r="C140" s="3" t="s">
        <v>2002</v>
      </c>
      <c r="D140" s="1">
        <v>825</v>
      </c>
    </row>
    <row r="141" spans="3:4" x14ac:dyDescent="0.25">
      <c r="C141" s="3" t="s">
        <v>1437</v>
      </c>
      <c r="D141" s="1">
        <v>1399</v>
      </c>
    </row>
    <row r="142" spans="3:4" x14ac:dyDescent="0.25">
      <c r="C142" s="3" t="s">
        <v>969</v>
      </c>
      <c r="D142" s="1">
        <v>225</v>
      </c>
    </row>
    <row r="143" spans="3:4" x14ac:dyDescent="0.25">
      <c r="C143" s="3" t="s">
        <v>940</v>
      </c>
      <c r="D143" s="1">
        <v>191</v>
      </c>
    </row>
    <row r="144" spans="3:4" x14ac:dyDescent="0.25">
      <c r="C144" s="3" t="s">
        <v>1375</v>
      </c>
      <c r="D144" s="1">
        <v>230</v>
      </c>
    </row>
    <row r="145" spans="3:4" x14ac:dyDescent="0.25">
      <c r="C145" s="3" t="s">
        <v>1406</v>
      </c>
      <c r="D145" s="1">
        <v>225</v>
      </c>
    </row>
    <row r="146" spans="3:4" x14ac:dyDescent="0.25">
      <c r="C146" s="3" t="s">
        <v>1275</v>
      </c>
      <c r="D146" s="1">
        <v>200</v>
      </c>
    </row>
    <row r="147" spans="3:4" x14ac:dyDescent="0.25">
      <c r="C147" s="3" t="s">
        <v>1034</v>
      </c>
      <c r="D147" s="1">
        <v>137</v>
      </c>
    </row>
    <row r="148" spans="3:4" x14ac:dyDescent="0.25">
      <c r="C148" s="3" t="s">
        <v>982</v>
      </c>
      <c r="D148" s="1">
        <v>157</v>
      </c>
    </row>
    <row r="149" spans="3:4" x14ac:dyDescent="0.25">
      <c r="C149" s="3" t="s">
        <v>1297</v>
      </c>
      <c r="D149" s="1">
        <v>272</v>
      </c>
    </row>
    <row r="150" spans="3:4" x14ac:dyDescent="0.25">
      <c r="C150" s="3" t="s">
        <v>929</v>
      </c>
      <c r="D150" s="1">
        <v>39</v>
      </c>
    </row>
    <row r="151" spans="3:4" x14ac:dyDescent="0.25">
      <c r="C151" s="3" t="s">
        <v>1167</v>
      </c>
      <c r="D151" s="1">
        <v>2595</v>
      </c>
    </row>
    <row r="152" spans="3:4" x14ac:dyDescent="0.25">
      <c r="C152" s="3" t="s">
        <v>1169</v>
      </c>
      <c r="D152" s="1">
        <v>90</v>
      </c>
    </row>
    <row r="153" spans="3:4" x14ac:dyDescent="0.25">
      <c r="C153" s="3" t="s">
        <v>900</v>
      </c>
      <c r="D153" s="1">
        <v>130</v>
      </c>
    </row>
    <row r="154" spans="3:4" x14ac:dyDescent="0.25">
      <c r="C154" s="3" t="s">
        <v>1199</v>
      </c>
      <c r="D154" s="1">
        <v>299</v>
      </c>
    </row>
    <row r="155" spans="3:4" x14ac:dyDescent="0.25">
      <c r="C155" s="3" t="s">
        <v>1349</v>
      </c>
      <c r="D155" s="1">
        <v>1995</v>
      </c>
    </row>
    <row r="156" spans="3:4" x14ac:dyDescent="0.25">
      <c r="C156" s="3" t="s">
        <v>60</v>
      </c>
      <c r="D156" s="1">
        <v>418</v>
      </c>
    </row>
    <row r="157" spans="3:4" x14ac:dyDescent="0.25">
      <c r="C157" s="3" t="s">
        <v>46</v>
      </c>
      <c r="D157" s="1">
        <v>398</v>
      </c>
    </row>
    <row r="158" spans="3:4" x14ac:dyDescent="0.25">
      <c r="C158" s="3" t="s">
        <v>282</v>
      </c>
      <c r="D158" s="1">
        <v>299</v>
      </c>
    </row>
    <row r="159" spans="3:4" x14ac:dyDescent="0.25">
      <c r="C159" s="3" t="s">
        <v>321</v>
      </c>
      <c r="D159" s="1">
        <v>299</v>
      </c>
    </row>
    <row r="160" spans="3:4" x14ac:dyDescent="0.25">
      <c r="C160" s="3" t="s">
        <v>1670</v>
      </c>
      <c r="D160" s="1">
        <v>2698</v>
      </c>
    </row>
    <row r="161" spans="3:4" x14ac:dyDescent="0.25">
      <c r="C161" s="3" t="s">
        <v>1036</v>
      </c>
      <c r="D161" s="1">
        <v>299</v>
      </c>
    </row>
    <row r="162" spans="3:4" x14ac:dyDescent="0.25">
      <c r="C162" s="3" t="s">
        <v>1443</v>
      </c>
      <c r="D162" s="1">
        <v>1043</v>
      </c>
    </row>
    <row r="163" spans="3:4" x14ac:dyDescent="0.25">
      <c r="C163" s="3" t="s">
        <v>1446</v>
      </c>
      <c r="D163" s="1">
        <v>1464</v>
      </c>
    </row>
    <row r="164" spans="3:4" x14ac:dyDescent="0.25">
      <c r="C164" s="3" t="s">
        <v>1599</v>
      </c>
      <c r="D164" s="1">
        <v>999</v>
      </c>
    </row>
    <row r="165" spans="3:4" x14ac:dyDescent="0.25">
      <c r="C165" s="3" t="s">
        <v>514</v>
      </c>
      <c r="D165" s="1">
        <v>299</v>
      </c>
    </row>
    <row r="166" spans="3:4" x14ac:dyDescent="0.25">
      <c r="C166" s="3" t="s">
        <v>1774</v>
      </c>
      <c r="D166" s="1">
        <v>510</v>
      </c>
    </row>
    <row r="167" spans="3:4" x14ac:dyDescent="0.25">
      <c r="C167" s="3" t="s">
        <v>1201</v>
      </c>
      <c r="D167" s="1">
        <v>114</v>
      </c>
    </row>
    <row r="168" spans="3:4" x14ac:dyDescent="0.25">
      <c r="C168" s="3" t="s">
        <v>1150</v>
      </c>
      <c r="D168" s="1">
        <v>67</v>
      </c>
    </row>
    <row r="169" spans="3:4" x14ac:dyDescent="0.25">
      <c r="C169" s="3" t="s">
        <v>1225</v>
      </c>
      <c r="D169" s="1">
        <v>157</v>
      </c>
    </row>
    <row r="170" spans="3:4" x14ac:dyDescent="0.25">
      <c r="C170" s="3" t="s">
        <v>1602</v>
      </c>
      <c r="D170" s="1">
        <v>292</v>
      </c>
    </row>
    <row r="171" spans="3:4" x14ac:dyDescent="0.25">
      <c r="C171" s="3" t="s">
        <v>1002</v>
      </c>
      <c r="D171" s="1">
        <v>549</v>
      </c>
    </row>
    <row r="172" spans="3:4" x14ac:dyDescent="0.25">
      <c r="C172" s="3" t="s">
        <v>228</v>
      </c>
      <c r="D172" s="1">
        <v>195</v>
      </c>
    </row>
    <row r="173" spans="3:4" x14ac:dyDescent="0.25">
      <c r="C173" s="3" t="s">
        <v>313</v>
      </c>
      <c r="D173" s="1">
        <v>449</v>
      </c>
    </row>
    <row r="174" spans="3:4" x14ac:dyDescent="0.25">
      <c r="C174" s="3" t="s">
        <v>1386</v>
      </c>
      <c r="D174" s="1">
        <v>90</v>
      </c>
    </row>
    <row r="175" spans="3:4" x14ac:dyDescent="0.25">
      <c r="C175" s="3" t="s">
        <v>1765</v>
      </c>
      <c r="D175" s="1">
        <v>6499</v>
      </c>
    </row>
    <row r="176" spans="3:4" x14ac:dyDescent="0.25">
      <c r="C176" s="3" t="s">
        <v>1604</v>
      </c>
      <c r="D176" s="1">
        <v>160</v>
      </c>
    </row>
    <row r="177" spans="3:4" x14ac:dyDescent="0.25">
      <c r="C177" s="3" t="s">
        <v>1917</v>
      </c>
      <c r="D177" s="1">
        <v>649</v>
      </c>
    </row>
    <row r="178" spans="3:4" x14ac:dyDescent="0.25">
      <c r="C178" s="3" t="s">
        <v>1661</v>
      </c>
      <c r="D178" s="1">
        <v>499</v>
      </c>
    </row>
    <row r="179" spans="3:4" x14ac:dyDescent="0.25">
      <c r="C179" s="3" t="s">
        <v>1493</v>
      </c>
      <c r="D179" s="1">
        <v>1490</v>
      </c>
    </row>
    <row r="180" spans="3:4" x14ac:dyDescent="0.25">
      <c r="C180" s="3" t="s">
        <v>2171</v>
      </c>
      <c r="D180" s="1">
        <v>2695</v>
      </c>
    </row>
    <row r="181" spans="3:4" x14ac:dyDescent="0.25">
      <c r="C181" s="3" t="s">
        <v>1001</v>
      </c>
      <c r="D181" s="1">
        <v>198</v>
      </c>
    </row>
    <row r="182" spans="3:4" x14ac:dyDescent="0.25">
      <c r="C182" s="3" t="s">
        <v>1393</v>
      </c>
      <c r="D182" s="1">
        <v>39</v>
      </c>
    </row>
    <row r="183" spans="3:4" x14ac:dyDescent="0.25">
      <c r="C183" s="3" t="s">
        <v>152</v>
      </c>
      <c r="D183" s="1">
        <v>1099</v>
      </c>
    </row>
    <row r="184" spans="3:4" x14ac:dyDescent="0.25">
      <c r="C184" s="3" t="s">
        <v>1557</v>
      </c>
      <c r="D184" s="1">
        <v>2799</v>
      </c>
    </row>
    <row r="185" spans="3:4" x14ac:dyDescent="0.25">
      <c r="C185" s="3" t="s">
        <v>1206</v>
      </c>
      <c r="D185" s="1">
        <v>99</v>
      </c>
    </row>
    <row r="186" spans="3:4" x14ac:dyDescent="0.25">
      <c r="C186" s="3" t="s">
        <v>1528</v>
      </c>
      <c r="D186" s="1">
        <v>2699</v>
      </c>
    </row>
    <row r="187" spans="3:4" x14ac:dyDescent="0.25">
      <c r="C187" s="3" t="s">
        <v>995</v>
      </c>
      <c r="D187" s="1">
        <v>745</v>
      </c>
    </row>
    <row r="188" spans="3:4" x14ac:dyDescent="0.25">
      <c r="C188" s="3" t="s">
        <v>1480</v>
      </c>
      <c r="D188" s="1">
        <v>2148</v>
      </c>
    </row>
    <row r="189" spans="3:4" x14ac:dyDescent="0.25">
      <c r="C189" s="3" t="s">
        <v>1659</v>
      </c>
      <c r="D189" s="1">
        <v>1695</v>
      </c>
    </row>
    <row r="190" spans="3:4" x14ac:dyDescent="0.25">
      <c r="C190" s="3" t="s">
        <v>1066</v>
      </c>
      <c r="D190" s="1">
        <v>159</v>
      </c>
    </row>
    <row r="191" spans="3:4" x14ac:dyDescent="0.25">
      <c r="C191" s="3" t="s">
        <v>891</v>
      </c>
      <c r="D191" s="1">
        <v>549</v>
      </c>
    </row>
    <row r="192" spans="3:4" x14ac:dyDescent="0.25">
      <c r="C192" s="3" t="s">
        <v>659</v>
      </c>
      <c r="D192" s="1">
        <v>99</v>
      </c>
    </row>
    <row r="193" spans="3:4" x14ac:dyDescent="0.25">
      <c r="C193" s="3" t="s">
        <v>240</v>
      </c>
      <c r="D193" s="1">
        <v>249</v>
      </c>
    </row>
    <row r="194" spans="3:4" x14ac:dyDescent="0.25">
      <c r="C194" s="3" t="s">
        <v>1826</v>
      </c>
      <c r="D194" s="1">
        <v>999</v>
      </c>
    </row>
    <row r="195" spans="3:4" x14ac:dyDescent="0.25">
      <c r="C195" s="3" t="s">
        <v>1911</v>
      </c>
      <c r="D195" s="1">
        <v>635</v>
      </c>
    </row>
    <row r="196" spans="3:4" x14ac:dyDescent="0.25">
      <c r="C196" s="3" t="s">
        <v>1079</v>
      </c>
      <c r="D196" s="1">
        <v>1295</v>
      </c>
    </row>
    <row r="197" spans="3:4" x14ac:dyDescent="0.25">
      <c r="C197" s="3" t="s">
        <v>1574</v>
      </c>
      <c r="D197" s="1">
        <v>1099</v>
      </c>
    </row>
    <row r="198" spans="3:4" x14ac:dyDescent="0.25">
      <c r="C198" s="3" t="s">
        <v>140</v>
      </c>
      <c r="D198" s="1">
        <v>538</v>
      </c>
    </row>
    <row r="199" spans="3:4" x14ac:dyDescent="0.25">
      <c r="C199" s="3" t="s">
        <v>2183</v>
      </c>
      <c r="D199" s="1">
        <v>2863</v>
      </c>
    </row>
    <row r="200" spans="3:4" x14ac:dyDescent="0.25">
      <c r="C200" s="3" t="s">
        <v>1351</v>
      </c>
      <c r="D200" s="1">
        <v>2640</v>
      </c>
    </row>
    <row r="201" spans="3:4" x14ac:dyDescent="0.25">
      <c r="C201" s="3" t="s">
        <v>1975</v>
      </c>
      <c r="D201" s="1">
        <v>5365</v>
      </c>
    </row>
    <row r="202" spans="3:4" x14ac:dyDescent="0.25">
      <c r="C202" s="3" t="s">
        <v>70</v>
      </c>
      <c r="D202" s="1">
        <v>309</v>
      </c>
    </row>
    <row r="203" spans="3:4" x14ac:dyDescent="0.25">
      <c r="C203" s="3" t="s">
        <v>98</v>
      </c>
      <c r="D203" s="1">
        <v>309</v>
      </c>
    </row>
    <row r="204" spans="3:4" x14ac:dyDescent="0.25">
      <c r="C204" s="3" t="s">
        <v>897</v>
      </c>
      <c r="D204" s="1">
        <v>266</v>
      </c>
    </row>
    <row r="205" spans="3:4" x14ac:dyDescent="0.25">
      <c r="C205" s="3" t="s">
        <v>1415</v>
      </c>
      <c r="D205" s="1">
        <v>380</v>
      </c>
    </row>
    <row r="206" spans="3:4" x14ac:dyDescent="0.25">
      <c r="C206" s="3" t="s">
        <v>2136</v>
      </c>
      <c r="D206" s="1">
        <v>1199</v>
      </c>
    </row>
    <row r="207" spans="3:4" x14ac:dyDescent="0.25">
      <c r="C207" s="3" t="s">
        <v>196</v>
      </c>
      <c r="D207" s="1">
        <v>799</v>
      </c>
    </row>
    <row r="208" spans="3:4" x14ac:dyDescent="0.25">
      <c r="C208" s="3" t="s">
        <v>986</v>
      </c>
      <c r="D208" s="1">
        <v>479</v>
      </c>
    </row>
    <row r="209" spans="3:4" x14ac:dyDescent="0.25">
      <c r="C209" s="3" t="s">
        <v>277</v>
      </c>
      <c r="D209" s="1">
        <v>849</v>
      </c>
    </row>
    <row r="210" spans="3:4" x14ac:dyDescent="0.25">
      <c r="C210" s="3" t="s">
        <v>348</v>
      </c>
      <c r="D210" s="1">
        <v>799</v>
      </c>
    </row>
    <row r="211" spans="3:4" x14ac:dyDescent="0.25">
      <c r="C211" s="3" t="s">
        <v>464</v>
      </c>
      <c r="D211" s="1">
        <v>185</v>
      </c>
    </row>
    <row r="212" spans="3:4" x14ac:dyDescent="0.25">
      <c r="C212" s="3" t="s">
        <v>1103</v>
      </c>
      <c r="D212" s="1">
        <v>3299</v>
      </c>
    </row>
    <row r="213" spans="3:4" x14ac:dyDescent="0.25">
      <c r="C213" s="3" t="s">
        <v>1168</v>
      </c>
      <c r="D213" s="1">
        <v>1799</v>
      </c>
    </row>
    <row r="214" spans="3:4" x14ac:dyDescent="0.25">
      <c r="C214" s="3" t="s">
        <v>1140</v>
      </c>
      <c r="D214" s="1">
        <v>149</v>
      </c>
    </row>
    <row r="215" spans="3:4" x14ac:dyDescent="0.25">
      <c r="C215" s="3" t="s">
        <v>2162</v>
      </c>
      <c r="D215" s="1">
        <v>1499</v>
      </c>
    </row>
    <row r="216" spans="3:4" x14ac:dyDescent="0.25">
      <c r="C216" s="3" t="s">
        <v>1610</v>
      </c>
      <c r="D216" s="1">
        <v>3599</v>
      </c>
    </row>
    <row r="217" spans="3:4" x14ac:dyDescent="0.25">
      <c r="C217" s="3" t="s">
        <v>1941</v>
      </c>
      <c r="D217" s="1">
        <v>7349</v>
      </c>
    </row>
    <row r="218" spans="3:4" x14ac:dyDescent="0.25">
      <c r="C218" s="3" t="s">
        <v>2106</v>
      </c>
      <c r="D218" s="1">
        <v>1999</v>
      </c>
    </row>
    <row r="219" spans="3:4" x14ac:dyDescent="0.25">
      <c r="C219" s="3" t="s">
        <v>1450</v>
      </c>
      <c r="D219" s="1">
        <v>625</v>
      </c>
    </row>
    <row r="220" spans="3:4" x14ac:dyDescent="0.25">
      <c r="C220" s="3" t="s">
        <v>1468</v>
      </c>
      <c r="D220" s="1">
        <v>599</v>
      </c>
    </row>
    <row r="221" spans="3:4" x14ac:dyDescent="0.25">
      <c r="C221" s="3" t="s">
        <v>2112</v>
      </c>
      <c r="D221" s="1">
        <v>699</v>
      </c>
    </row>
    <row r="222" spans="3:4" x14ac:dyDescent="0.25">
      <c r="C222" s="3" t="s">
        <v>203</v>
      </c>
      <c r="D222" s="1">
        <v>489</v>
      </c>
    </row>
    <row r="223" spans="3:4" x14ac:dyDescent="0.25">
      <c r="C223" s="3" t="s">
        <v>198</v>
      </c>
      <c r="D223" s="1">
        <v>229</v>
      </c>
    </row>
    <row r="224" spans="3:4" x14ac:dyDescent="0.25">
      <c r="C224" s="3" t="s">
        <v>396</v>
      </c>
      <c r="D224" s="1">
        <v>299</v>
      </c>
    </row>
    <row r="225" spans="3:4" x14ac:dyDescent="0.25">
      <c r="C225" s="3" t="s">
        <v>536</v>
      </c>
      <c r="D225" s="1">
        <v>1198</v>
      </c>
    </row>
    <row r="226" spans="3:4" x14ac:dyDescent="0.25">
      <c r="C226" s="3" t="s">
        <v>722</v>
      </c>
      <c r="D226" s="1">
        <v>599</v>
      </c>
    </row>
    <row r="227" spans="3:4" x14ac:dyDescent="0.25">
      <c r="C227" s="3" t="s">
        <v>1180</v>
      </c>
      <c r="D227" s="1">
        <v>287</v>
      </c>
    </row>
    <row r="228" spans="3:4" x14ac:dyDescent="0.25">
      <c r="C228" s="3" t="s">
        <v>1007</v>
      </c>
      <c r="D228" s="1">
        <v>269</v>
      </c>
    </row>
    <row r="229" spans="3:4" x14ac:dyDescent="0.25">
      <c r="C229" s="3" t="s">
        <v>1300</v>
      </c>
      <c r="D229" s="1">
        <v>3498</v>
      </c>
    </row>
    <row r="230" spans="3:4" x14ac:dyDescent="0.25">
      <c r="C230" s="3" t="s">
        <v>1518</v>
      </c>
      <c r="D230" s="1">
        <v>1321</v>
      </c>
    </row>
    <row r="231" spans="3:4" x14ac:dyDescent="0.25">
      <c r="C231" s="3" t="s">
        <v>1087</v>
      </c>
      <c r="D231" s="1">
        <v>729</v>
      </c>
    </row>
    <row r="232" spans="3:4" x14ac:dyDescent="0.25">
      <c r="C232" s="3" t="s">
        <v>708</v>
      </c>
      <c r="D232" s="1">
        <v>499</v>
      </c>
    </row>
    <row r="233" spans="3:4" x14ac:dyDescent="0.25">
      <c r="C233" s="3" t="s">
        <v>779</v>
      </c>
      <c r="D233" s="1">
        <v>949</v>
      </c>
    </row>
    <row r="234" spans="3:4" x14ac:dyDescent="0.25">
      <c r="C234" s="3" t="s">
        <v>2109</v>
      </c>
      <c r="D234" s="1">
        <v>184</v>
      </c>
    </row>
    <row r="235" spans="3:4" x14ac:dyDescent="0.25">
      <c r="C235" s="3" t="s">
        <v>798</v>
      </c>
      <c r="D235" s="1">
        <v>2798</v>
      </c>
    </row>
    <row r="236" spans="3:4" x14ac:dyDescent="0.25">
      <c r="C236" s="3" t="s">
        <v>1441</v>
      </c>
      <c r="D236" s="1">
        <v>1699</v>
      </c>
    </row>
    <row r="237" spans="3:4" x14ac:dyDescent="0.25">
      <c r="C237" s="3" t="s">
        <v>105</v>
      </c>
      <c r="D237" s="1">
        <v>657</v>
      </c>
    </row>
    <row r="238" spans="3:4" x14ac:dyDescent="0.25">
      <c r="C238" s="3" t="s">
        <v>94</v>
      </c>
      <c r="D238" s="1">
        <v>658</v>
      </c>
    </row>
    <row r="239" spans="3:4" x14ac:dyDescent="0.25">
      <c r="C239" s="3" t="s">
        <v>376</v>
      </c>
      <c r="D239" s="1">
        <v>549</v>
      </c>
    </row>
    <row r="240" spans="3:4" x14ac:dyDescent="0.25">
      <c r="C240" s="3" t="s">
        <v>1584</v>
      </c>
      <c r="D240" s="1">
        <v>3699</v>
      </c>
    </row>
    <row r="241" spans="3:6" x14ac:dyDescent="0.25">
      <c r="C241" s="3" t="s">
        <v>1045</v>
      </c>
      <c r="D241" s="1">
        <v>1149</v>
      </c>
    </row>
    <row r="242" spans="3:6" x14ac:dyDescent="0.25">
      <c r="C242" s="3" t="s">
        <v>893</v>
      </c>
      <c r="D242" s="1">
        <v>299</v>
      </c>
    </row>
    <row r="243" spans="3:6" x14ac:dyDescent="0.25">
      <c r="C243" s="3" t="s">
        <v>1594</v>
      </c>
      <c r="D243" s="1">
        <v>1499</v>
      </c>
    </row>
    <row r="244" spans="3:6" x14ac:dyDescent="0.25">
      <c r="C244" s="3" t="s">
        <v>1022</v>
      </c>
      <c r="D244" s="1">
        <v>299</v>
      </c>
    </row>
    <row r="245" spans="3:6" x14ac:dyDescent="0.25">
      <c r="C245" s="3" t="s">
        <v>1175</v>
      </c>
      <c r="D245" s="1">
        <v>179</v>
      </c>
    </row>
    <row r="246" spans="3:6" x14ac:dyDescent="0.25">
      <c r="C246" s="3" t="s">
        <v>867</v>
      </c>
      <c r="D246" s="1">
        <v>599</v>
      </c>
    </row>
    <row r="247" spans="3:6" x14ac:dyDescent="0.25">
      <c r="C247" s="3" t="s">
        <v>1163</v>
      </c>
      <c r="D247" s="1">
        <v>299</v>
      </c>
      <c r="F247" t="s">
        <v>3924</v>
      </c>
    </row>
    <row r="248" spans="3:6" x14ac:dyDescent="0.25">
      <c r="C248" s="3" t="s">
        <v>351</v>
      </c>
      <c r="D248" s="1">
        <v>499</v>
      </c>
      <c r="F248" s="1">
        <v>1465</v>
      </c>
    </row>
    <row r="249" spans="3:6" x14ac:dyDescent="0.25">
      <c r="C249" s="3" t="s">
        <v>1352</v>
      </c>
      <c r="D249" s="1">
        <v>5299</v>
      </c>
    </row>
    <row r="250" spans="3:6" x14ac:dyDescent="0.25">
      <c r="C250" s="3" t="s">
        <v>1787</v>
      </c>
      <c r="D250" s="1">
        <v>14499</v>
      </c>
    </row>
    <row r="251" spans="3:6" x14ac:dyDescent="0.25">
      <c r="C251" s="3" t="s">
        <v>1134</v>
      </c>
      <c r="D251" s="1">
        <v>899</v>
      </c>
    </row>
    <row r="252" spans="3:6" x14ac:dyDescent="0.25">
      <c r="C252" s="3" t="s">
        <v>1758</v>
      </c>
      <c r="D252" s="1">
        <v>8799</v>
      </c>
    </row>
    <row r="253" spans="3:6" x14ac:dyDescent="0.25">
      <c r="C253" s="3" t="s">
        <v>2149</v>
      </c>
      <c r="D253" s="1">
        <v>2199</v>
      </c>
    </row>
    <row r="254" spans="3:6" x14ac:dyDescent="0.25">
      <c r="C254" s="3" t="s">
        <v>883</v>
      </c>
      <c r="D254" s="1">
        <v>475</v>
      </c>
    </row>
    <row r="255" spans="3:6" x14ac:dyDescent="0.25">
      <c r="C255" s="3" t="s">
        <v>452</v>
      </c>
      <c r="D255" s="1">
        <v>349</v>
      </c>
    </row>
    <row r="256" spans="3:6" x14ac:dyDescent="0.25">
      <c r="C256" s="3" t="s">
        <v>1434</v>
      </c>
      <c r="D256" s="1">
        <v>199</v>
      </c>
    </row>
    <row r="257" spans="3:4" x14ac:dyDescent="0.25">
      <c r="C257" s="3" t="s">
        <v>1893</v>
      </c>
      <c r="D257" s="1">
        <v>998</v>
      </c>
    </row>
    <row r="258" spans="3:4" x14ac:dyDescent="0.25">
      <c r="C258" s="3" t="s">
        <v>1413</v>
      </c>
      <c r="D258" s="1">
        <v>449</v>
      </c>
    </row>
    <row r="259" spans="3:4" x14ac:dyDescent="0.25">
      <c r="C259" s="3" t="s">
        <v>1685</v>
      </c>
      <c r="D259" s="1">
        <v>2199</v>
      </c>
    </row>
    <row r="260" spans="3:4" x14ac:dyDescent="0.25">
      <c r="C260" s="3" t="s">
        <v>1552</v>
      </c>
      <c r="D260" s="1">
        <v>1400</v>
      </c>
    </row>
    <row r="261" spans="3:4" x14ac:dyDescent="0.25">
      <c r="C261" s="3" t="s">
        <v>1845</v>
      </c>
      <c r="D261" s="1">
        <v>3711</v>
      </c>
    </row>
    <row r="262" spans="3:4" x14ac:dyDescent="0.25">
      <c r="C262" s="3" t="s">
        <v>38</v>
      </c>
      <c r="D262" s="1">
        <v>398</v>
      </c>
    </row>
    <row r="263" spans="3:4" x14ac:dyDescent="0.25">
      <c r="C263" s="3" t="s">
        <v>462</v>
      </c>
      <c r="D263" s="1">
        <v>379</v>
      </c>
    </row>
    <row r="264" spans="3:4" x14ac:dyDescent="0.25">
      <c r="C264" s="3" t="s">
        <v>1536</v>
      </c>
      <c r="D264" s="1">
        <v>1819</v>
      </c>
    </row>
    <row r="265" spans="3:4" x14ac:dyDescent="0.25">
      <c r="C265" s="3" t="s">
        <v>1456</v>
      </c>
      <c r="D265" s="1">
        <v>6549</v>
      </c>
    </row>
    <row r="266" spans="3:4" x14ac:dyDescent="0.25">
      <c r="C266" s="3" t="s">
        <v>2177</v>
      </c>
      <c r="D266" s="1">
        <v>2280</v>
      </c>
    </row>
    <row r="267" spans="3:4" x14ac:dyDescent="0.25">
      <c r="C267" s="3" t="s">
        <v>1858</v>
      </c>
      <c r="D267" s="1">
        <v>2249</v>
      </c>
    </row>
    <row r="268" spans="3:4" x14ac:dyDescent="0.25">
      <c r="C268" s="3" t="s">
        <v>980</v>
      </c>
      <c r="D268" s="1">
        <v>799</v>
      </c>
    </row>
    <row r="269" spans="3:4" x14ac:dyDescent="0.25">
      <c r="C269" s="3" t="s">
        <v>1080</v>
      </c>
      <c r="D269" s="1">
        <v>699</v>
      </c>
    </row>
    <row r="270" spans="3:4" x14ac:dyDescent="0.25">
      <c r="C270" s="3" t="s">
        <v>1249</v>
      </c>
      <c r="D270" s="1">
        <v>1295</v>
      </c>
    </row>
    <row r="271" spans="3:4" x14ac:dyDescent="0.25">
      <c r="C271" s="3" t="s">
        <v>1439</v>
      </c>
      <c r="D271" s="1">
        <v>749</v>
      </c>
    </row>
    <row r="272" spans="3:4" x14ac:dyDescent="0.25">
      <c r="C272" s="3" t="s">
        <v>2145</v>
      </c>
      <c r="D272" s="1">
        <v>199</v>
      </c>
    </row>
    <row r="273" spans="3:4" x14ac:dyDescent="0.25">
      <c r="C273" s="3" t="s">
        <v>2007</v>
      </c>
      <c r="D273" s="1">
        <v>688</v>
      </c>
    </row>
    <row r="274" spans="3:4" x14ac:dyDescent="0.25">
      <c r="C274" s="3" t="s">
        <v>1515</v>
      </c>
      <c r="D274" s="1">
        <v>549</v>
      </c>
    </row>
    <row r="275" spans="3:4" x14ac:dyDescent="0.25">
      <c r="C275" s="3" t="s">
        <v>1597</v>
      </c>
      <c r="D275" s="1">
        <v>9590</v>
      </c>
    </row>
    <row r="276" spans="3:4" x14ac:dyDescent="0.25">
      <c r="C276" s="3" t="s">
        <v>1047</v>
      </c>
      <c r="D276" s="1">
        <v>1495</v>
      </c>
    </row>
    <row r="277" spans="3:4" x14ac:dyDescent="0.25">
      <c r="C277" s="3" t="s">
        <v>1935</v>
      </c>
      <c r="D277" s="1">
        <v>559</v>
      </c>
    </row>
    <row r="278" spans="3:4" x14ac:dyDescent="0.25">
      <c r="C278" s="3" t="s">
        <v>1023</v>
      </c>
      <c r="D278" s="1">
        <v>579</v>
      </c>
    </row>
    <row r="279" spans="3:4" x14ac:dyDescent="0.25">
      <c r="C279" s="3" t="s">
        <v>82</v>
      </c>
      <c r="D279" s="1">
        <v>230</v>
      </c>
    </row>
    <row r="280" spans="3:4" x14ac:dyDescent="0.25">
      <c r="C280" s="3" t="s">
        <v>1372</v>
      </c>
      <c r="D280" s="1">
        <v>770</v>
      </c>
    </row>
    <row r="281" spans="3:4" x14ac:dyDescent="0.25">
      <c r="C281" s="3" t="s">
        <v>1445</v>
      </c>
      <c r="D281" s="1">
        <v>499</v>
      </c>
    </row>
    <row r="282" spans="3:4" x14ac:dyDescent="0.25">
      <c r="C282" s="3" t="s">
        <v>1161</v>
      </c>
      <c r="D282" s="1">
        <v>4449</v>
      </c>
    </row>
    <row r="283" spans="3:4" x14ac:dyDescent="0.25">
      <c r="C283" s="3" t="s">
        <v>389</v>
      </c>
      <c r="D283" s="1">
        <v>439</v>
      </c>
    </row>
    <row r="284" spans="3:4" x14ac:dyDescent="0.25">
      <c r="C284" s="3" t="s">
        <v>441</v>
      </c>
      <c r="D284" s="1">
        <v>7999</v>
      </c>
    </row>
    <row r="285" spans="3:4" x14ac:dyDescent="0.25">
      <c r="C285" s="3" t="s">
        <v>1638</v>
      </c>
      <c r="D285" s="1">
        <v>308</v>
      </c>
    </row>
    <row r="286" spans="3:4" x14ac:dyDescent="0.25">
      <c r="C286" s="3" t="s">
        <v>1596</v>
      </c>
      <c r="D286" s="1">
        <v>1099</v>
      </c>
    </row>
    <row r="287" spans="3:4" x14ac:dyDescent="0.25">
      <c r="C287" s="3" t="s">
        <v>332</v>
      </c>
      <c r="D287" s="1">
        <v>209</v>
      </c>
    </row>
    <row r="288" spans="3:4" x14ac:dyDescent="0.25">
      <c r="C288" s="3" t="s">
        <v>1014</v>
      </c>
      <c r="D288" s="1">
        <v>571</v>
      </c>
    </row>
    <row r="289" spans="3:4" x14ac:dyDescent="0.25">
      <c r="C289" s="3" t="s">
        <v>2093</v>
      </c>
      <c r="D289" s="1">
        <v>149</v>
      </c>
    </row>
    <row r="290" spans="3:4" x14ac:dyDescent="0.25">
      <c r="C290" s="3" t="s">
        <v>1805</v>
      </c>
      <c r="D290" s="1">
        <v>5890</v>
      </c>
    </row>
    <row r="291" spans="3:4" x14ac:dyDescent="0.25">
      <c r="C291" s="3" t="s">
        <v>76</v>
      </c>
      <c r="D291" s="1">
        <v>179</v>
      </c>
    </row>
    <row r="292" spans="3:4" x14ac:dyDescent="0.25">
      <c r="C292" s="3" t="s">
        <v>347</v>
      </c>
      <c r="D292" s="1">
        <v>598</v>
      </c>
    </row>
    <row r="293" spans="3:4" x14ac:dyDescent="0.25">
      <c r="C293" s="3" t="s">
        <v>1798</v>
      </c>
      <c r="D293" s="1">
        <v>2899</v>
      </c>
    </row>
    <row r="294" spans="3:4" x14ac:dyDescent="0.25">
      <c r="C294" s="3" t="s">
        <v>219</v>
      </c>
      <c r="D294" s="1">
        <v>349</v>
      </c>
    </row>
    <row r="295" spans="3:4" x14ac:dyDescent="0.25">
      <c r="C295" s="3" t="s">
        <v>217</v>
      </c>
      <c r="D295" s="1">
        <v>399</v>
      </c>
    </row>
    <row r="296" spans="3:4" x14ac:dyDescent="0.25">
      <c r="C296" s="3" t="s">
        <v>1578</v>
      </c>
      <c r="D296" s="1">
        <v>2095</v>
      </c>
    </row>
    <row r="297" spans="3:4" x14ac:dyDescent="0.25">
      <c r="C297" s="3" t="s">
        <v>862</v>
      </c>
      <c r="D297" s="1">
        <v>365</v>
      </c>
    </row>
    <row r="298" spans="3:4" x14ac:dyDescent="0.25">
      <c r="C298" s="3" t="s">
        <v>1348</v>
      </c>
      <c r="D298" s="1">
        <v>657</v>
      </c>
    </row>
    <row r="299" spans="3:4" x14ac:dyDescent="0.25">
      <c r="C299" s="3" t="s">
        <v>73</v>
      </c>
      <c r="D299" s="1">
        <v>398</v>
      </c>
    </row>
    <row r="300" spans="3:4" x14ac:dyDescent="0.25">
      <c r="C300" s="3" t="s">
        <v>1626</v>
      </c>
      <c r="D300" s="1">
        <v>8999</v>
      </c>
    </row>
    <row r="301" spans="3:4" x14ac:dyDescent="0.25">
      <c r="C301" s="3" t="s">
        <v>1899</v>
      </c>
      <c r="D301" s="1">
        <v>8886</v>
      </c>
    </row>
    <row r="302" spans="3:4" x14ac:dyDescent="0.25">
      <c r="C302" s="3" t="s">
        <v>1122</v>
      </c>
      <c r="D302" s="1">
        <v>289</v>
      </c>
    </row>
    <row r="303" spans="3:4" x14ac:dyDescent="0.25">
      <c r="C303" s="3" t="s">
        <v>554</v>
      </c>
      <c r="D303" s="1">
        <v>349</v>
      </c>
    </row>
    <row r="304" spans="3:4" x14ac:dyDescent="0.25">
      <c r="C304" s="3" t="s">
        <v>1340</v>
      </c>
      <c r="D304" s="1">
        <v>341</v>
      </c>
    </row>
    <row r="305" spans="3:4" x14ac:dyDescent="0.25">
      <c r="C305" s="3" t="s">
        <v>1815</v>
      </c>
      <c r="D305" s="1">
        <v>2742</v>
      </c>
    </row>
    <row r="306" spans="3:4" x14ac:dyDescent="0.25">
      <c r="C306" s="3" t="s">
        <v>997</v>
      </c>
      <c r="D306" s="1">
        <v>1549</v>
      </c>
    </row>
    <row r="307" spans="3:4" x14ac:dyDescent="0.25">
      <c r="C307" s="3" t="s">
        <v>1051</v>
      </c>
      <c r="D307" s="1">
        <v>440</v>
      </c>
    </row>
    <row r="308" spans="3:4" x14ac:dyDescent="0.25">
      <c r="C308" s="3" t="s">
        <v>1042</v>
      </c>
      <c r="D308" s="1">
        <v>1699</v>
      </c>
    </row>
    <row r="309" spans="3:4" x14ac:dyDescent="0.25">
      <c r="C309" s="3" t="s">
        <v>1608</v>
      </c>
      <c r="D309" s="1">
        <v>3249</v>
      </c>
    </row>
    <row r="310" spans="3:4" x14ac:dyDescent="0.25">
      <c r="C310" s="3" t="s">
        <v>2102</v>
      </c>
      <c r="D310" s="1">
        <v>3180</v>
      </c>
    </row>
    <row r="311" spans="3:4" x14ac:dyDescent="0.25">
      <c r="C311" s="3" t="s">
        <v>370</v>
      </c>
      <c r="D311" s="1">
        <v>399</v>
      </c>
    </row>
    <row r="312" spans="3:4" x14ac:dyDescent="0.25">
      <c r="C312" s="3" t="s">
        <v>1074</v>
      </c>
      <c r="D312" s="1">
        <v>1529</v>
      </c>
    </row>
    <row r="313" spans="3:4" x14ac:dyDescent="0.25">
      <c r="C313" s="3" t="s">
        <v>1350</v>
      </c>
      <c r="D313" s="1">
        <v>1500</v>
      </c>
    </row>
    <row r="314" spans="3:4" x14ac:dyDescent="0.25">
      <c r="C314" s="3" t="s">
        <v>1614</v>
      </c>
      <c r="D314" s="1">
        <v>3199</v>
      </c>
    </row>
    <row r="315" spans="3:4" x14ac:dyDescent="0.25">
      <c r="C315" s="3" t="s">
        <v>1979</v>
      </c>
      <c r="D315" s="1">
        <v>979</v>
      </c>
    </row>
    <row r="316" spans="3:4" x14ac:dyDescent="0.25">
      <c r="C316" s="3" t="s">
        <v>2094</v>
      </c>
      <c r="D316" s="1">
        <v>5490</v>
      </c>
    </row>
    <row r="317" spans="3:4" x14ac:dyDescent="0.25">
      <c r="C317" s="3" t="s">
        <v>419</v>
      </c>
      <c r="D317" s="1">
        <v>917</v>
      </c>
    </row>
    <row r="318" spans="3:4" x14ac:dyDescent="0.25">
      <c r="C318" s="3" t="s">
        <v>408</v>
      </c>
      <c r="D318" s="1">
        <v>269</v>
      </c>
    </row>
    <row r="319" spans="3:4" x14ac:dyDescent="0.25">
      <c r="C319" s="3" t="s">
        <v>2045</v>
      </c>
      <c r="D319" s="1">
        <v>1799</v>
      </c>
    </row>
    <row r="320" spans="3:4" x14ac:dyDescent="0.25">
      <c r="C320" s="3" t="s">
        <v>1955</v>
      </c>
      <c r="D320" s="1">
        <v>1099</v>
      </c>
    </row>
    <row r="321" spans="3:4" x14ac:dyDescent="0.25">
      <c r="C321" s="3" t="s">
        <v>943</v>
      </c>
      <c r="D321" s="1">
        <v>199</v>
      </c>
    </row>
    <row r="322" spans="3:4" x14ac:dyDescent="0.25">
      <c r="C322" s="3" t="s">
        <v>895</v>
      </c>
      <c r="D322" s="1">
        <v>798</v>
      </c>
    </row>
    <row r="323" spans="3:4" x14ac:dyDescent="0.25">
      <c r="C323" s="3" t="s">
        <v>2156</v>
      </c>
      <c r="D323" s="1">
        <v>457</v>
      </c>
    </row>
    <row r="324" spans="3:4" x14ac:dyDescent="0.25">
      <c r="C324" s="3" t="s">
        <v>1992</v>
      </c>
      <c r="D324" s="1">
        <v>2790</v>
      </c>
    </row>
    <row r="325" spans="3:4" x14ac:dyDescent="0.25">
      <c r="C325" s="3" t="s">
        <v>962</v>
      </c>
      <c r="D325" s="1">
        <v>329</v>
      </c>
    </row>
    <row r="326" spans="3:4" x14ac:dyDescent="0.25">
      <c r="C326" s="3" t="s">
        <v>44</v>
      </c>
      <c r="D326" s="1">
        <v>897</v>
      </c>
    </row>
    <row r="327" spans="3:4" x14ac:dyDescent="0.25">
      <c r="C327" s="3" t="s">
        <v>14</v>
      </c>
      <c r="D327" s="1">
        <v>598</v>
      </c>
    </row>
    <row r="328" spans="3:4" x14ac:dyDescent="0.25">
      <c r="C328" s="3" t="s">
        <v>829</v>
      </c>
      <c r="D328" s="1">
        <v>1398</v>
      </c>
    </row>
    <row r="329" spans="3:4" x14ac:dyDescent="0.25">
      <c r="C329" s="3" t="s">
        <v>1737</v>
      </c>
      <c r="D329" s="1">
        <v>3658</v>
      </c>
    </row>
    <row r="330" spans="3:4" x14ac:dyDescent="0.25">
      <c r="C330" s="3" t="s">
        <v>1236</v>
      </c>
      <c r="D330" s="1">
        <v>3303</v>
      </c>
    </row>
    <row r="331" spans="3:4" x14ac:dyDescent="0.25">
      <c r="C331" s="3" t="s">
        <v>1778</v>
      </c>
      <c r="D331" s="1">
        <v>2599</v>
      </c>
    </row>
    <row r="332" spans="3:4" x14ac:dyDescent="0.25">
      <c r="C332" s="3" t="s">
        <v>1454</v>
      </c>
      <c r="D332" s="1">
        <v>3600</v>
      </c>
    </row>
    <row r="333" spans="3:4" x14ac:dyDescent="0.25">
      <c r="C333" s="3" t="s">
        <v>1950</v>
      </c>
      <c r="D333" s="1">
        <v>3645</v>
      </c>
    </row>
    <row r="334" spans="3:4" x14ac:dyDescent="0.25">
      <c r="C334" s="3" t="s">
        <v>2124</v>
      </c>
      <c r="D334" s="1">
        <v>6120</v>
      </c>
    </row>
    <row r="335" spans="3:4" x14ac:dyDescent="0.25">
      <c r="C335" s="3" t="s">
        <v>1494</v>
      </c>
      <c r="D335" s="1">
        <v>2499</v>
      </c>
    </row>
    <row r="336" spans="3:4" x14ac:dyDescent="0.25">
      <c r="C336" s="3" t="s">
        <v>1532</v>
      </c>
      <c r="D336" s="1">
        <v>749</v>
      </c>
    </row>
    <row r="337" spans="3:4" x14ac:dyDescent="0.25">
      <c r="C337" s="3" t="s">
        <v>1419</v>
      </c>
      <c r="D337" s="1">
        <v>849</v>
      </c>
    </row>
    <row r="338" spans="3:4" x14ac:dyDescent="0.25">
      <c r="C338" s="3" t="s">
        <v>2058</v>
      </c>
      <c r="D338" s="1">
        <v>1110</v>
      </c>
    </row>
    <row r="339" spans="3:4" x14ac:dyDescent="0.25">
      <c r="C339" s="3" t="s">
        <v>1843</v>
      </c>
      <c r="D339" s="1">
        <v>600</v>
      </c>
    </row>
    <row r="340" spans="3:4" x14ac:dyDescent="0.25">
      <c r="C340" s="3" t="s">
        <v>383</v>
      </c>
      <c r="D340" s="1">
        <v>299</v>
      </c>
    </row>
    <row r="341" spans="3:4" x14ac:dyDescent="0.25">
      <c r="C341" s="3" t="s">
        <v>104</v>
      </c>
      <c r="D341" s="1">
        <v>1599</v>
      </c>
    </row>
    <row r="342" spans="3:4" x14ac:dyDescent="0.25">
      <c r="C342" s="3" t="s">
        <v>1715</v>
      </c>
      <c r="D342" s="1">
        <v>999</v>
      </c>
    </row>
    <row r="343" spans="3:4" x14ac:dyDescent="0.25">
      <c r="C343" s="3" t="s">
        <v>1152</v>
      </c>
      <c r="D343" s="1">
        <v>1889</v>
      </c>
    </row>
    <row r="344" spans="3:4" x14ac:dyDescent="0.25">
      <c r="C344" s="3" t="s">
        <v>1354</v>
      </c>
      <c r="D344" s="1">
        <v>1990</v>
      </c>
    </row>
    <row r="345" spans="3:4" x14ac:dyDescent="0.25">
      <c r="C345" s="3" t="s">
        <v>964</v>
      </c>
      <c r="D345" s="1">
        <v>139</v>
      </c>
    </row>
    <row r="346" spans="3:4" x14ac:dyDescent="0.25">
      <c r="C346" s="3" t="s">
        <v>90</v>
      </c>
      <c r="D346" s="1">
        <v>179</v>
      </c>
    </row>
    <row r="347" spans="3:4" x14ac:dyDescent="0.25">
      <c r="C347" s="3" t="s">
        <v>2083</v>
      </c>
      <c r="D347" s="1">
        <v>1456</v>
      </c>
    </row>
    <row r="348" spans="3:4" x14ac:dyDescent="0.25">
      <c r="C348" s="3" t="s">
        <v>1039</v>
      </c>
      <c r="D348" s="1">
        <v>1999</v>
      </c>
    </row>
    <row r="349" spans="3:4" x14ac:dyDescent="0.25">
      <c r="C349" s="3" t="s">
        <v>1809</v>
      </c>
      <c r="D349" s="1">
        <v>899</v>
      </c>
    </row>
    <row r="350" spans="3:4" x14ac:dyDescent="0.25">
      <c r="C350" s="3" t="s">
        <v>1086</v>
      </c>
      <c r="D350" s="1">
        <v>1299</v>
      </c>
    </row>
    <row r="351" spans="3:4" x14ac:dyDescent="0.25">
      <c r="C351" s="3" t="s">
        <v>958</v>
      </c>
      <c r="D351" s="1">
        <v>429</v>
      </c>
    </row>
    <row r="352" spans="3:4" x14ac:dyDescent="0.25">
      <c r="C352" s="3" t="s">
        <v>392</v>
      </c>
      <c r="D352" s="1">
        <v>299</v>
      </c>
    </row>
    <row r="353" spans="3:4" x14ac:dyDescent="0.25">
      <c r="C353" s="3" t="s">
        <v>1820</v>
      </c>
      <c r="D353" s="1">
        <v>1656</v>
      </c>
    </row>
    <row r="354" spans="3:4" x14ac:dyDescent="0.25">
      <c r="C354" s="3" t="s">
        <v>443</v>
      </c>
      <c r="D354" s="1">
        <v>649</v>
      </c>
    </row>
    <row r="355" spans="3:4" x14ac:dyDescent="0.25">
      <c r="C355" s="3" t="s">
        <v>280</v>
      </c>
      <c r="D355" s="1">
        <v>499</v>
      </c>
    </row>
    <row r="356" spans="3:4" x14ac:dyDescent="0.25">
      <c r="C356" s="3" t="s">
        <v>1977</v>
      </c>
      <c r="D356" s="1">
        <v>3199</v>
      </c>
    </row>
    <row r="357" spans="3:4" x14ac:dyDescent="0.25">
      <c r="C357" s="3" t="s">
        <v>2071</v>
      </c>
      <c r="D357" s="1">
        <v>5865</v>
      </c>
    </row>
    <row r="358" spans="3:4" x14ac:dyDescent="0.25">
      <c r="C358" s="3" t="s">
        <v>293</v>
      </c>
      <c r="D358" s="1">
        <v>709</v>
      </c>
    </row>
    <row r="359" spans="3:4" x14ac:dyDescent="0.25">
      <c r="C359" s="3" t="s">
        <v>1009</v>
      </c>
      <c r="D359" s="1">
        <v>799</v>
      </c>
    </row>
    <row r="360" spans="3:4" x14ac:dyDescent="0.25">
      <c r="C360" s="3" t="s">
        <v>1506</v>
      </c>
      <c r="D360" s="1">
        <v>3499</v>
      </c>
    </row>
    <row r="361" spans="3:4" x14ac:dyDescent="0.25">
      <c r="C361" s="3" t="s">
        <v>1277</v>
      </c>
      <c r="D361" s="1">
        <v>1249</v>
      </c>
    </row>
    <row r="362" spans="3:4" x14ac:dyDescent="0.25">
      <c r="C362" s="3" t="s">
        <v>662</v>
      </c>
      <c r="D362" s="1">
        <v>738</v>
      </c>
    </row>
    <row r="363" spans="3:4" x14ac:dyDescent="0.25">
      <c r="C363" s="3" t="s">
        <v>1117</v>
      </c>
      <c r="D363" s="1">
        <v>119</v>
      </c>
    </row>
    <row r="364" spans="3:4" x14ac:dyDescent="0.25">
      <c r="C364" s="3" t="s">
        <v>158</v>
      </c>
      <c r="D364" s="1">
        <v>299</v>
      </c>
    </row>
    <row r="365" spans="3:4" x14ac:dyDescent="0.25">
      <c r="C365" s="3" t="s">
        <v>394</v>
      </c>
      <c r="D365" s="1">
        <v>789</v>
      </c>
    </row>
    <row r="366" spans="3:4" x14ac:dyDescent="0.25">
      <c r="C366" s="3" t="s">
        <v>1722</v>
      </c>
      <c r="D366" s="1">
        <v>4280</v>
      </c>
    </row>
    <row r="367" spans="3:4" x14ac:dyDescent="0.25">
      <c r="C367" s="3" t="s">
        <v>1795</v>
      </c>
      <c r="D367" s="1">
        <v>7799</v>
      </c>
    </row>
    <row r="368" spans="3:4" x14ac:dyDescent="0.25">
      <c r="C368" s="3" t="s">
        <v>398</v>
      </c>
      <c r="D368" s="1">
        <v>325</v>
      </c>
    </row>
    <row r="369" spans="3:4" x14ac:dyDescent="0.25">
      <c r="C369" s="3" t="s">
        <v>2031</v>
      </c>
      <c r="D369" s="1">
        <v>249</v>
      </c>
    </row>
    <row r="370" spans="3:4" x14ac:dyDescent="0.25">
      <c r="C370" s="3" t="s">
        <v>1990</v>
      </c>
      <c r="D370" s="1">
        <v>949</v>
      </c>
    </row>
    <row r="371" spans="3:4" x14ac:dyDescent="0.25">
      <c r="C371" s="3" t="s">
        <v>2152</v>
      </c>
      <c r="D371" s="1">
        <v>253</v>
      </c>
    </row>
    <row r="372" spans="3:4" x14ac:dyDescent="0.25">
      <c r="C372" s="3" t="s">
        <v>2097</v>
      </c>
      <c r="D372" s="1">
        <v>8699</v>
      </c>
    </row>
    <row r="373" spans="3:4" x14ac:dyDescent="0.25">
      <c r="C373" s="3" t="s">
        <v>1717</v>
      </c>
      <c r="D373" s="1">
        <v>3299</v>
      </c>
    </row>
    <row r="374" spans="3:4" x14ac:dyDescent="0.25">
      <c r="C374" s="3" t="s">
        <v>1683</v>
      </c>
      <c r="D374" s="1">
        <v>698</v>
      </c>
    </row>
    <row r="375" spans="3:4" x14ac:dyDescent="0.25">
      <c r="C375" s="3" t="s">
        <v>2013</v>
      </c>
      <c r="D375" s="1">
        <v>2699</v>
      </c>
    </row>
    <row r="376" spans="3:4" x14ac:dyDescent="0.25">
      <c r="C376" s="3" t="s">
        <v>1148</v>
      </c>
      <c r="D376" s="1">
        <v>1815</v>
      </c>
    </row>
    <row r="377" spans="3:4" x14ac:dyDescent="0.25">
      <c r="C377" s="3" t="s">
        <v>1293</v>
      </c>
      <c r="D377" s="1">
        <v>330</v>
      </c>
    </row>
    <row r="378" spans="3:4" x14ac:dyDescent="0.25">
      <c r="C378" s="3" t="s">
        <v>2088</v>
      </c>
      <c r="D378" s="1">
        <v>1199</v>
      </c>
    </row>
    <row r="379" spans="3:4" x14ac:dyDescent="0.25">
      <c r="C379" s="3" t="s">
        <v>1674</v>
      </c>
      <c r="D379" s="1">
        <v>1199</v>
      </c>
    </row>
    <row r="380" spans="3:4" x14ac:dyDescent="0.25">
      <c r="C380" s="3" t="s">
        <v>1508</v>
      </c>
      <c r="D380" s="1">
        <v>379</v>
      </c>
    </row>
    <row r="381" spans="3:4" x14ac:dyDescent="0.25">
      <c r="C381" s="3" t="s">
        <v>738</v>
      </c>
      <c r="D381" s="1">
        <v>599</v>
      </c>
    </row>
    <row r="382" spans="3:4" x14ac:dyDescent="0.25">
      <c r="C382" s="3" t="s">
        <v>545</v>
      </c>
      <c r="D382" s="1">
        <v>349</v>
      </c>
    </row>
    <row r="383" spans="3:4" x14ac:dyDescent="0.25">
      <c r="C383" s="3" t="s">
        <v>616</v>
      </c>
      <c r="D383" s="1">
        <v>379</v>
      </c>
    </row>
    <row r="384" spans="3:4" x14ac:dyDescent="0.25">
      <c r="C384" s="3" t="s">
        <v>129</v>
      </c>
      <c r="D384" s="1">
        <v>650</v>
      </c>
    </row>
    <row r="385" spans="3:4" x14ac:dyDescent="0.25">
      <c r="C385" s="3" t="s">
        <v>954</v>
      </c>
      <c r="D385" s="1">
        <v>2499</v>
      </c>
    </row>
    <row r="386" spans="3:4" x14ac:dyDescent="0.25">
      <c r="C386" s="3" t="s">
        <v>1868</v>
      </c>
      <c r="D386" s="1">
        <v>1699</v>
      </c>
    </row>
    <row r="387" spans="3:4" x14ac:dyDescent="0.25">
      <c r="C387" s="3" t="s">
        <v>620</v>
      </c>
      <c r="D387" s="1">
        <v>99</v>
      </c>
    </row>
    <row r="388" spans="3:4" x14ac:dyDescent="0.25">
      <c r="C388" s="3" t="s">
        <v>1448</v>
      </c>
      <c r="D388" s="1">
        <v>249</v>
      </c>
    </row>
    <row r="389" spans="3:4" x14ac:dyDescent="0.25">
      <c r="C389" s="3" t="s">
        <v>854</v>
      </c>
      <c r="D389" s="1">
        <v>89</v>
      </c>
    </row>
    <row r="390" spans="3:4" x14ac:dyDescent="0.25">
      <c r="C390" s="3" t="s">
        <v>1969</v>
      </c>
      <c r="D390" s="1">
        <v>3799</v>
      </c>
    </row>
    <row r="391" spans="3:4" x14ac:dyDescent="0.25">
      <c r="C391" s="3" t="s">
        <v>1542</v>
      </c>
      <c r="D391" s="1">
        <v>349</v>
      </c>
    </row>
    <row r="392" spans="3:4" x14ac:dyDescent="0.25">
      <c r="C392" s="3" t="s">
        <v>1782</v>
      </c>
      <c r="D392" s="1">
        <v>999</v>
      </c>
    </row>
    <row r="393" spans="3:4" x14ac:dyDescent="0.25">
      <c r="C393" s="3" t="s">
        <v>1228</v>
      </c>
      <c r="D393" s="1">
        <v>175</v>
      </c>
    </row>
    <row r="394" spans="3:4" x14ac:dyDescent="0.25">
      <c r="C394" s="3" t="s">
        <v>2067</v>
      </c>
      <c r="D394" s="1">
        <v>279</v>
      </c>
    </row>
    <row r="395" spans="3:4" x14ac:dyDescent="0.25">
      <c r="C395" s="3" t="s">
        <v>316</v>
      </c>
      <c r="D395" s="1">
        <v>350</v>
      </c>
    </row>
    <row r="396" spans="3:4" x14ac:dyDescent="0.25">
      <c r="C396" s="3" t="s">
        <v>2065</v>
      </c>
      <c r="D396" s="1">
        <v>199</v>
      </c>
    </row>
    <row r="397" spans="3:4" x14ac:dyDescent="0.25">
      <c r="C397" s="3" t="s">
        <v>1165</v>
      </c>
      <c r="D397" s="1">
        <v>629</v>
      </c>
    </row>
    <row r="398" spans="3:4" x14ac:dyDescent="0.25">
      <c r="C398" s="3" t="s">
        <v>2173</v>
      </c>
      <c r="D398" s="1">
        <v>949</v>
      </c>
    </row>
    <row r="399" spans="3:4" x14ac:dyDescent="0.25">
      <c r="C399" s="3" t="s">
        <v>1262</v>
      </c>
      <c r="D399" s="1">
        <v>90</v>
      </c>
    </row>
    <row r="400" spans="3:4" x14ac:dyDescent="0.25">
      <c r="C400" s="3" t="s">
        <v>1136</v>
      </c>
      <c r="D400" s="1">
        <v>478</v>
      </c>
    </row>
    <row r="401" spans="3:4" x14ac:dyDescent="0.25">
      <c r="C401" s="3" t="s">
        <v>1864</v>
      </c>
      <c r="D401" s="1">
        <v>6800</v>
      </c>
    </row>
    <row r="402" spans="3:4" x14ac:dyDescent="0.25">
      <c r="C402" s="3" t="s">
        <v>165</v>
      </c>
      <c r="D402" s="1">
        <v>449</v>
      </c>
    </row>
    <row r="403" spans="3:4" x14ac:dyDescent="0.25">
      <c r="C403" s="3" t="s">
        <v>138</v>
      </c>
      <c r="D403" s="1">
        <v>649</v>
      </c>
    </row>
    <row r="404" spans="3:4" x14ac:dyDescent="0.25">
      <c r="C404" s="3" t="s">
        <v>336</v>
      </c>
      <c r="D404" s="1">
        <v>649</v>
      </c>
    </row>
    <row r="405" spans="3:4" x14ac:dyDescent="0.25">
      <c r="C405" s="3" t="s">
        <v>930</v>
      </c>
      <c r="D405" s="1">
        <v>889</v>
      </c>
    </row>
    <row r="406" spans="3:4" x14ac:dyDescent="0.25">
      <c r="C406" s="3" t="s">
        <v>161</v>
      </c>
      <c r="D406" s="1">
        <v>349</v>
      </c>
    </row>
    <row r="407" spans="3:4" x14ac:dyDescent="0.25">
      <c r="C407" s="3" t="s">
        <v>256</v>
      </c>
      <c r="D407" s="1">
        <v>399</v>
      </c>
    </row>
    <row r="408" spans="3:4" x14ac:dyDescent="0.25">
      <c r="C408" s="3" t="s">
        <v>933</v>
      </c>
      <c r="D408" s="1">
        <v>569</v>
      </c>
    </row>
    <row r="409" spans="3:4" x14ac:dyDescent="0.25">
      <c r="C409" s="3" t="s">
        <v>881</v>
      </c>
      <c r="D409" s="1">
        <v>499</v>
      </c>
    </row>
    <row r="410" spans="3:4" x14ac:dyDescent="0.25">
      <c r="C410" s="3" t="s">
        <v>63</v>
      </c>
      <c r="D410" s="1">
        <v>399</v>
      </c>
    </row>
    <row r="411" spans="3:4" x14ac:dyDescent="0.25">
      <c r="C411" s="3" t="s">
        <v>0</v>
      </c>
      <c r="D411" s="1">
        <v>1197</v>
      </c>
    </row>
    <row r="412" spans="3:4" x14ac:dyDescent="0.25">
      <c r="C412" s="3" t="s">
        <v>2077</v>
      </c>
      <c r="D412" s="1">
        <v>1928</v>
      </c>
    </row>
    <row r="413" spans="3:4" x14ac:dyDescent="0.25">
      <c r="C413" s="3" t="s">
        <v>2165</v>
      </c>
      <c r="D413" s="1">
        <v>2320</v>
      </c>
    </row>
    <row r="414" spans="3:4" x14ac:dyDescent="0.25">
      <c r="C414" s="3" t="s">
        <v>1971</v>
      </c>
      <c r="D414" s="1">
        <v>640</v>
      </c>
    </row>
    <row r="415" spans="3:4" x14ac:dyDescent="0.25">
      <c r="C415" s="3" t="s">
        <v>899</v>
      </c>
      <c r="D415" s="1">
        <v>50</v>
      </c>
    </row>
    <row r="416" spans="3:4" x14ac:dyDescent="0.25">
      <c r="C416" s="3" t="s">
        <v>1797</v>
      </c>
      <c r="D416" s="1">
        <v>1599</v>
      </c>
    </row>
    <row r="417" spans="3:4" x14ac:dyDescent="0.25">
      <c r="C417" s="3" t="s">
        <v>1379</v>
      </c>
      <c r="D417" s="1">
        <v>598</v>
      </c>
    </row>
    <row r="418" spans="3:4" x14ac:dyDescent="0.25">
      <c r="C418" s="3" t="s">
        <v>1018</v>
      </c>
      <c r="D418" s="1">
        <v>448</v>
      </c>
    </row>
    <row r="419" spans="3:4" x14ac:dyDescent="0.25">
      <c r="C419" s="3" t="s">
        <v>64</v>
      </c>
      <c r="D419" s="1">
        <v>1998</v>
      </c>
    </row>
    <row r="420" spans="3:4" x14ac:dyDescent="0.25">
      <c r="C420" s="3" t="s">
        <v>249</v>
      </c>
      <c r="D420" s="1">
        <v>1089</v>
      </c>
    </row>
    <row r="421" spans="3:4" x14ac:dyDescent="0.25">
      <c r="C421" s="3" t="s">
        <v>16</v>
      </c>
      <c r="D421" s="1">
        <v>438</v>
      </c>
    </row>
    <row r="422" spans="3:4" x14ac:dyDescent="0.25">
      <c r="C422" s="3" t="s">
        <v>901</v>
      </c>
      <c r="D422" s="1">
        <v>449</v>
      </c>
    </row>
    <row r="423" spans="3:4" x14ac:dyDescent="0.25">
      <c r="C423" s="3" t="s">
        <v>1360</v>
      </c>
      <c r="D423" s="1">
        <v>1699</v>
      </c>
    </row>
    <row r="424" spans="3:4" x14ac:dyDescent="0.25">
      <c r="C424" s="3" t="s">
        <v>1158</v>
      </c>
      <c r="D424" s="1">
        <v>499</v>
      </c>
    </row>
    <row r="425" spans="3:4" x14ac:dyDescent="0.25">
      <c r="C425" s="3" t="s">
        <v>975</v>
      </c>
      <c r="D425" s="1">
        <v>309</v>
      </c>
    </row>
    <row r="426" spans="3:4" x14ac:dyDescent="0.25">
      <c r="C426" s="3" t="s">
        <v>976</v>
      </c>
      <c r="D426" s="1">
        <v>599</v>
      </c>
    </row>
    <row r="427" spans="3:4" x14ac:dyDescent="0.25">
      <c r="C427" s="3" t="s">
        <v>1208</v>
      </c>
      <c r="D427" s="1">
        <v>149</v>
      </c>
    </row>
    <row r="428" spans="3:4" x14ac:dyDescent="0.25">
      <c r="C428" s="3" t="s">
        <v>2039</v>
      </c>
      <c r="D428" s="1">
        <v>889</v>
      </c>
    </row>
    <row r="429" spans="3:4" x14ac:dyDescent="0.25">
      <c r="C429" s="3" t="s">
        <v>2029</v>
      </c>
      <c r="D429" s="1">
        <v>849</v>
      </c>
    </row>
    <row r="430" spans="3:4" x14ac:dyDescent="0.25">
      <c r="C430" s="3" t="s">
        <v>1404</v>
      </c>
      <c r="D430" s="1">
        <v>420</v>
      </c>
    </row>
    <row r="431" spans="3:4" x14ac:dyDescent="0.25">
      <c r="C431" s="3" t="s">
        <v>1339</v>
      </c>
      <c r="D431" s="1">
        <v>269</v>
      </c>
    </row>
    <row r="432" spans="3:4" x14ac:dyDescent="0.25">
      <c r="C432" s="3" t="s">
        <v>946</v>
      </c>
      <c r="D432" s="1">
        <v>899</v>
      </c>
    </row>
    <row r="433" spans="3:4" x14ac:dyDescent="0.25">
      <c r="C433" s="3" t="s">
        <v>2023</v>
      </c>
      <c r="D433" s="1">
        <v>335</v>
      </c>
    </row>
    <row r="434" spans="3:4" x14ac:dyDescent="0.25">
      <c r="C434" s="3" t="s">
        <v>122</v>
      </c>
      <c r="D434" s="1">
        <v>399</v>
      </c>
    </row>
    <row r="435" spans="3:4" x14ac:dyDescent="0.25">
      <c r="C435" s="3" t="s">
        <v>262</v>
      </c>
      <c r="D435" s="1">
        <v>1399</v>
      </c>
    </row>
    <row r="436" spans="3:4" x14ac:dyDescent="0.25">
      <c r="C436" s="3" t="s">
        <v>291</v>
      </c>
      <c r="D436" s="1">
        <v>5699</v>
      </c>
    </row>
    <row r="437" spans="3:4" x14ac:dyDescent="0.25">
      <c r="C437" s="3" t="s">
        <v>78</v>
      </c>
      <c r="D437" s="1">
        <v>6999</v>
      </c>
    </row>
    <row r="438" spans="3:4" x14ac:dyDescent="0.25">
      <c r="C438" s="3" t="s">
        <v>1547</v>
      </c>
      <c r="D438" s="1">
        <v>6999</v>
      </c>
    </row>
    <row r="439" spans="3:4" x14ac:dyDescent="0.25">
      <c r="C439" s="3" t="s">
        <v>1644</v>
      </c>
      <c r="D439" s="1">
        <v>245</v>
      </c>
    </row>
    <row r="440" spans="3:4" x14ac:dyDescent="0.25">
      <c r="C440" s="3" t="s">
        <v>1111</v>
      </c>
      <c r="D440" s="1">
        <v>549</v>
      </c>
    </row>
    <row r="441" spans="3:4" x14ac:dyDescent="0.25">
      <c r="C441" s="3" t="s">
        <v>1739</v>
      </c>
      <c r="D441" s="1">
        <v>1699</v>
      </c>
    </row>
    <row r="442" spans="3:4" x14ac:dyDescent="0.25">
      <c r="C442" s="3" t="s">
        <v>913</v>
      </c>
      <c r="D442" s="1">
        <v>799</v>
      </c>
    </row>
    <row r="443" spans="3:4" x14ac:dyDescent="0.25">
      <c r="C443" s="3" t="s">
        <v>671</v>
      </c>
      <c r="D443" s="1">
        <v>134</v>
      </c>
    </row>
    <row r="444" spans="3:4" x14ac:dyDescent="0.25">
      <c r="C444" s="3" t="s">
        <v>1141</v>
      </c>
      <c r="D444" s="1">
        <v>1799</v>
      </c>
    </row>
    <row r="445" spans="3:4" x14ac:dyDescent="0.25">
      <c r="C445" s="3" t="s">
        <v>1429</v>
      </c>
      <c r="D445" s="1">
        <v>455</v>
      </c>
    </row>
    <row r="446" spans="3:4" x14ac:dyDescent="0.25">
      <c r="C446" s="3" t="s">
        <v>1734</v>
      </c>
      <c r="D446" s="1">
        <v>799</v>
      </c>
    </row>
    <row r="447" spans="3:4" x14ac:dyDescent="0.25">
      <c r="C447" s="3" t="s">
        <v>2143</v>
      </c>
      <c r="D447" s="1">
        <v>1983</v>
      </c>
    </row>
    <row r="448" spans="3:4" x14ac:dyDescent="0.25">
      <c r="C448" s="3" t="s">
        <v>1689</v>
      </c>
      <c r="D448" s="1">
        <v>1199</v>
      </c>
    </row>
    <row r="449" spans="3:4" x14ac:dyDescent="0.25">
      <c r="C449" s="3" t="s">
        <v>1308</v>
      </c>
      <c r="D449" s="1">
        <v>397</v>
      </c>
    </row>
    <row r="450" spans="3:4" x14ac:dyDescent="0.25">
      <c r="C450" s="3" t="s">
        <v>2056</v>
      </c>
      <c r="D450" s="1">
        <v>8599</v>
      </c>
    </row>
    <row r="451" spans="3:4" x14ac:dyDescent="0.25">
      <c r="C451" s="3" t="s">
        <v>1324</v>
      </c>
      <c r="D451" s="1">
        <v>549</v>
      </c>
    </row>
    <row r="452" spans="3:4" x14ac:dyDescent="0.25">
      <c r="C452" s="3" t="s">
        <v>75</v>
      </c>
      <c r="D452" s="1">
        <v>2398</v>
      </c>
    </row>
    <row r="453" spans="3:4" x14ac:dyDescent="0.25">
      <c r="C453" s="3" t="s">
        <v>349</v>
      </c>
      <c r="D453" s="1">
        <v>159</v>
      </c>
    </row>
    <row r="454" spans="3:4" x14ac:dyDescent="0.25">
      <c r="C454" s="3" t="s">
        <v>580</v>
      </c>
      <c r="D454" s="1">
        <v>139</v>
      </c>
    </row>
    <row r="455" spans="3:4" x14ac:dyDescent="0.25">
      <c r="C455" s="3" t="s">
        <v>960</v>
      </c>
      <c r="D455" s="1">
        <v>100</v>
      </c>
    </row>
    <row r="456" spans="3:4" x14ac:dyDescent="0.25">
      <c r="C456" s="3" t="s">
        <v>879</v>
      </c>
      <c r="D456" s="1">
        <v>1220</v>
      </c>
    </row>
    <row r="457" spans="3:4" x14ac:dyDescent="0.25">
      <c r="C457" s="3" t="s">
        <v>2018</v>
      </c>
      <c r="D457" s="1">
        <v>295</v>
      </c>
    </row>
    <row r="458" spans="3:4" x14ac:dyDescent="0.25">
      <c r="C458" s="3" t="s">
        <v>719</v>
      </c>
      <c r="D458" s="1">
        <v>269</v>
      </c>
    </row>
    <row r="459" spans="3:4" x14ac:dyDescent="0.25">
      <c r="C459" s="3" t="s">
        <v>937</v>
      </c>
      <c r="D459" s="1">
        <v>149</v>
      </c>
    </row>
    <row r="460" spans="3:4" x14ac:dyDescent="0.25">
      <c r="C460" s="3" t="s">
        <v>852</v>
      </c>
      <c r="D460" s="1">
        <v>599</v>
      </c>
    </row>
    <row r="461" spans="3:4" x14ac:dyDescent="0.25">
      <c r="C461" s="3" t="s">
        <v>1478</v>
      </c>
      <c r="D461" s="1">
        <v>699</v>
      </c>
    </row>
    <row r="462" spans="3:4" x14ac:dyDescent="0.25">
      <c r="C462" s="3" t="s">
        <v>1620</v>
      </c>
      <c r="D462" s="1">
        <v>1499</v>
      </c>
    </row>
    <row r="463" spans="3:4" x14ac:dyDescent="0.25">
      <c r="C463" s="3" t="s">
        <v>1422</v>
      </c>
      <c r="D463" s="1">
        <v>298</v>
      </c>
    </row>
    <row r="464" spans="3:4" x14ac:dyDescent="0.25">
      <c r="C464" s="3" t="s">
        <v>903</v>
      </c>
      <c r="D464" s="1">
        <v>399</v>
      </c>
    </row>
    <row r="465" spans="3:4" x14ac:dyDescent="0.25">
      <c r="C465" s="3" t="s">
        <v>1965</v>
      </c>
      <c r="D465" s="1">
        <v>12609</v>
      </c>
    </row>
    <row r="466" spans="3:4" x14ac:dyDescent="0.25">
      <c r="C466" s="3" t="s">
        <v>1374</v>
      </c>
      <c r="D466" s="1">
        <v>249</v>
      </c>
    </row>
    <row r="467" spans="3:4" x14ac:dyDescent="0.25">
      <c r="C467" s="3" t="s">
        <v>1813</v>
      </c>
      <c r="D467" s="1">
        <v>6236</v>
      </c>
    </row>
    <row r="468" spans="3:4" x14ac:dyDescent="0.25">
      <c r="C468" s="3" t="s">
        <v>643</v>
      </c>
      <c r="D468" s="1">
        <v>3598</v>
      </c>
    </row>
    <row r="469" spans="3:4" x14ac:dyDescent="0.25">
      <c r="C469" s="3" t="s">
        <v>468</v>
      </c>
      <c r="D469" s="1">
        <v>499</v>
      </c>
    </row>
    <row r="470" spans="3:4" x14ac:dyDescent="0.25">
      <c r="C470" s="3" t="s">
        <v>1709</v>
      </c>
      <c r="D470" s="1">
        <v>260</v>
      </c>
    </row>
    <row r="471" spans="3:4" x14ac:dyDescent="0.25">
      <c r="C471" s="3" t="s">
        <v>446</v>
      </c>
      <c r="D471" s="1">
        <v>609</v>
      </c>
    </row>
    <row r="472" spans="3:4" x14ac:dyDescent="0.25">
      <c r="C472" s="3" t="s">
        <v>1347</v>
      </c>
      <c r="D472" s="1">
        <v>326</v>
      </c>
    </row>
    <row r="473" spans="3:4" x14ac:dyDescent="0.25">
      <c r="C473" s="3" t="s">
        <v>1216</v>
      </c>
      <c r="D473" s="1">
        <v>199</v>
      </c>
    </row>
    <row r="474" spans="3:4" x14ac:dyDescent="0.25">
      <c r="C474" s="3" t="s">
        <v>1513</v>
      </c>
      <c r="D474" s="1">
        <v>1299</v>
      </c>
    </row>
    <row r="475" spans="3:4" x14ac:dyDescent="0.25">
      <c r="C475" s="3" t="s">
        <v>1913</v>
      </c>
      <c r="D475" s="1">
        <v>717</v>
      </c>
    </row>
    <row r="476" spans="3:4" x14ac:dyDescent="0.25">
      <c r="C476" s="3" t="s">
        <v>669</v>
      </c>
      <c r="D476" s="1">
        <v>599</v>
      </c>
    </row>
    <row r="477" spans="3:4" x14ac:dyDescent="0.25">
      <c r="C477" s="3" t="s">
        <v>1203</v>
      </c>
      <c r="D477" s="1">
        <v>120</v>
      </c>
    </row>
    <row r="478" spans="3:4" x14ac:dyDescent="0.25">
      <c r="C478" s="3" t="s">
        <v>916</v>
      </c>
      <c r="D478" s="1">
        <v>519</v>
      </c>
    </row>
    <row r="479" spans="3:4" x14ac:dyDescent="0.25">
      <c r="C479" s="3" t="s">
        <v>1876</v>
      </c>
      <c r="D479" s="1">
        <v>3859</v>
      </c>
    </row>
    <row r="480" spans="3:4" x14ac:dyDescent="0.25">
      <c r="C480" s="3" t="s">
        <v>1691</v>
      </c>
      <c r="D480" s="1">
        <v>1399</v>
      </c>
    </row>
    <row r="481" spans="3:4" x14ac:dyDescent="0.25">
      <c r="C481" s="3" t="s">
        <v>1496</v>
      </c>
      <c r="D481" s="1">
        <v>1665</v>
      </c>
    </row>
    <row r="482" spans="3:4" x14ac:dyDescent="0.25">
      <c r="C482" s="3" t="s">
        <v>1282</v>
      </c>
      <c r="D482" s="1">
        <v>596</v>
      </c>
    </row>
    <row r="483" spans="3:4" x14ac:dyDescent="0.25">
      <c r="C483" s="3" t="s">
        <v>2120</v>
      </c>
      <c r="D483" s="1">
        <v>809</v>
      </c>
    </row>
    <row r="484" spans="3:4" x14ac:dyDescent="0.25">
      <c r="C484" s="3" t="s">
        <v>1707</v>
      </c>
      <c r="D484" s="1">
        <v>664</v>
      </c>
    </row>
    <row r="485" spans="3:4" x14ac:dyDescent="0.25">
      <c r="C485" s="3" t="s">
        <v>877</v>
      </c>
      <c r="D485" s="1">
        <v>149</v>
      </c>
    </row>
    <row r="486" spans="3:4" x14ac:dyDescent="0.25">
      <c r="C486" s="3" t="s">
        <v>1325</v>
      </c>
      <c r="D486" s="1">
        <v>749</v>
      </c>
    </row>
    <row r="487" spans="3:4" x14ac:dyDescent="0.25">
      <c r="C487" s="3" t="s">
        <v>1998</v>
      </c>
      <c r="D487" s="1">
        <v>8699</v>
      </c>
    </row>
    <row r="488" spans="3:4" x14ac:dyDescent="0.25">
      <c r="C488" s="3" t="s">
        <v>889</v>
      </c>
      <c r="D488" s="1">
        <v>329</v>
      </c>
    </row>
    <row r="489" spans="3:4" x14ac:dyDescent="0.25">
      <c r="C489" s="3" t="s">
        <v>1295</v>
      </c>
      <c r="D489" s="1">
        <v>1234</v>
      </c>
    </row>
    <row r="490" spans="3:4" x14ac:dyDescent="0.25">
      <c r="C490" s="3" t="s">
        <v>971</v>
      </c>
      <c r="D490" s="1">
        <v>656</v>
      </c>
    </row>
    <row r="491" spans="3:4" x14ac:dyDescent="0.25">
      <c r="C491" s="3" t="s">
        <v>2049</v>
      </c>
      <c r="D491" s="1">
        <v>1799</v>
      </c>
    </row>
    <row r="492" spans="3:4" x14ac:dyDescent="0.25">
      <c r="C492" s="3" t="s">
        <v>1996</v>
      </c>
      <c r="D492" s="1">
        <v>2238</v>
      </c>
    </row>
    <row r="493" spans="3:4" x14ac:dyDescent="0.25">
      <c r="C493" s="3" t="s">
        <v>357</v>
      </c>
      <c r="D493" s="1">
        <v>299</v>
      </c>
    </row>
    <row r="494" spans="3:4" x14ac:dyDescent="0.25">
      <c r="C494" s="3" t="s">
        <v>1094</v>
      </c>
      <c r="D494" s="1">
        <v>1349</v>
      </c>
    </row>
    <row r="495" spans="3:4" x14ac:dyDescent="0.25">
      <c r="C495" s="3" t="s">
        <v>492</v>
      </c>
      <c r="D495" s="1">
        <v>299</v>
      </c>
    </row>
    <row r="496" spans="3:4" x14ac:dyDescent="0.25">
      <c r="C496" s="3" t="s">
        <v>1435</v>
      </c>
      <c r="D496" s="1">
        <v>749</v>
      </c>
    </row>
    <row r="497" spans="3:4" x14ac:dyDescent="0.25">
      <c r="C497" s="3" t="s">
        <v>1432</v>
      </c>
      <c r="D497" s="1">
        <v>293</v>
      </c>
    </row>
    <row r="498" spans="3:4" x14ac:dyDescent="0.25">
      <c r="C498" s="3" t="s">
        <v>246</v>
      </c>
      <c r="D498" s="1">
        <v>637</v>
      </c>
    </row>
    <row r="499" spans="3:4" x14ac:dyDescent="0.25">
      <c r="C499" s="3" t="s">
        <v>1124</v>
      </c>
      <c r="D499" s="1">
        <v>5599</v>
      </c>
    </row>
    <row r="500" spans="3:4" x14ac:dyDescent="0.25">
      <c r="C500" s="3" t="s">
        <v>1260</v>
      </c>
      <c r="D500" s="1">
        <v>250</v>
      </c>
    </row>
    <row r="501" spans="3:4" x14ac:dyDescent="0.25">
      <c r="C501" s="3" t="s">
        <v>385</v>
      </c>
      <c r="D501" s="1">
        <v>96</v>
      </c>
    </row>
    <row r="502" spans="3:4" x14ac:dyDescent="0.25">
      <c r="C502" s="3" t="s">
        <v>1428</v>
      </c>
      <c r="D502" s="1">
        <v>1199</v>
      </c>
    </row>
    <row r="503" spans="3:4" x14ac:dyDescent="0.25">
      <c r="C503" s="3" t="s">
        <v>1988</v>
      </c>
      <c r="D503" s="1">
        <v>7799</v>
      </c>
    </row>
    <row r="504" spans="3:4" x14ac:dyDescent="0.25">
      <c r="C504" s="3" t="s">
        <v>2147</v>
      </c>
      <c r="D504" s="1">
        <v>1180</v>
      </c>
    </row>
    <row r="505" spans="3:4" x14ac:dyDescent="0.25">
      <c r="C505" s="3" t="s">
        <v>1408</v>
      </c>
      <c r="D505" s="1">
        <v>199</v>
      </c>
    </row>
    <row r="506" spans="3:4" x14ac:dyDescent="0.25">
      <c r="C506" s="3" t="s">
        <v>1776</v>
      </c>
      <c r="D506" s="1">
        <v>1899</v>
      </c>
    </row>
    <row r="507" spans="3:4" x14ac:dyDescent="0.25">
      <c r="C507" s="3" t="s">
        <v>1071</v>
      </c>
      <c r="D507" s="1">
        <v>899</v>
      </c>
    </row>
    <row r="508" spans="3:4" x14ac:dyDescent="0.25">
      <c r="C508" s="3" t="s">
        <v>1423</v>
      </c>
      <c r="D508" s="1">
        <v>1499</v>
      </c>
    </row>
    <row r="509" spans="3:4" x14ac:dyDescent="0.25">
      <c r="C509" s="3" t="s">
        <v>1342</v>
      </c>
      <c r="D509" s="1">
        <v>2499</v>
      </c>
    </row>
    <row r="510" spans="3:4" x14ac:dyDescent="0.25">
      <c r="C510" s="3" t="s">
        <v>688</v>
      </c>
      <c r="D510" s="1">
        <v>20999</v>
      </c>
    </row>
    <row r="511" spans="3:4" x14ac:dyDescent="0.25">
      <c r="C511" s="3" t="s">
        <v>665</v>
      </c>
      <c r="D511" s="1">
        <v>15499</v>
      </c>
    </row>
    <row r="512" spans="3:4" x14ac:dyDescent="0.25">
      <c r="C512" s="3" t="s">
        <v>605</v>
      </c>
      <c r="D512" s="1">
        <v>28999</v>
      </c>
    </row>
    <row r="513" spans="3:4" x14ac:dyDescent="0.25">
      <c r="C513" s="3" t="s">
        <v>618</v>
      </c>
      <c r="D513" s="1">
        <v>13999</v>
      </c>
    </row>
    <row r="514" spans="3:4" x14ac:dyDescent="0.25">
      <c r="C514" s="3" t="s">
        <v>750</v>
      </c>
      <c r="D514" s="1">
        <v>19999</v>
      </c>
    </row>
    <row r="515" spans="3:4" x14ac:dyDescent="0.25">
      <c r="C515" s="3" t="s">
        <v>543</v>
      </c>
      <c r="D515" s="1">
        <v>698</v>
      </c>
    </row>
    <row r="516" spans="3:4" x14ac:dyDescent="0.25">
      <c r="C516" s="3" t="s">
        <v>570</v>
      </c>
      <c r="D516" s="1">
        <v>16499</v>
      </c>
    </row>
    <row r="517" spans="3:4" x14ac:dyDescent="0.25">
      <c r="C517" s="3" t="s">
        <v>1559</v>
      </c>
      <c r="D517" s="1">
        <v>899</v>
      </c>
    </row>
    <row r="518" spans="3:4" x14ac:dyDescent="0.25">
      <c r="C518" s="3" t="s">
        <v>733</v>
      </c>
      <c r="D518" s="1">
        <v>15499</v>
      </c>
    </row>
    <row r="519" spans="3:4" x14ac:dyDescent="0.25">
      <c r="C519" s="3" t="s">
        <v>678</v>
      </c>
      <c r="D519" s="1">
        <v>13999</v>
      </c>
    </row>
    <row r="520" spans="3:4" x14ac:dyDescent="0.25">
      <c r="C520" s="3" t="s">
        <v>693</v>
      </c>
      <c r="D520" s="1">
        <v>17999</v>
      </c>
    </row>
    <row r="521" spans="3:4" x14ac:dyDescent="0.25">
      <c r="C521" s="3" t="s">
        <v>664</v>
      </c>
      <c r="D521" s="1">
        <v>15499</v>
      </c>
    </row>
    <row r="522" spans="3:4" x14ac:dyDescent="0.25">
      <c r="C522" s="3" t="s">
        <v>811</v>
      </c>
      <c r="D522" s="1">
        <v>29990</v>
      </c>
    </row>
    <row r="523" spans="3:4" x14ac:dyDescent="0.25">
      <c r="C523" s="3" t="s">
        <v>744</v>
      </c>
      <c r="D523" s="1">
        <v>20999</v>
      </c>
    </row>
    <row r="524" spans="3:4" x14ac:dyDescent="0.25">
      <c r="C524" s="3" t="s">
        <v>584</v>
      </c>
      <c r="D524" s="1">
        <v>15499</v>
      </c>
    </row>
    <row r="525" spans="3:4" x14ac:dyDescent="0.25">
      <c r="C525" s="3" t="s">
        <v>706</v>
      </c>
      <c r="D525" s="1">
        <v>16499</v>
      </c>
    </row>
    <row r="526" spans="3:4" x14ac:dyDescent="0.25">
      <c r="C526" s="3" t="s">
        <v>1649</v>
      </c>
      <c r="D526" s="1">
        <v>699</v>
      </c>
    </row>
    <row r="527" spans="3:4" x14ac:dyDescent="0.25">
      <c r="C527" s="3" t="s">
        <v>1635</v>
      </c>
      <c r="D527" s="1">
        <v>2088</v>
      </c>
    </row>
    <row r="528" spans="3:4" x14ac:dyDescent="0.25">
      <c r="C528" s="3" t="s">
        <v>1143</v>
      </c>
      <c r="D528" s="1">
        <v>425</v>
      </c>
    </row>
    <row r="529" spans="3:4" x14ac:dyDescent="0.25">
      <c r="C529" s="3" t="s">
        <v>1425</v>
      </c>
      <c r="D529" s="1">
        <v>649</v>
      </c>
    </row>
    <row r="530" spans="3:4" x14ac:dyDescent="0.25">
      <c r="C530" s="3" t="s">
        <v>1502</v>
      </c>
      <c r="D530" s="1">
        <v>1260</v>
      </c>
    </row>
    <row r="531" spans="3:4" x14ac:dyDescent="0.25">
      <c r="C531" s="3" t="s">
        <v>1802</v>
      </c>
      <c r="D531" s="1">
        <v>3299</v>
      </c>
    </row>
    <row r="532" spans="3:4" x14ac:dyDescent="0.25">
      <c r="C532" s="3" t="s">
        <v>1205</v>
      </c>
      <c r="D532" s="1">
        <v>1490</v>
      </c>
    </row>
    <row r="533" spans="3:4" x14ac:dyDescent="0.25">
      <c r="C533" s="3" t="s">
        <v>1269</v>
      </c>
      <c r="D533" s="1">
        <v>900</v>
      </c>
    </row>
    <row r="534" spans="3:4" x14ac:dyDescent="0.25">
      <c r="C534" s="3" t="s">
        <v>875</v>
      </c>
      <c r="D534" s="1">
        <v>349</v>
      </c>
    </row>
    <row r="535" spans="3:4" x14ac:dyDescent="0.25">
      <c r="C535" s="3" t="s">
        <v>1310</v>
      </c>
      <c r="D535" s="1">
        <v>1679</v>
      </c>
    </row>
    <row r="536" spans="3:4" x14ac:dyDescent="0.25">
      <c r="C536" s="3" t="s">
        <v>66</v>
      </c>
      <c r="D536" s="1">
        <v>666</v>
      </c>
    </row>
    <row r="537" spans="3:4" x14ac:dyDescent="0.25">
      <c r="C537" s="3" t="s">
        <v>53</v>
      </c>
      <c r="D537" s="1">
        <v>2697</v>
      </c>
    </row>
    <row r="538" spans="3:4" x14ac:dyDescent="0.25">
      <c r="C538" s="3" t="s">
        <v>1025</v>
      </c>
      <c r="D538" s="1">
        <v>2499</v>
      </c>
    </row>
    <row r="539" spans="3:4" x14ac:dyDescent="0.25">
      <c r="C539" s="3" t="s">
        <v>2043</v>
      </c>
      <c r="D539" s="1">
        <v>1190</v>
      </c>
    </row>
    <row r="540" spans="3:4" x14ac:dyDescent="0.25">
      <c r="C540" s="3" t="s">
        <v>2100</v>
      </c>
      <c r="D540" s="1">
        <v>1745</v>
      </c>
    </row>
    <row r="541" spans="3:4" x14ac:dyDescent="0.25">
      <c r="C541" s="3" t="s">
        <v>1882</v>
      </c>
      <c r="D541" s="1">
        <v>6525</v>
      </c>
    </row>
    <row r="542" spans="3:4" x14ac:dyDescent="0.25">
      <c r="C542" s="3" t="s">
        <v>1747</v>
      </c>
      <c r="D542" s="1">
        <v>8199</v>
      </c>
    </row>
    <row r="543" spans="3:4" x14ac:dyDescent="0.25">
      <c r="C543" s="3" t="s">
        <v>1784</v>
      </c>
      <c r="D543" s="1">
        <v>1999</v>
      </c>
    </row>
    <row r="544" spans="3:4" x14ac:dyDescent="0.25">
      <c r="C544" s="3" t="s">
        <v>1362</v>
      </c>
      <c r="D544" s="1">
        <v>2299</v>
      </c>
    </row>
    <row r="545" spans="3:4" x14ac:dyDescent="0.25">
      <c r="C545" s="3" t="s">
        <v>1073</v>
      </c>
      <c r="D545" s="1">
        <v>549</v>
      </c>
    </row>
    <row r="546" spans="3:4" x14ac:dyDescent="0.25">
      <c r="C546" s="3" t="s">
        <v>1248</v>
      </c>
      <c r="D546" s="1">
        <v>549</v>
      </c>
    </row>
    <row r="547" spans="3:4" x14ac:dyDescent="0.25">
      <c r="C547" s="3" t="s">
        <v>1016</v>
      </c>
      <c r="D547" s="1">
        <v>549</v>
      </c>
    </row>
    <row r="548" spans="3:4" x14ac:dyDescent="0.25">
      <c r="C548" s="3" t="s">
        <v>1931</v>
      </c>
      <c r="D548" s="1">
        <v>299</v>
      </c>
    </row>
    <row r="549" spans="3:4" x14ac:dyDescent="0.25">
      <c r="C549" s="3" t="s">
        <v>1462</v>
      </c>
      <c r="D549" s="1">
        <v>1199</v>
      </c>
    </row>
    <row r="550" spans="3:4" x14ac:dyDescent="0.25">
      <c r="C550" s="3" t="s">
        <v>1994</v>
      </c>
      <c r="D550" s="1">
        <v>645</v>
      </c>
    </row>
    <row r="551" spans="3:4" x14ac:dyDescent="0.25">
      <c r="C551" s="3" t="s">
        <v>238</v>
      </c>
      <c r="D551" s="1">
        <v>499</v>
      </c>
    </row>
    <row r="552" spans="3:4" x14ac:dyDescent="0.25">
      <c r="C552" s="3" t="s">
        <v>1243</v>
      </c>
      <c r="D552" s="1">
        <v>599</v>
      </c>
    </row>
    <row r="553" spans="3:4" x14ac:dyDescent="0.25">
      <c r="C553" s="3" t="s">
        <v>1058</v>
      </c>
      <c r="D553" s="1">
        <v>1499</v>
      </c>
    </row>
    <row r="554" spans="3:4" x14ac:dyDescent="0.25">
      <c r="C554" s="3" t="s">
        <v>342</v>
      </c>
      <c r="D554" s="1">
        <v>1249</v>
      </c>
    </row>
    <row r="555" spans="3:4" x14ac:dyDescent="0.25">
      <c r="C555" s="3" t="s">
        <v>1072</v>
      </c>
      <c r="D555" s="1">
        <v>449</v>
      </c>
    </row>
    <row r="556" spans="3:4" x14ac:dyDescent="0.25">
      <c r="C556" s="3" t="s">
        <v>1129</v>
      </c>
      <c r="D556" s="1">
        <v>449</v>
      </c>
    </row>
    <row r="557" spans="3:4" x14ac:dyDescent="0.25">
      <c r="C557" s="3" t="s">
        <v>1304</v>
      </c>
      <c r="D557" s="1">
        <v>449</v>
      </c>
    </row>
    <row r="558" spans="3:4" x14ac:dyDescent="0.25">
      <c r="C558" s="3" t="s">
        <v>1041</v>
      </c>
      <c r="D558" s="1">
        <v>399</v>
      </c>
    </row>
    <row r="559" spans="3:4" x14ac:dyDescent="0.25">
      <c r="C559" s="3" t="s">
        <v>1655</v>
      </c>
      <c r="D559" s="1">
        <v>5499</v>
      </c>
    </row>
    <row r="560" spans="3:4" x14ac:dyDescent="0.25">
      <c r="C560" s="3" t="s">
        <v>1200</v>
      </c>
      <c r="D560" s="1">
        <v>549</v>
      </c>
    </row>
    <row r="561" spans="3:4" x14ac:dyDescent="0.25">
      <c r="C561" s="3" t="s">
        <v>1895</v>
      </c>
      <c r="D561" s="1">
        <v>1099</v>
      </c>
    </row>
    <row r="562" spans="3:4" x14ac:dyDescent="0.25">
      <c r="C562" s="3" t="s">
        <v>1147</v>
      </c>
      <c r="D562" s="1">
        <v>1499</v>
      </c>
    </row>
    <row r="563" spans="3:4" x14ac:dyDescent="0.25">
      <c r="C563" s="3" t="s">
        <v>309</v>
      </c>
      <c r="D563" s="1">
        <v>239</v>
      </c>
    </row>
    <row r="564" spans="3:4" x14ac:dyDescent="0.25">
      <c r="C564" s="3" t="s">
        <v>1681</v>
      </c>
      <c r="D564" s="1">
        <v>9970</v>
      </c>
    </row>
    <row r="565" spans="3:4" x14ac:dyDescent="0.25">
      <c r="C565" s="3" t="s">
        <v>1808</v>
      </c>
      <c r="D565" s="1">
        <v>351</v>
      </c>
    </row>
    <row r="566" spans="3:4" x14ac:dyDescent="0.25">
      <c r="C566" s="3" t="s">
        <v>1484</v>
      </c>
      <c r="D566" s="1">
        <v>351</v>
      </c>
    </row>
    <row r="567" spans="3:4" x14ac:dyDescent="0.25">
      <c r="C567" s="3" t="s">
        <v>1266</v>
      </c>
      <c r="D567" s="1">
        <v>899</v>
      </c>
    </row>
    <row r="568" spans="3:4" x14ac:dyDescent="0.25">
      <c r="C568" s="3" t="s">
        <v>939</v>
      </c>
      <c r="D568" s="1">
        <v>399</v>
      </c>
    </row>
    <row r="569" spans="3:4" x14ac:dyDescent="0.25">
      <c r="C569" s="3" t="s">
        <v>973</v>
      </c>
      <c r="D569" s="1">
        <v>1109</v>
      </c>
    </row>
    <row r="570" spans="3:4" x14ac:dyDescent="0.25">
      <c r="C570" s="3" t="s">
        <v>1923</v>
      </c>
      <c r="D570" s="1">
        <v>1049</v>
      </c>
    </row>
    <row r="571" spans="3:4" x14ac:dyDescent="0.25">
      <c r="C571" s="3" t="s">
        <v>251</v>
      </c>
      <c r="D571" s="1">
        <v>339</v>
      </c>
    </row>
    <row r="572" spans="3:4" x14ac:dyDescent="0.25">
      <c r="C572" s="3" t="s">
        <v>368</v>
      </c>
      <c r="D572" s="1">
        <v>339</v>
      </c>
    </row>
    <row r="573" spans="3:4" x14ac:dyDescent="0.25">
      <c r="C573" s="3" t="s">
        <v>255</v>
      </c>
      <c r="D573" s="1">
        <v>299</v>
      </c>
    </row>
    <row r="574" spans="3:4" x14ac:dyDescent="0.25">
      <c r="C574" s="3" t="s">
        <v>2118</v>
      </c>
      <c r="D574" s="1">
        <v>369</v>
      </c>
    </row>
    <row r="575" spans="3:4" x14ac:dyDescent="0.25">
      <c r="C575" s="3" t="s">
        <v>1841</v>
      </c>
      <c r="D575" s="1">
        <v>850</v>
      </c>
    </row>
    <row r="576" spans="3:4" x14ac:dyDescent="0.25">
      <c r="C576" s="3" t="s">
        <v>1724</v>
      </c>
      <c r="D576" s="1">
        <v>189</v>
      </c>
    </row>
    <row r="577" spans="3:4" x14ac:dyDescent="0.25">
      <c r="C577" s="3" t="s">
        <v>1130</v>
      </c>
      <c r="D577" s="1">
        <v>999</v>
      </c>
    </row>
    <row r="578" spans="3:4" x14ac:dyDescent="0.25">
      <c r="C578" s="3" t="s">
        <v>1538</v>
      </c>
      <c r="D578" s="1">
        <v>1199</v>
      </c>
    </row>
    <row r="579" spans="3:4" x14ac:dyDescent="0.25">
      <c r="C579" s="3" t="s">
        <v>24</v>
      </c>
      <c r="D579" s="1">
        <v>498</v>
      </c>
    </row>
    <row r="580" spans="3:4" x14ac:dyDescent="0.25">
      <c r="C580" s="3" t="s">
        <v>12</v>
      </c>
      <c r="D580" s="1">
        <v>398</v>
      </c>
    </row>
    <row r="581" spans="3:4" x14ac:dyDescent="0.25">
      <c r="C581" s="3" t="s">
        <v>211</v>
      </c>
      <c r="D581" s="1">
        <v>689</v>
      </c>
    </row>
    <row r="582" spans="3:4" x14ac:dyDescent="0.25">
      <c r="C582" s="3" t="s">
        <v>157</v>
      </c>
      <c r="D582" s="1">
        <v>849</v>
      </c>
    </row>
    <row r="583" spans="3:4" x14ac:dyDescent="0.25">
      <c r="C583" s="3" t="s">
        <v>229</v>
      </c>
      <c r="D583" s="1">
        <v>999</v>
      </c>
    </row>
    <row r="584" spans="3:4" x14ac:dyDescent="0.25">
      <c r="C584" s="3" t="s">
        <v>77</v>
      </c>
      <c r="D584" s="1">
        <v>2397</v>
      </c>
    </row>
    <row r="585" spans="3:4" x14ac:dyDescent="0.25">
      <c r="C585" s="3" t="s">
        <v>1983</v>
      </c>
      <c r="D585" s="1">
        <v>3710</v>
      </c>
    </row>
    <row r="586" spans="3:4" x14ac:dyDescent="0.25">
      <c r="C586" s="3" t="s">
        <v>1500</v>
      </c>
      <c r="D586" s="1">
        <v>1799</v>
      </c>
    </row>
    <row r="587" spans="3:4" x14ac:dyDescent="0.25">
      <c r="C587" s="3" t="s">
        <v>21</v>
      </c>
      <c r="D587" s="1">
        <v>1047</v>
      </c>
    </row>
    <row r="588" spans="3:4" x14ac:dyDescent="0.25">
      <c r="C588" s="3" t="s">
        <v>1829</v>
      </c>
      <c r="D588" s="1">
        <v>1049</v>
      </c>
    </row>
    <row r="589" spans="3:4" x14ac:dyDescent="0.25">
      <c r="C589" s="3" t="s">
        <v>1458</v>
      </c>
      <c r="D589" s="1">
        <v>1625</v>
      </c>
    </row>
    <row r="590" spans="3:4" x14ac:dyDescent="0.25">
      <c r="C590" s="3" t="s">
        <v>339</v>
      </c>
      <c r="D590" s="1">
        <v>399</v>
      </c>
    </row>
    <row r="591" spans="3:4" x14ac:dyDescent="0.25">
      <c r="C591" s="3" t="s">
        <v>1727</v>
      </c>
      <c r="D591" s="1">
        <v>199</v>
      </c>
    </row>
    <row r="592" spans="3:4" x14ac:dyDescent="0.25">
      <c r="C592" s="3" t="s">
        <v>1672</v>
      </c>
      <c r="D592" s="1">
        <v>3199</v>
      </c>
    </row>
    <row r="593" spans="3:4" x14ac:dyDescent="0.25">
      <c r="C593" s="3" t="s">
        <v>1544</v>
      </c>
      <c r="D593" s="1">
        <v>799</v>
      </c>
    </row>
    <row r="594" spans="3:4" x14ac:dyDescent="0.25">
      <c r="C594" s="3" t="s">
        <v>1687</v>
      </c>
      <c r="D594" s="1">
        <v>320</v>
      </c>
    </row>
    <row r="595" spans="3:4" x14ac:dyDescent="0.25">
      <c r="C595" s="3" t="s">
        <v>951</v>
      </c>
      <c r="D595" s="1">
        <v>681</v>
      </c>
    </row>
    <row r="596" spans="3:4" x14ac:dyDescent="0.25">
      <c r="C596" s="3" t="s">
        <v>1195</v>
      </c>
      <c r="D596" s="1">
        <v>328</v>
      </c>
    </row>
    <row r="597" spans="3:4" x14ac:dyDescent="0.25">
      <c r="C597" s="3" t="s">
        <v>1368</v>
      </c>
      <c r="D597" s="1">
        <v>1490</v>
      </c>
    </row>
    <row r="598" spans="3:4" x14ac:dyDescent="0.25">
      <c r="C598" s="3" t="s">
        <v>324</v>
      </c>
      <c r="D598" s="1">
        <v>299</v>
      </c>
    </row>
    <row r="599" spans="3:4" x14ac:dyDescent="0.25">
      <c r="C599" s="3" t="s">
        <v>691</v>
      </c>
      <c r="D599" s="1">
        <v>12490</v>
      </c>
    </row>
    <row r="600" spans="3:4" x14ac:dyDescent="0.25">
      <c r="C600" s="3" t="s">
        <v>1336</v>
      </c>
      <c r="D600" s="1">
        <v>999</v>
      </c>
    </row>
    <row r="601" spans="3:4" x14ac:dyDescent="0.25">
      <c r="C601" s="3" t="s">
        <v>920</v>
      </c>
      <c r="D601" s="1">
        <v>1295</v>
      </c>
    </row>
    <row r="602" spans="3:4" x14ac:dyDescent="0.25">
      <c r="C602" s="3" t="s">
        <v>494</v>
      </c>
      <c r="D602" s="1">
        <v>14999</v>
      </c>
    </row>
    <row r="603" spans="3:4" x14ac:dyDescent="0.25">
      <c r="C603" s="3" t="s">
        <v>1377</v>
      </c>
      <c r="D603" s="1">
        <v>599</v>
      </c>
    </row>
    <row r="604" spans="3:4" x14ac:dyDescent="0.25">
      <c r="C604" s="3" t="s">
        <v>1390</v>
      </c>
      <c r="D604" s="1">
        <v>1149</v>
      </c>
    </row>
    <row r="605" spans="3:4" x14ac:dyDescent="0.25">
      <c r="C605" s="3" t="s">
        <v>1402</v>
      </c>
      <c r="D605" s="1">
        <v>1519</v>
      </c>
    </row>
    <row r="606" spans="3:4" x14ac:dyDescent="0.25">
      <c r="C606" s="3" t="s">
        <v>1188</v>
      </c>
      <c r="D606" s="1">
        <v>149</v>
      </c>
    </row>
    <row r="607" spans="3:4" x14ac:dyDescent="0.25">
      <c r="C607" s="3" t="s">
        <v>755</v>
      </c>
      <c r="D607" s="1">
        <v>329</v>
      </c>
    </row>
    <row r="608" spans="3:4" x14ac:dyDescent="0.25">
      <c r="C608" s="3" t="s">
        <v>305</v>
      </c>
      <c r="D608" s="1">
        <v>999</v>
      </c>
    </row>
    <row r="609" spans="3:4" x14ac:dyDescent="0.25">
      <c r="C609" s="3" t="s">
        <v>187</v>
      </c>
      <c r="D609" s="1">
        <v>1599</v>
      </c>
    </row>
    <row r="610" spans="3:4" x14ac:dyDescent="0.25">
      <c r="C610" s="3" t="s">
        <v>360</v>
      </c>
      <c r="D610" s="1">
        <v>599</v>
      </c>
    </row>
    <row r="611" spans="3:4" x14ac:dyDescent="0.25">
      <c r="C611" s="3" t="s">
        <v>243</v>
      </c>
      <c r="D611" s="1">
        <v>1499</v>
      </c>
    </row>
    <row r="612" spans="3:4" x14ac:dyDescent="0.25">
      <c r="C612" s="3" t="s">
        <v>254</v>
      </c>
      <c r="D612" s="1">
        <v>599</v>
      </c>
    </row>
    <row r="613" spans="3:4" x14ac:dyDescent="0.25">
      <c r="C613" s="3" t="s">
        <v>400</v>
      </c>
      <c r="D613" s="1">
        <v>1299</v>
      </c>
    </row>
    <row r="614" spans="3:4" x14ac:dyDescent="0.25">
      <c r="C614" s="3" t="s">
        <v>990</v>
      </c>
      <c r="D614" s="1">
        <v>1299</v>
      </c>
    </row>
    <row r="615" spans="3:4" x14ac:dyDescent="0.25">
      <c r="C615" s="3" t="s">
        <v>31</v>
      </c>
      <c r="D615" s="1">
        <v>558</v>
      </c>
    </row>
    <row r="616" spans="3:4" x14ac:dyDescent="0.25">
      <c r="C616" s="3" t="s">
        <v>965</v>
      </c>
      <c r="D616" s="1">
        <v>1199</v>
      </c>
    </row>
    <row r="617" spans="3:4" x14ac:dyDescent="0.25">
      <c r="C617" s="3" t="s">
        <v>956</v>
      </c>
      <c r="D617" s="1">
        <v>1799</v>
      </c>
    </row>
    <row r="618" spans="3:4" x14ac:dyDescent="0.25">
      <c r="C618" s="3" t="s">
        <v>222</v>
      </c>
      <c r="D618" s="1">
        <v>1699</v>
      </c>
    </row>
    <row r="619" spans="3:4" x14ac:dyDescent="0.25">
      <c r="C619" s="3" t="s">
        <v>726</v>
      </c>
      <c r="D619" s="1">
        <v>499</v>
      </c>
    </row>
    <row r="620" spans="3:4" x14ac:dyDescent="0.25">
      <c r="C620" s="3" t="s">
        <v>18</v>
      </c>
      <c r="D620" s="1">
        <v>1050</v>
      </c>
    </row>
    <row r="621" spans="3:4" x14ac:dyDescent="0.25">
      <c r="C621" s="3" t="s">
        <v>625</v>
      </c>
      <c r="D621" s="1">
        <v>198</v>
      </c>
    </row>
    <row r="622" spans="3:4" x14ac:dyDescent="0.25">
      <c r="C622" s="3" t="s">
        <v>1957</v>
      </c>
      <c r="D622" s="1">
        <v>1649</v>
      </c>
    </row>
    <row r="623" spans="3:4" x14ac:dyDescent="0.25">
      <c r="C623" s="3" t="s">
        <v>639</v>
      </c>
      <c r="D623" s="1">
        <v>599</v>
      </c>
    </row>
    <row r="624" spans="3:4" x14ac:dyDescent="0.25">
      <c r="C624" s="3" t="s">
        <v>2085</v>
      </c>
      <c r="D624" s="1">
        <v>3349</v>
      </c>
    </row>
    <row r="625" spans="3:4" x14ac:dyDescent="0.25">
      <c r="C625" s="3" t="s">
        <v>1138</v>
      </c>
      <c r="D625" s="1">
        <v>1399</v>
      </c>
    </row>
    <row r="626" spans="3:4" x14ac:dyDescent="0.25">
      <c r="C626" s="3" t="s">
        <v>1886</v>
      </c>
      <c r="D626" s="1">
        <v>1189</v>
      </c>
    </row>
    <row r="627" spans="3:4" x14ac:dyDescent="0.25">
      <c r="C627" s="3" t="s">
        <v>511</v>
      </c>
      <c r="D627" s="1">
        <v>1519</v>
      </c>
    </row>
    <row r="628" spans="3:4" x14ac:dyDescent="0.25">
      <c r="C628" s="3" t="s">
        <v>1358</v>
      </c>
      <c r="D628" s="1">
        <v>165</v>
      </c>
    </row>
    <row r="629" spans="3:4" x14ac:dyDescent="0.25">
      <c r="C629" s="3" t="s">
        <v>1400</v>
      </c>
      <c r="D629" s="1">
        <v>120</v>
      </c>
    </row>
    <row r="630" spans="3:4" x14ac:dyDescent="0.25">
      <c r="C630" s="3" t="s">
        <v>1027</v>
      </c>
      <c r="D630" s="1">
        <v>1199</v>
      </c>
    </row>
    <row r="631" spans="3:4" x14ac:dyDescent="0.25">
      <c r="C631" s="3" t="s">
        <v>1800</v>
      </c>
      <c r="D631" s="1">
        <v>9799</v>
      </c>
    </row>
    <row r="632" spans="3:4" x14ac:dyDescent="0.25">
      <c r="C632" s="3" t="s">
        <v>1246</v>
      </c>
      <c r="D632" s="1">
        <v>1499</v>
      </c>
    </row>
    <row r="633" spans="3:4" x14ac:dyDescent="0.25">
      <c r="C633" s="3" t="s">
        <v>911</v>
      </c>
      <c r="D633" s="1">
        <v>699</v>
      </c>
    </row>
    <row r="634" spans="3:4" x14ac:dyDescent="0.25">
      <c r="C634" s="3" t="s">
        <v>501</v>
      </c>
      <c r="D634" s="1">
        <v>24499</v>
      </c>
    </row>
    <row r="635" spans="3:4" x14ac:dyDescent="0.25">
      <c r="C635" s="3" t="s">
        <v>1530</v>
      </c>
      <c r="D635" s="1">
        <v>599</v>
      </c>
    </row>
    <row r="636" spans="3:4" x14ac:dyDescent="0.25">
      <c r="C636" s="3" t="s">
        <v>1761</v>
      </c>
      <c r="D636" s="1">
        <v>1199</v>
      </c>
    </row>
    <row r="637" spans="3:4" x14ac:dyDescent="0.25">
      <c r="C637" s="3" t="s">
        <v>1333</v>
      </c>
      <c r="D637" s="1">
        <v>699</v>
      </c>
    </row>
    <row r="638" spans="3:4" x14ac:dyDescent="0.25">
      <c r="C638" s="3" t="s">
        <v>2075</v>
      </c>
      <c r="D638" s="1">
        <v>1099</v>
      </c>
    </row>
    <row r="639" spans="3:4" x14ac:dyDescent="0.25">
      <c r="C639" s="3" t="s">
        <v>245</v>
      </c>
      <c r="D639" s="1">
        <v>9490</v>
      </c>
    </row>
    <row r="640" spans="3:4" x14ac:dyDescent="0.25">
      <c r="C640" s="3" t="s">
        <v>857</v>
      </c>
      <c r="D640" s="1">
        <v>314</v>
      </c>
    </row>
    <row r="641" spans="3:4" x14ac:dyDescent="0.25">
      <c r="C641" s="3" t="s">
        <v>1487</v>
      </c>
      <c r="D641" s="1">
        <v>719</v>
      </c>
    </row>
    <row r="642" spans="3:4" x14ac:dyDescent="0.25">
      <c r="C642" s="3" t="s">
        <v>2137</v>
      </c>
      <c r="D642" s="1">
        <v>219</v>
      </c>
    </row>
    <row r="643" spans="3:4" x14ac:dyDescent="0.25">
      <c r="C643" s="3" t="s">
        <v>658</v>
      </c>
      <c r="D643" s="1">
        <v>249</v>
      </c>
    </row>
    <row r="644" spans="3:4" x14ac:dyDescent="0.25">
      <c r="C644" s="3" t="s">
        <v>39</v>
      </c>
      <c r="D644" s="1">
        <v>14999</v>
      </c>
    </row>
    <row r="645" spans="3:4" x14ac:dyDescent="0.25">
      <c r="C645" s="3" t="s">
        <v>1178</v>
      </c>
      <c r="D645" s="1">
        <v>349</v>
      </c>
    </row>
    <row r="646" spans="3:4" x14ac:dyDescent="0.25">
      <c r="C646" s="3" t="s">
        <v>824</v>
      </c>
      <c r="D646" s="1">
        <v>240</v>
      </c>
    </row>
    <row r="647" spans="3:4" x14ac:dyDescent="0.25">
      <c r="C647" s="3" t="s">
        <v>491</v>
      </c>
      <c r="D647" s="1">
        <v>199</v>
      </c>
    </row>
    <row r="648" spans="3:4" x14ac:dyDescent="0.25">
      <c r="C648" s="3" t="s">
        <v>1904</v>
      </c>
      <c r="D648" s="1">
        <v>13999</v>
      </c>
    </row>
    <row r="649" spans="3:4" x14ac:dyDescent="0.25">
      <c r="C649" s="3" t="s">
        <v>804</v>
      </c>
      <c r="D649" s="1">
        <v>298</v>
      </c>
    </row>
    <row r="650" spans="3:4" x14ac:dyDescent="0.25">
      <c r="C650" s="3" t="s">
        <v>1101</v>
      </c>
      <c r="D650" s="1">
        <v>1792</v>
      </c>
    </row>
    <row r="651" spans="3:4" x14ac:dyDescent="0.25">
      <c r="C651" s="3" t="s">
        <v>1837</v>
      </c>
      <c r="D651" s="1">
        <v>664</v>
      </c>
    </row>
    <row r="652" spans="3:4" x14ac:dyDescent="0.25">
      <c r="C652" s="3" t="s">
        <v>88</v>
      </c>
      <c r="D652" s="1">
        <v>308</v>
      </c>
    </row>
    <row r="653" spans="3:4" x14ac:dyDescent="0.25">
      <c r="C653" s="3" t="s">
        <v>5</v>
      </c>
      <c r="D653" s="1">
        <v>462</v>
      </c>
    </row>
    <row r="654" spans="3:4" x14ac:dyDescent="0.25">
      <c r="C654" s="3" t="s">
        <v>13</v>
      </c>
      <c r="D654" s="1">
        <v>462</v>
      </c>
    </row>
    <row r="655" spans="3:4" x14ac:dyDescent="0.25">
      <c r="C655" s="3" t="s">
        <v>978</v>
      </c>
      <c r="D655" s="1">
        <v>299</v>
      </c>
    </row>
    <row r="656" spans="3:4" x14ac:dyDescent="0.25">
      <c r="C656" s="3" t="s">
        <v>1107</v>
      </c>
      <c r="D656" s="1">
        <v>1199</v>
      </c>
    </row>
    <row r="657" spans="3:4" x14ac:dyDescent="0.25">
      <c r="C657" s="3" t="s">
        <v>1540</v>
      </c>
      <c r="D657" s="1">
        <v>3249</v>
      </c>
    </row>
    <row r="658" spans="3:4" x14ac:dyDescent="0.25">
      <c r="C658" s="3" t="s">
        <v>1952</v>
      </c>
      <c r="D658" s="1">
        <v>375</v>
      </c>
    </row>
    <row r="659" spans="3:4" x14ac:dyDescent="0.25">
      <c r="C659" s="3" t="s">
        <v>154</v>
      </c>
      <c r="D659" s="1">
        <v>719</v>
      </c>
    </row>
    <row r="660" spans="3:4" x14ac:dyDescent="0.25">
      <c r="C660" s="3" t="s">
        <v>1062</v>
      </c>
      <c r="D660" s="1">
        <v>599</v>
      </c>
    </row>
    <row r="661" spans="3:4" x14ac:dyDescent="0.25">
      <c r="C661" s="3" t="s">
        <v>318</v>
      </c>
      <c r="D661" s="1">
        <v>204</v>
      </c>
    </row>
    <row r="662" spans="3:4" x14ac:dyDescent="0.25">
      <c r="C662" s="3" t="s">
        <v>1835</v>
      </c>
      <c r="D662" s="1">
        <v>1699</v>
      </c>
    </row>
    <row r="663" spans="3:4" x14ac:dyDescent="0.25">
      <c r="C663" s="3" t="s">
        <v>1285</v>
      </c>
      <c r="D663" s="1">
        <v>4999</v>
      </c>
    </row>
    <row r="664" spans="3:4" x14ac:dyDescent="0.25">
      <c r="C664" s="3" t="s">
        <v>226</v>
      </c>
      <c r="D664" s="1">
        <v>9999</v>
      </c>
    </row>
    <row r="665" spans="3:4" x14ac:dyDescent="0.25">
      <c r="C665" s="3" t="s">
        <v>390</v>
      </c>
      <c r="D665" s="1">
        <v>299</v>
      </c>
    </row>
    <row r="666" spans="3:4" x14ac:dyDescent="0.25">
      <c r="C666" s="3" t="s">
        <v>266</v>
      </c>
      <c r="D666" s="1">
        <v>325</v>
      </c>
    </row>
    <row r="667" spans="3:4" x14ac:dyDescent="0.25">
      <c r="C667" s="3" t="s">
        <v>1315</v>
      </c>
      <c r="D667" s="1">
        <v>379</v>
      </c>
    </row>
    <row r="668" spans="3:4" x14ac:dyDescent="0.25">
      <c r="C668" s="3" t="s">
        <v>993</v>
      </c>
      <c r="D668" s="1">
        <v>828</v>
      </c>
    </row>
    <row r="669" spans="3:4" x14ac:dyDescent="0.25">
      <c r="C669" s="3" t="s">
        <v>927</v>
      </c>
      <c r="D669" s="1">
        <v>717</v>
      </c>
    </row>
    <row r="670" spans="3:4" x14ac:dyDescent="0.25">
      <c r="C670" s="3" t="s">
        <v>1417</v>
      </c>
      <c r="D670" s="1">
        <v>499</v>
      </c>
    </row>
    <row r="671" spans="3:4" x14ac:dyDescent="0.25">
      <c r="C671" s="3" t="s">
        <v>935</v>
      </c>
      <c r="D671" s="1">
        <v>1499</v>
      </c>
    </row>
    <row r="672" spans="3:4" x14ac:dyDescent="0.25">
      <c r="C672" s="3" t="s">
        <v>1209</v>
      </c>
      <c r="D672" s="1">
        <v>575</v>
      </c>
    </row>
    <row r="673" spans="3:4" x14ac:dyDescent="0.25">
      <c r="C673" s="3" t="s">
        <v>1554</v>
      </c>
      <c r="D673" s="1">
        <v>355</v>
      </c>
    </row>
    <row r="674" spans="3:4" x14ac:dyDescent="0.25">
      <c r="C674" s="3" t="s">
        <v>627</v>
      </c>
      <c r="D674" s="1">
        <v>299</v>
      </c>
    </row>
    <row r="675" spans="3:4" x14ac:dyDescent="0.25">
      <c r="C675" s="3" t="s">
        <v>539</v>
      </c>
      <c r="D675" s="1">
        <v>599</v>
      </c>
    </row>
    <row r="676" spans="3:4" x14ac:dyDescent="0.25">
      <c r="C676" s="3" t="s">
        <v>1344</v>
      </c>
      <c r="D676" s="1">
        <v>5899</v>
      </c>
    </row>
    <row r="677" spans="3:4" x14ac:dyDescent="0.25">
      <c r="C677" s="3" t="s">
        <v>1231</v>
      </c>
      <c r="D677" s="1">
        <v>3999</v>
      </c>
    </row>
    <row r="678" spans="3:4" x14ac:dyDescent="0.25">
      <c r="C678" s="3" t="s">
        <v>345</v>
      </c>
      <c r="D678" s="1">
        <v>209</v>
      </c>
    </row>
    <row r="679" spans="3:4" x14ac:dyDescent="0.25">
      <c r="C679" s="3" t="s">
        <v>9</v>
      </c>
      <c r="D679" s="1">
        <v>687</v>
      </c>
    </row>
    <row r="680" spans="3:4" x14ac:dyDescent="0.25">
      <c r="C680" s="3" t="s">
        <v>27</v>
      </c>
      <c r="D680" s="1">
        <v>26980</v>
      </c>
    </row>
    <row r="681" spans="3:4" x14ac:dyDescent="0.25">
      <c r="C681" s="3" t="s">
        <v>1550</v>
      </c>
      <c r="D681" s="1">
        <v>89</v>
      </c>
    </row>
    <row r="682" spans="3:4" x14ac:dyDescent="0.25">
      <c r="C682" s="3" t="s">
        <v>1020</v>
      </c>
      <c r="D682" s="1">
        <v>1499</v>
      </c>
    </row>
    <row r="683" spans="3:4" x14ac:dyDescent="0.25">
      <c r="C683" s="3" t="s">
        <v>497</v>
      </c>
      <c r="D683" s="1">
        <v>24990</v>
      </c>
    </row>
    <row r="684" spans="3:4" x14ac:dyDescent="0.25">
      <c r="C684" s="3" t="s">
        <v>1307</v>
      </c>
      <c r="D684" s="1">
        <v>1199</v>
      </c>
    </row>
    <row r="685" spans="3:4" x14ac:dyDescent="0.25">
      <c r="C685" s="3" t="s">
        <v>621</v>
      </c>
      <c r="D685" s="1">
        <v>4790</v>
      </c>
    </row>
    <row r="686" spans="3:4" x14ac:dyDescent="0.25">
      <c r="C686" s="3" t="s">
        <v>908</v>
      </c>
      <c r="D686" s="1">
        <v>499</v>
      </c>
    </row>
    <row r="687" spans="3:4" x14ac:dyDescent="0.25">
      <c r="C687" s="3" t="s">
        <v>1294</v>
      </c>
      <c r="D687" s="1">
        <v>649</v>
      </c>
    </row>
    <row r="688" spans="3:4" x14ac:dyDescent="0.25">
      <c r="C688" s="3" t="s">
        <v>1320</v>
      </c>
      <c r="D688" s="1">
        <v>1199</v>
      </c>
    </row>
    <row r="689" spans="3:4" x14ac:dyDescent="0.25">
      <c r="C689" s="3" t="s">
        <v>487</v>
      </c>
      <c r="D689" s="1">
        <v>299</v>
      </c>
    </row>
    <row r="690" spans="3:4" x14ac:dyDescent="0.25">
      <c r="C690" s="3" t="s">
        <v>600</v>
      </c>
      <c r="D690" s="1">
        <v>399</v>
      </c>
    </row>
    <row r="691" spans="3:4" x14ac:dyDescent="0.25">
      <c r="C691" s="3" t="s">
        <v>466</v>
      </c>
      <c r="D691" s="1">
        <v>218</v>
      </c>
    </row>
    <row r="692" spans="3:4" x14ac:dyDescent="0.25">
      <c r="C692" s="3" t="s">
        <v>1701</v>
      </c>
      <c r="D692" s="1">
        <v>3249</v>
      </c>
    </row>
    <row r="693" spans="3:4" x14ac:dyDescent="0.25">
      <c r="C693" s="3" t="s">
        <v>1696</v>
      </c>
      <c r="D693" s="1">
        <v>14400</v>
      </c>
    </row>
    <row r="694" spans="3:4" x14ac:dyDescent="0.25">
      <c r="C694" s="3" t="s">
        <v>297</v>
      </c>
      <c r="D694" s="1">
        <v>299</v>
      </c>
    </row>
    <row r="695" spans="3:4" x14ac:dyDescent="0.25">
      <c r="C695" s="3" t="s">
        <v>1668</v>
      </c>
      <c r="D695" s="1">
        <v>6990</v>
      </c>
    </row>
    <row r="696" spans="3:4" x14ac:dyDescent="0.25">
      <c r="C696" s="3" t="s">
        <v>1534</v>
      </c>
      <c r="D696" s="1">
        <v>6199</v>
      </c>
    </row>
    <row r="697" spans="3:4" x14ac:dyDescent="0.25">
      <c r="C697" s="3" t="s">
        <v>1317</v>
      </c>
      <c r="D697" s="1">
        <v>10389</v>
      </c>
    </row>
    <row r="698" spans="3:4" x14ac:dyDescent="0.25">
      <c r="C698" s="3" t="s">
        <v>1118</v>
      </c>
      <c r="D698" s="1">
        <v>449</v>
      </c>
    </row>
    <row r="699" spans="3:4" x14ac:dyDescent="0.25">
      <c r="C699" s="3" t="s">
        <v>795</v>
      </c>
      <c r="D699" s="1">
        <v>2599</v>
      </c>
    </row>
    <row r="700" spans="3:4" x14ac:dyDescent="0.25">
      <c r="C700" s="3" t="s">
        <v>475</v>
      </c>
      <c r="D700" s="1">
        <v>379</v>
      </c>
    </row>
    <row r="701" spans="3:4" x14ac:dyDescent="0.25">
      <c r="C701" s="3" t="s">
        <v>1720</v>
      </c>
      <c r="D701" s="1">
        <v>3249</v>
      </c>
    </row>
    <row r="702" spans="3:4" x14ac:dyDescent="0.25">
      <c r="C702" s="3" t="s">
        <v>1852</v>
      </c>
      <c r="D702" s="1">
        <v>3349</v>
      </c>
    </row>
    <row r="703" spans="3:4" x14ac:dyDescent="0.25">
      <c r="C703" s="3" t="s">
        <v>1818</v>
      </c>
      <c r="D703" s="1">
        <v>2903</v>
      </c>
    </row>
    <row r="704" spans="3:4" x14ac:dyDescent="0.25">
      <c r="C704" s="3" t="s">
        <v>924</v>
      </c>
      <c r="D704" s="1">
        <v>455</v>
      </c>
    </row>
    <row r="705" spans="3:4" x14ac:dyDescent="0.25">
      <c r="C705" s="3" t="s">
        <v>1096</v>
      </c>
      <c r="D705" s="1">
        <v>199</v>
      </c>
    </row>
    <row r="706" spans="3:4" x14ac:dyDescent="0.25">
      <c r="C706" s="3" t="s">
        <v>1827</v>
      </c>
      <c r="D706" s="1">
        <v>3179</v>
      </c>
    </row>
    <row r="707" spans="3:4" x14ac:dyDescent="0.25">
      <c r="C707" s="3" t="s">
        <v>143</v>
      </c>
      <c r="D707" s="1">
        <v>299</v>
      </c>
    </row>
    <row r="708" spans="3:4" x14ac:dyDescent="0.25">
      <c r="C708" s="3" t="s">
        <v>3</v>
      </c>
      <c r="D708" s="1">
        <v>987</v>
      </c>
    </row>
    <row r="709" spans="3:4" x14ac:dyDescent="0.25">
      <c r="C709" s="3" t="s">
        <v>822</v>
      </c>
      <c r="D709" s="1">
        <v>1599</v>
      </c>
    </row>
    <row r="710" spans="3:4" x14ac:dyDescent="0.25">
      <c r="C710" s="3" t="s">
        <v>1755</v>
      </c>
      <c r="D710" s="1">
        <v>1182</v>
      </c>
    </row>
    <row r="711" spans="3:4" x14ac:dyDescent="0.25">
      <c r="C711" s="3" t="s">
        <v>953</v>
      </c>
      <c r="D711" s="1">
        <v>1199</v>
      </c>
    </row>
    <row r="712" spans="3:4" x14ac:dyDescent="0.25">
      <c r="C712" s="3" t="s">
        <v>1170</v>
      </c>
      <c r="D712" s="1">
        <v>599</v>
      </c>
    </row>
    <row r="713" spans="3:4" x14ac:dyDescent="0.25">
      <c r="C713" s="3" t="s">
        <v>762</v>
      </c>
      <c r="D713" s="1">
        <v>1499</v>
      </c>
    </row>
    <row r="714" spans="3:4" x14ac:dyDescent="0.25">
      <c r="C714" s="3" t="s">
        <v>519</v>
      </c>
      <c r="D714" s="1">
        <v>2049</v>
      </c>
    </row>
    <row r="715" spans="3:4" x14ac:dyDescent="0.25">
      <c r="C715" s="3" t="s">
        <v>674</v>
      </c>
      <c r="D715" s="1">
        <v>1149</v>
      </c>
    </row>
    <row r="716" spans="3:4" x14ac:dyDescent="0.25">
      <c r="C716" s="3" t="s">
        <v>552</v>
      </c>
      <c r="D716" s="1">
        <v>1149</v>
      </c>
    </row>
    <row r="717" spans="3:4" x14ac:dyDescent="0.25">
      <c r="C717" s="3" t="s">
        <v>1309</v>
      </c>
      <c r="D717" s="1">
        <v>699</v>
      </c>
    </row>
    <row r="718" spans="3:4" x14ac:dyDescent="0.25">
      <c r="C718" s="3" t="s">
        <v>1750</v>
      </c>
      <c r="D718" s="1">
        <v>6999</v>
      </c>
    </row>
    <row r="719" spans="3:4" x14ac:dyDescent="0.25">
      <c r="C719" s="3" t="s">
        <v>1302</v>
      </c>
      <c r="D719" s="1">
        <v>10099</v>
      </c>
    </row>
    <row r="720" spans="3:4" x14ac:dyDescent="0.25">
      <c r="C720" s="3" t="s">
        <v>1181</v>
      </c>
      <c r="D720" s="1">
        <v>349</v>
      </c>
    </row>
    <row r="721" spans="3:4" x14ac:dyDescent="0.25">
      <c r="C721" s="3" t="s">
        <v>2037</v>
      </c>
      <c r="D721" s="1">
        <v>279</v>
      </c>
    </row>
    <row r="722" spans="3:4" x14ac:dyDescent="0.25">
      <c r="C722" s="3" t="s">
        <v>1144</v>
      </c>
      <c r="D722" s="1">
        <v>999</v>
      </c>
    </row>
    <row r="723" spans="3:4" x14ac:dyDescent="0.25">
      <c r="C723" s="3" t="s">
        <v>870</v>
      </c>
      <c r="D723" s="1">
        <v>1299</v>
      </c>
    </row>
    <row r="724" spans="3:4" x14ac:dyDescent="0.25">
      <c r="C724" s="3" t="s">
        <v>1729</v>
      </c>
      <c r="D724" s="1">
        <v>474</v>
      </c>
    </row>
    <row r="725" spans="3:4" x14ac:dyDescent="0.25">
      <c r="C725" s="3" t="s">
        <v>789</v>
      </c>
      <c r="D725" s="1">
        <v>2179</v>
      </c>
    </row>
    <row r="726" spans="3:4" x14ac:dyDescent="0.25">
      <c r="C726" s="3" t="s">
        <v>2028</v>
      </c>
      <c r="D726" s="1">
        <v>499</v>
      </c>
    </row>
    <row r="727" spans="3:4" x14ac:dyDescent="0.25">
      <c r="C727" s="3" t="s">
        <v>723</v>
      </c>
      <c r="D727" s="1">
        <v>698</v>
      </c>
    </row>
    <row r="728" spans="3:4" x14ac:dyDescent="0.25">
      <c r="C728" s="3" t="s">
        <v>725</v>
      </c>
      <c r="D728" s="1">
        <v>349</v>
      </c>
    </row>
    <row r="729" spans="3:4" x14ac:dyDescent="0.25">
      <c r="C729" s="3" t="s">
        <v>1193</v>
      </c>
      <c r="D729" s="1">
        <v>849</v>
      </c>
    </row>
    <row r="730" spans="3:4" x14ac:dyDescent="0.25">
      <c r="C730" s="3" t="s">
        <v>1452</v>
      </c>
      <c r="D730" s="1">
        <v>1290</v>
      </c>
    </row>
    <row r="731" spans="3:4" x14ac:dyDescent="0.25">
      <c r="C731" s="3" t="s">
        <v>1173</v>
      </c>
      <c r="D731" s="1">
        <v>2099</v>
      </c>
    </row>
    <row r="732" spans="3:4" x14ac:dyDescent="0.25">
      <c r="C732" s="3" t="s">
        <v>1263</v>
      </c>
      <c r="D732" s="1">
        <v>2025</v>
      </c>
    </row>
    <row r="733" spans="3:4" x14ac:dyDescent="0.25">
      <c r="C733" s="3" t="s">
        <v>2025</v>
      </c>
      <c r="D733" s="1">
        <v>293</v>
      </c>
    </row>
    <row r="734" spans="3:4" x14ac:dyDescent="0.25">
      <c r="C734" s="3" t="s">
        <v>1866</v>
      </c>
      <c r="D734" s="1">
        <v>2099</v>
      </c>
    </row>
    <row r="735" spans="3:4" x14ac:dyDescent="0.25">
      <c r="C735" s="3" t="s">
        <v>209</v>
      </c>
      <c r="D735" s="1">
        <v>349</v>
      </c>
    </row>
    <row r="736" spans="3:4" x14ac:dyDescent="0.25">
      <c r="C736" s="3" t="s">
        <v>800</v>
      </c>
      <c r="D736" s="1">
        <v>649</v>
      </c>
    </row>
    <row r="737" spans="3:4" x14ac:dyDescent="0.25">
      <c r="C737" s="3" t="s">
        <v>561</v>
      </c>
      <c r="D737" s="1">
        <v>369</v>
      </c>
    </row>
    <row r="738" spans="3:4" x14ac:dyDescent="0.25">
      <c r="C738" s="3" t="s">
        <v>2176</v>
      </c>
      <c r="D738" s="1">
        <v>379</v>
      </c>
    </row>
    <row r="739" spans="3:4" x14ac:dyDescent="0.25">
      <c r="C739" s="3" t="s">
        <v>1010</v>
      </c>
      <c r="D739" s="1">
        <v>6299</v>
      </c>
    </row>
    <row r="740" spans="3:4" x14ac:dyDescent="0.25">
      <c r="C740" s="3" t="s">
        <v>1123</v>
      </c>
      <c r="D740" s="1">
        <v>599</v>
      </c>
    </row>
    <row r="741" spans="3:4" x14ac:dyDescent="0.25">
      <c r="C741" s="3" t="s">
        <v>151</v>
      </c>
      <c r="D741" s="1">
        <v>345</v>
      </c>
    </row>
    <row r="742" spans="3:4" x14ac:dyDescent="0.25">
      <c r="C742" s="3" t="s">
        <v>926</v>
      </c>
      <c r="D742" s="1">
        <v>399</v>
      </c>
    </row>
    <row r="743" spans="3:4" x14ac:dyDescent="0.25">
      <c r="C743" s="3" t="s">
        <v>1264</v>
      </c>
      <c r="D743" s="1">
        <v>1495</v>
      </c>
    </row>
    <row r="744" spans="3:4" x14ac:dyDescent="0.25">
      <c r="C744" s="3" t="s">
        <v>2064</v>
      </c>
      <c r="D744" s="1">
        <v>929</v>
      </c>
    </row>
    <row r="745" spans="3:4" x14ac:dyDescent="0.25">
      <c r="C745" s="3" t="s">
        <v>1221</v>
      </c>
      <c r="D745" s="1">
        <v>1439</v>
      </c>
    </row>
    <row r="746" spans="3:4" x14ac:dyDescent="0.25">
      <c r="C746" s="3" t="s">
        <v>818</v>
      </c>
      <c r="D746" s="1">
        <v>299</v>
      </c>
    </row>
    <row r="747" spans="3:4" x14ac:dyDescent="0.25">
      <c r="C747" s="3" t="s">
        <v>550</v>
      </c>
      <c r="D747" s="1">
        <v>1499</v>
      </c>
    </row>
    <row r="748" spans="3:4" x14ac:dyDescent="0.25">
      <c r="C748" s="3" t="s">
        <v>950</v>
      </c>
      <c r="D748" s="1">
        <v>799</v>
      </c>
    </row>
    <row r="749" spans="3:4" x14ac:dyDescent="0.25">
      <c r="C749" s="3" t="s">
        <v>653</v>
      </c>
      <c r="D749" s="1">
        <v>238</v>
      </c>
    </row>
    <row r="750" spans="3:4" x14ac:dyDescent="0.25">
      <c r="C750" s="3" t="s">
        <v>1287</v>
      </c>
      <c r="D750" s="1">
        <v>399</v>
      </c>
    </row>
    <row r="751" spans="3:4" x14ac:dyDescent="0.25">
      <c r="C751" s="3" t="s">
        <v>1566</v>
      </c>
      <c r="D751" s="1">
        <v>653</v>
      </c>
    </row>
    <row r="752" spans="3:4" x14ac:dyDescent="0.25">
      <c r="C752" s="3" t="s">
        <v>1580</v>
      </c>
      <c r="D752" s="1">
        <v>1498</v>
      </c>
    </row>
    <row r="753" spans="3:4" x14ac:dyDescent="0.25">
      <c r="C753" s="3" t="s">
        <v>1888</v>
      </c>
      <c r="D753" s="1">
        <v>2590</v>
      </c>
    </row>
    <row r="754" spans="3:4" x14ac:dyDescent="0.25">
      <c r="C754" s="3" t="s">
        <v>1373</v>
      </c>
      <c r="D754" s="1">
        <v>279</v>
      </c>
    </row>
    <row r="755" spans="3:4" x14ac:dyDescent="0.25">
      <c r="C755" s="3" t="s">
        <v>1921</v>
      </c>
      <c r="D755" s="1">
        <v>2449</v>
      </c>
    </row>
    <row r="756" spans="3:4" x14ac:dyDescent="0.25">
      <c r="C756" s="3" t="s">
        <v>1743</v>
      </c>
      <c r="D756" s="1">
        <v>12499</v>
      </c>
    </row>
    <row r="757" spans="3:4" x14ac:dyDescent="0.25">
      <c r="C757" s="3" t="s">
        <v>1049</v>
      </c>
      <c r="D757" s="1">
        <v>849</v>
      </c>
    </row>
    <row r="758" spans="3:4" x14ac:dyDescent="0.25">
      <c r="C758" s="3" t="s">
        <v>384</v>
      </c>
      <c r="D758" s="1">
        <v>182</v>
      </c>
    </row>
    <row r="759" spans="3:4" x14ac:dyDescent="0.25">
      <c r="C759" s="3" t="s">
        <v>2141</v>
      </c>
      <c r="D759" s="1">
        <v>6790</v>
      </c>
    </row>
    <row r="760" spans="3:4" x14ac:dyDescent="0.25">
      <c r="C760" s="3" t="s">
        <v>373</v>
      </c>
      <c r="D760" s="1">
        <v>299</v>
      </c>
    </row>
    <row r="761" spans="3:4" x14ac:dyDescent="0.25">
      <c r="C761" s="3" t="s">
        <v>484</v>
      </c>
      <c r="D761" s="1">
        <v>389</v>
      </c>
    </row>
    <row r="762" spans="3:4" x14ac:dyDescent="0.25">
      <c r="C762" s="3" t="s">
        <v>302</v>
      </c>
      <c r="D762" s="1">
        <v>129</v>
      </c>
    </row>
    <row r="763" spans="3:4" x14ac:dyDescent="0.25">
      <c r="C763" s="3" t="s">
        <v>1078</v>
      </c>
      <c r="D763" s="1">
        <v>299</v>
      </c>
    </row>
    <row r="764" spans="3:4" x14ac:dyDescent="0.25">
      <c r="C764" s="3" t="s">
        <v>507</v>
      </c>
      <c r="D764" s="1">
        <v>197</v>
      </c>
    </row>
    <row r="765" spans="3:4" x14ac:dyDescent="0.25">
      <c r="C765" s="3" t="s">
        <v>330</v>
      </c>
      <c r="D765" s="1">
        <v>173</v>
      </c>
    </row>
    <row r="766" spans="3:4" x14ac:dyDescent="0.25">
      <c r="C766" s="3" t="s">
        <v>220</v>
      </c>
      <c r="D766" s="1">
        <v>399</v>
      </c>
    </row>
    <row r="767" spans="3:4" x14ac:dyDescent="0.25">
      <c r="C767" s="3" t="s">
        <v>271</v>
      </c>
      <c r="D767" s="1">
        <v>399</v>
      </c>
    </row>
    <row r="768" spans="3:4" x14ac:dyDescent="0.25">
      <c r="C768" s="3" t="s">
        <v>236</v>
      </c>
      <c r="D768" s="1">
        <v>15490</v>
      </c>
    </row>
    <row r="769" spans="3:4" x14ac:dyDescent="0.25">
      <c r="C769" s="3" t="s">
        <v>417</v>
      </c>
      <c r="D769" s="1">
        <v>8999</v>
      </c>
    </row>
    <row r="770" spans="3:4" x14ac:dyDescent="0.25">
      <c r="C770" s="3" t="s">
        <v>1084</v>
      </c>
      <c r="D770" s="1">
        <v>190</v>
      </c>
    </row>
    <row r="771" spans="3:4" x14ac:dyDescent="0.25">
      <c r="C771" s="3" t="s">
        <v>2011</v>
      </c>
      <c r="D771" s="1">
        <v>6850</v>
      </c>
    </row>
    <row r="772" spans="3:4" x14ac:dyDescent="0.25">
      <c r="C772" s="3" t="s">
        <v>974</v>
      </c>
      <c r="D772" s="1">
        <v>169</v>
      </c>
    </row>
    <row r="773" spans="3:4" x14ac:dyDescent="0.25">
      <c r="C773" s="3" t="s">
        <v>48</v>
      </c>
      <c r="D773" s="1">
        <v>778</v>
      </c>
    </row>
    <row r="774" spans="3:4" x14ac:dyDescent="0.25">
      <c r="C774" s="3" t="s">
        <v>235</v>
      </c>
      <c r="D774" s="1">
        <v>339</v>
      </c>
    </row>
    <row r="775" spans="3:4" x14ac:dyDescent="0.25">
      <c r="C775" s="3" t="s">
        <v>1665</v>
      </c>
      <c r="D775" s="1">
        <v>1448</v>
      </c>
    </row>
    <row r="776" spans="3:4" x14ac:dyDescent="0.25">
      <c r="C776" s="3" t="s">
        <v>126</v>
      </c>
      <c r="D776" s="1">
        <v>7299</v>
      </c>
    </row>
    <row r="777" spans="3:4" x14ac:dyDescent="0.25">
      <c r="C777" s="3" t="s">
        <v>111</v>
      </c>
      <c r="D777" s="1">
        <v>345</v>
      </c>
    </row>
    <row r="778" spans="3:4" x14ac:dyDescent="0.25">
      <c r="C778" s="3" t="s">
        <v>252</v>
      </c>
      <c r="D778" s="1">
        <v>149</v>
      </c>
    </row>
    <row r="779" spans="3:4" x14ac:dyDescent="0.25">
      <c r="C779" s="3" t="s">
        <v>2068</v>
      </c>
      <c r="D779" s="1">
        <v>549</v>
      </c>
    </row>
    <row r="780" spans="3:4" x14ac:dyDescent="0.25">
      <c r="C780" s="3" t="s">
        <v>320</v>
      </c>
      <c r="D780" s="1">
        <v>235</v>
      </c>
    </row>
    <row r="781" spans="3:4" x14ac:dyDescent="0.25">
      <c r="C781" s="3" t="s">
        <v>183</v>
      </c>
      <c r="D781" s="1">
        <v>347</v>
      </c>
    </row>
    <row r="782" spans="3:4" x14ac:dyDescent="0.25">
      <c r="C782" s="3" t="s">
        <v>248</v>
      </c>
      <c r="D782" s="1">
        <v>399</v>
      </c>
    </row>
    <row r="783" spans="3:4" x14ac:dyDescent="0.25">
      <c r="C783" s="3" t="s">
        <v>224</v>
      </c>
      <c r="D783" s="1">
        <v>655</v>
      </c>
    </row>
    <row r="784" spans="3:4" x14ac:dyDescent="0.25">
      <c r="C784" s="3" t="s">
        <v>435</v>
      </c>
      <c r="D784" s="1">
        <v>215</v>
      </c>
    </row>
    <row r="785" spans="3:4" x14ac:dyDescent="0.25">
      <c r="C785" s="3" t="s">
        <v>690</v>
      </c>
      <c r="D785" s="1">
        <v>999</v>
      </c>
    </row>
    <row r="786" spans="3:4" x14ac:dyDescent="0.25">
      <c r="C786" s="3" t="s">
        <v>1770</v>
      </c>
      <c r="D786" s="1">
        <v>2599</v>
      </c>
    </row>
    <row r="787" spans="3:4" x14ac:dyDescent="0.25">
      <c r="C787" s="3" t="s">
        <v>1421</v>
      </c>
      <c r="D787" s="1">
        <v>799</v>
      </c>
    </row>
    <row r="788" spans="3:4" x14ac:dyDescent="0.25">
      <c r="C788" s="3" t="s">
        <v>1780</v>
      </c>
      <c r="D788" s="1">
        <v>1199</v>
      </c>
    </row>
    <row r="789" spans="3:4" x14ac:dyDescent="0.25">
      <c r="C789" s="3" t="s">
        <v>1319</v>
      </c>
      <c r="D789" s="1">
        <v>649</v>
      </c>
    </row>
    <row r="790" spans="3:4" x14ac:dyDescent="0.25">
      <c r="C790" s="3" t="s">
        <v>1063</v>
      </c>
      <c r="D790" s="1">
        <v>949</v>
      </c>
    </row>
    <row r="791" spans="3:4" x14ac:dyDescent="0.25">
      <c r="C791" s="3" t="s">
        <v>2096</v>
      </c>
      <c r="D791" s="1">
        <v>379</v>
      </c>
    </row>
    <row r="792" spans="3:4" x14ac:dyDescent="0.25">
      <c r="C792" s="3" t="s">
        <v>1901</v>
      </c>
      <c r="D792" s="1">
        <v>475</v>
      </c>
    </row>
    <row r="793" spans="3:4" x14ac:dyDescent="0.25">
      <c r="C793" s="3" t="s">
        <v>1397</v>
      </c>
      <c r="D793" s="1">
        <v>1199</v>
      </c>
    </row>
    <row r="794" spans="3:4" x14ac:dyDescent="0.25">
      <c r="C794" s="3" t="s">
        <v>2041</v>
      </c>
      <c r="D794" s="1">
        <v>1449</v>
      </c>
    </row>
    <row r="795" spans="3:4" x14ac:dyDescent="0.25">
      <c r="C795" s="3" t="s">
        <v>1364</v>
      </c>
      <c r="D795" s="1">
        <v>39</v>
      </c>
    </row>
    <row r="796" spans="3:4" x14ac:dyDescent="0.25">
      <c r="C796" s="3" t="s">
        <v>1012</v>
      </c>
      <c r="D796" s="1">
        <v>59</v>
      </c>
    </row>
    <row r="797" spans="3:4" x14ac:dyDescent="0.25">
      <c r="C797" s="3" t="s">
        <v>216</v>
      </c>
      <c r="D797" s="1">
        <v>999</v>
      </c>
    </row>
    <row r="798" spans="3:4" x14ac:dyDescent="0.25">
      <c r="C798" s="3" t="s">
        <v>1525</v>
      </c>
      <c r="D798" s="1">
        <v>3190</v>
      </c>
    </row>
    <row r="799" spans="3:4" x14ac:dyDescent="0.25">
      <c r="C799" s="3" t="s">
        <v>1330</v>
      </c>
      <c r="D799" s="1">
        <v>299</v>
      </c>
    </row>
    <row r="800" spans="3:4" x14ac:dyDescent="0.25">
      <c r="C800" s="3" t="s">
        <v>1928</v>
      </c>
      <c r="D800" s="1">
        <v>499</v>
      </c>
    </row>
    <row r="801" spans="3:4" x14ac:dyDescent="0.25">
      <c r="C801" s="3" t="s">
        <v>1705</v>
      </c>
      <c r="D801" s="1">
        <v>1099</v>
      </c>
    </row>
    <row r="802" spans="3:4" x14ac:dyDescent="0.25">
      <c r="C802" s="3" t="s">
        <v>873</v>
      </c>
      <c r="D802" s="1">
        <v>1399</v>
      </c>
    </row>
    <row r="803" spans="3:4" x14ac:dyDescent="0.25">
      <c r="C803" s="3" t="s">
        <v>428</v>
      </c>
      <c r="D803" s="1">
        <v>299</v>
      </c>
    </row>
    <row r="804" spans="3:4" x14ac:dyDescent="0.25">
      <c r="C804" s="3" t="s">
        <v>505</v>
      </c>
      <c r="D804" s="1">
        <v>349</v>
      </c>
    </row>
    <row r="805" spans="3:4" x14ac:dyDescent="0.25">
      <c r="C805" s="3" t="s">
        <v>682</v>
      </c>
      <c r="D805" s="1">
        <v>15490</v>
      </c>
    </row>
    <row r="806" spans="3:4" x14ac:dyDescent="0.25">
      <c r="C806" s="3" t="s">
        <v>595</v>
      </c>
      <c r="D806" s="1">
        <v>15490</v>
      </c>
    </row>
    <row r="807" spans="3:4" x14ac:dyDescent="0.25">
      <c r="C807" s="3" t="s">
        <v>843</v>
      </c>
      <c r="D807" s="1">
        <v>37990</v>
      </c>
    </row>
    <row r="808" spans="3:4" x14ac:dyDescent="0.25">
      <c r="C808" s="3" t="s">
        <v>599</v>
      </c>
      <c r="D808" s="1">
        <v>1075</v>
      </c>
    </row>
    <row r="809" spans="3:4" x14ac:dyDescent="0.25">
      <c r="C809" s="3" t="s">
        <v>555</v>
      </c>
      <c r="D809" s="1">
        <v>1219</v>
      </c>
    </row>
    <row r="810" spans="3:4" x14ac:dyDescent="0.25">
      <c r="C810" s="3" t="s">
        <v>1909</v>
      </c>
      <c r="D810" s="1">
        <v>395</v>
      </c>
    </row>
    <row r="811" spans="3:4" x14ac:dyDescent="0.25">
      <c r="C811" s="3" t="s">
        <v>1586</v>
      </c>
      <c r="D811" s="1">
        <v>177</v>
      </c>
    </row>
    <row r="812" spans="3:4" x14ac:dyDescent="0.25">
      <c r="C812" s="3" t="s">
        <v>1703</v>
      </c>
      <c r="D812" s="1">
        <v>199</v>
      </c>
    </row>
    <row r="813" spans="3:4" x14ac:dyDescent="0.25">
      <c r="C813" s="3" t="s">
        <v>1839</v>
      </c>
      <c r="D813" s="1">
        <v>948</v>
      </c>
    </row>
    <row r="814" spans="3:4" x14ac:dyDescent="0.25">
      <c r="C814" s="3" t="s">
        <v>1060</v>
      </c>
      <c r="D814" s="1">
        <v>399</v>
      </c>
    </row>
    <row r="815" spans="3:4" x14ac:dyDescent="0.25">
      <c r="C815" s="3" t="s">
        <v>613</v>
      </c>
      <c r="D815" s="1">
        <v>529</v>
      </c>
    </row>
    <row r="816" spans="3:4" x14ac:dyDescent="0.25">
      <c r="C816" s="3" t="s">
        <v>882</v>
      </c>
      <c r="D816" s="1">
        <v>99</v>
      </c>
    </row>
    <row r="817" spans="3:4" x14ac:dyDescent="0.25">
      <c r="C817" s="3" t="s">
        <v>1849</v>
      </c>
      <c r="D817" s="1">
        <v>351</v>
      </c>
    </row>
    <row r="818" spans="3:4" x14ac:dyDescent="0.25">
      <c r="C818" s="3" t="s">
        <v>1160</v>
      </c>
      <c r="D818" s="1">
        <v>249</v>
      </c>
    </row>
    <row r="819" spans="3:4" x14ac:dyDescent="0.25">
      <c r="C819" s="3" t="s">
        <v>1234</v>
      </c>
      <c r="D819" s="1">
        <v>299</v>
      </c>
    </row>
    <row r="820" spans="3:4" x14ac:dyDescent="0.25">
      <c r="C820" s="3" t="s">
        <v>1388</v>
      </c>
      <c r="D820" s="1">
        <v>899</v>
      </c>
    </row>
    <row r="821" spans="3:4" x14ac:dyDescent="0.25">
      <c r="C821" s="3" t="s">
        <v>1326</v>
      </c>
      <c r="D821" s="1">
        <v>379</v>
      </c>
    </row>
    <row r="822" spans="3:4" x14ac:dyDescent="0.25">
      <c r="C822" s="3" t="s">
        <v>286</v>
      </c>
      <c r="D822" s="1">
        <v>379</v>
      </c>
    </row>
    <row r="823" spans="3:4" x14ac:dyDescent="0.25">
      <c r="C823" s="3" t="s">
        <v>1245</v>
      </c>
      <c r="D823" s="1">
        <v>425</v>
      </c>
    </row>
    <row r="824" spans="3:4" x14ac:dyDescent="0.25">
      <c r="C824" s="3" t="s">
        <v>25</v>
      </c>
      <c r="D824" s="1">
        <v>398</v>
      </c>
    </row>
    <row r="825" spans="3:4" x14ac:dyDescent="0.25">
      <c r="C825" s="3" t="s">
        <v>1711</v>
      </c>
      <c r="D825" s="1">
        <v>6499</v>
      </c>
    </row>
    <row r="826" spans="3:4" x14ac:dyDescent="0.25">
      <c r="C826" s="3" t="s">
        <v>7</v>
      </c>
      <c r="D826" s="1">
        <v>531</v>
      </c>
    </row>
    <row r="827" spans="3:4" x14ac:dyDescent="0.25">
      <c r="C827" s="3" t="s">
        <v>2134</v>
      </c>
      <c r="D827" s="1">
        <v>2599</v>
      </c>
    </row>
    <row r="828" spans="3:4" x14ac:dyDescent="0.25">
      <c r="C828" s="3" t="s">
        <v>1299</v>
      </c>
      <c r="D828" s="1">
        <v>99</v>
      </c>
    </row>
    <row r="829" spans="3:4" x14ac:dyDescent="0.25">
      <c r="C829" s="3" t="s">
        <v>1817</v>
      </c>
      <c r="D829" s="1">
        <v>721</v>
      </c>
    </row>
    <row r="830" spans="3:4" x14ac:dyDescent="0.25">
      <c r="C830" s="3" t="s">
        <v>306</v>
      </c>
      <c r="D830" s="1">
        <v>225</v>
      </c>
    </row>
    <row r="831" spans="3:4" x14ac:dyDescent="0.25">
      <c r="C831" s="3" t="s">
        <v>274</v>
      </c>
      <c r="D831" s="1">
        <v>799</v>
      </c>
    </row>
    <row r="832" spans="3:4" x14ac:dyDescent="0.25">
      <c r="C832" s="3" t="s">
        <v>1332</v>
      </c>
      <c r="D832" s="1">
        <v>1399</v>
      </c>
    </row>
    <row r="833" spans="3:4" x14ac:dyDescent="0.25">
      <c r="C833" s="3" t="s">
        <v>454</v>
      </c>
      <c r="D833" s="1">
        <v>29999</v>
      </c>
    </row>
    <row r="834" spans="3:4" x14ac:dyDescent="0.25">
      <c r="C834" s="3" t="s">
        <v>440</v>
      </c>
      <c r="D834" s="1">
        <v>249</v>
      </c>
    </row>
    <row r="835" spans="3:4" x14ac:dyDescent="0.25">
      <c r="C835" s="3" t="s">
        <v>52</v>
      </c>
      <c r="D835" s="1">
        <v>198</v>
      </c>
    </row>
    <row r="836" spans="3:4" x14ac:dyDescent="0.25">
      <c r="C836" s="3" t="s">
        <v>6</v>
      </c>
      <c r="D836" s="1">
        <v>447</v>
      </c>
    </row>
    <row r="837" spans="3:4" x14ac:dyDescent="0.25">
      <c r="C837" s="3" t="s">
        <v>194</v>
      </c>
      <c r="D837" s="1">
        <v>32999</v>
      </c>
    </row>
    <row r="838" spans="3:4" x14ac:dyDescent="0.25">
      <c r="C838" s="3" t="s">
        <v>1289</v>
      </c>
      <c r="D838" s="1">
        <v>116</v>
      </c>
    </row>
    <row r="839" spans="3:4" x14ac:dyDescent="0.25">
      <c r="C839" s="3" t="s">
        <v>170</v>
      </c>
      <c r="D839" s="1">
        <v>99</v>
      </c>
    </row>
    <row r="840" spans="3:4" x14ac:dyDescent="0.25">
      <c r="C840" s="3" t="s">
        <v>1273</v>
      </c>
      <c r="D840" s="1">
        <v>116</v>
      </c>
    </row>
    <row r="841" spans="3:4" x14ac:dyDescent="0.25">
      <c r="C841" s="3" t="s">
        <v>1647</v>
      </c>
      <c r="D841" s="1">
        <v>3569</v>
      </c>
    </row>
    <row r="842" spans="3:4" x14ac:dyDescent="0.25">
      <c r="C842" s="3" t="s">
        <v>1399</v>
      </c>
      <c r="D842" s="1">
        <v>1099</v>
      </c>
    </row>
    <row r="843" spans="3:4" x14ac:dyDescent="0.25">
      <c r="C843" s="3" t="s">
        <v>1091</v>
      </c>
      <c r="D843" s="1">
        <v>999</v>
      </c>
    </row>
    <row r="844" spans="3:4" x14ac:dyDescent="0.25">
      <c r="C844" s="3" t="s">
        <v>909</v>
      </c>
      <c r="D844" s="1">
        <v>299</v>
      </c>
    </row>
    <row r="845" spans="3:4" x14ac:dyDescent="0.25">
      <c r="C845" s="3" t="s">
        <v>1930</v>
      </c>
      <c r="D845" s="1">
        <v>429</v>
      </c>
    </row>
    <row r="846" spans="3:4" x14ac:dyDescent="0.25">
      <c r="C846" s="3" t="s">
        <v>2079</v>
      </c>
      <c r="D846" s="1">
        <v>3249</v>
      </c>
    </row>
    <row r="847" spans="3:4" x14ac:dyDescent="0.25">
      <c r="C847" s="3" t="s">
        <v>489</v>
      </c>
      <c r="D847" s="1">
        <v>247</v>
      </c>
    </row>
    <row r="848" spans="3:4" x14ac:dyDescent="0.25">
      <c r="C848" s="3" t="s">
        <v>1943</v>
      </c>
      <c r="D848" s="1">
        <v>2899</v>
      </c>
    </row>
    <row r="849" spans="3:4" x14ac:dyDescent="0.25">
      <c r="C849" s="3" t="s">
        <v>907</v>
      </c>
      <c r="D849" s="1">
        <v>4098</v>
      </c>
    </row>
    <row r="850" spans="3:4" x14ac:dyDescent="0.25">
      <c r="C850" s="3" t="s">
        <v>592</v>
      </c>
      <c r="D850" s="1">
        <v>539</v>
      </c>
    </row>
    <row r="851" spans="3:4" x14ac:dyDescent="0.25">
      <c r="C851" s="3" t="s">
        <v>2167</v>
      </c>
      <c r="D851" s="1">
        <v>1563</v>
      </c>
    </row>
    <row r="852" spans="3:4" x14ac:dyDescent="0.25">
      <c r="C852" s="3" t="s">
        <v>338</v>
      </c>
      <c r="D852" s="1">
        <v>299</v>
      </c>
    </row>
    <row r="853" spans="3:4" x14ac:dyDescent="0.25">
      <c r="C853" s="3" t="s">
        <v>1652</v>
      </c>
      <c r="D853" s="1">
        <v>2339</v>
      </c>
    </row>
    <row r="854" spans="3:4" x14ac:dyDescent="0.25">
      <c r="C854" s="3" t="s">
        <v>1192</v>
      </c>
      <c r="D854" s="1">
        <v>1187</v>
      </c>
    </row>
    <row r="855" spans="3:4" x14ac:dyDescent="0.25">
      <c r="C855" s="3" t="s">
        <v>1214</v>
      </c>
      <c r="D855" s="1">
        <v>499</v>
      </c>
    </row>
    <row r="856" spans="3:4" x14ac:dyDescent="0.25">
      <c r="C856" s="3" t="s">
        <v>1612</v>
      </c>
      <c r="D856" s="1">
        <v>368</v>
      </c>
    </row>
    <row r="857" spans="3:4" x14ac:dyDescent="0.25">
      <c r="C857" s="3" t="s">
        <v>1577</v>
      </c>
      <c r="D857" s="1">
        <v>1345</v>
      </c>
    </row>
    <row r="858" spans="3:4" x14ac:dyDescent="0.25">
      <c r="C858" s="3" t="s">
        <v>732</v>
      </c>
      <c r="D858" s="1">
        <v>89</v>
      </c>
    </row>
    <row r="859" spans="3:4" x14ac:dyDescent="0.25">
      <c r="C859" s="3" t="s">
        <v>135</v>
      </c>
      <c r="D859" s="1">
        <v>30990</v>
      </c>
    </row>
    <row r="860" spans="3:4" x14ac:dyDescent="0.25">
      <c r="C860" s="3" t="s">
        <v>422</v>
      </c>
      <c r="D860" s="1">
        <v>45999</v>
      </c>
    </row>
    <row r="861" spans="3:4" x14ac:dyDescent="0.25">
      <c r="C861" s="3" t="s">
        <v>713</v>
      </c>
      <c r="D861" s="1">
        <v>251</v>
      </c>
    </row>
    <row r="862" spans="3:4" x14ac:dyDescent="0.25">
      <c r="C862" s="3" t="s">
        <v>2128</v>
      </c>
      <c r="D862" s="1">
        <v>18999</v>
      </c>
    </row>
    <row r="863" spans="3:4" x14ac:dyDescent="0.25">
      <c r="C863" s="3" t="s">
        <v>918</v>
      </c>
      <c r="D863" s="1">
        <v>1499</v>
      </c>
    </row>
    <row r="864" spans="3:4" x14ac:dyDescent="0.25">
      <c r="C864" s="3" t="s">
        <v>148</v>
      </c>
      <c r="D864" s="1">
        <v>290</v>
      </c>
    </row>
    <row r="865" spans="3:4" x14ac:dyDescent="0.25">
      <c r="C865" s="3" t="s">
        <v>150</v>
      </c>
      <c r="D865" s="1">
        <v>249</v>
      </c>
    </row>
    <row r="866" spans="3:4" x14ac:dyDescent="0.25">
      <c r="C866" s="3" t="s">
        <v>460</v>
      </c>
      <c r="D866" s="1">
        <v>129</v>
      </c>
    </row>
    <row r="867" spans="3:4" x14ac:dyDescent="0.25">
      <c r="C867" s="3" t="s">
        <v>1962</v>
      </c>
      <c r="D867" s="1">
        <v>999</v>
      </c>
    </row>
    <row r="868" spans="3:4" x14ac:dyDescent="0.25">
      <c r="C868" s="3" t="s">
        <v>1549</v>
      </c>
      <c r="D868" s="1">
        <v>799</v>
      </c>
    </row>
    <row r="869" spans="3:4" x14ac:dyDescent="0.25">
      <c r="C869" s="3" t="s">
        <v>741</v>
      </c>
      <c r="D869" s="1">
        <v>3598</v>
      </c>
    </row>
    <row r="870" spans="3:4" x14ac:dyDescent="0.25">
      <c r="C870" s="3" t="s">
        <v>1055</v>
      </c>
      <c r="D870" s="1">
        <v>149</v>
      </c>
    </row>
    <row r="871" spans="3:4" x14ac:dyDescent="0.25">
      <c r="C871" s="3" t="s">
        <v>1677</v>
      </c>
      <c r="D871" s="1">
        <v>999</v>
      </c>
    </row>
    <row r="872" spans="3:4" x14ac:dyDescent="0.25">
      <c r="C872" s="3" t="s">
        <v>1284</v>
      </c>
      <c r="D872" s="1">
        <v>2499</v>
      </c>
    </row>
    <row r="873" spans="3:4" x14ac:dyDescent="0.25">
      <c r="C873" s="3" t="s">
        <v>41</v>
      </c>
      <c r="D873" s="1">
        <v>598</v>
      </c>
    </row>
    <row r="874" spans="3:4" x14ac:dyDescent="0.25">
      <c r="C874" s="3" t="s">
        <v>1157</v>
      </c>
      <c r="D874" s="1">
        <v>5799</v>
      </c>
    </row>
    <row r="875" spans="3:4" x14ac:dyDescent="0.25">
      <c r="C875" s="3" t="s">
        <v>609</v>
      </c>
      <c r="D875" s="1">
        <v>798</v>
      </c>
    </row>
    <row r="876" spans="3:4" x14ac:dyDescent="0.25">
      <c r="C876" s="3" t="s">
        <v>317</v>
      </c>
      <c r="D876" s="1">
        <v>252</v>
      </c>
    </row>
    <row r="877" spans="3:4" x14ac:dyDescent="0.25">
      <c r="C877" s="3" t="s">
        <v>499</v>
      </c>
      <c r="D877" s="1">
        <v>61999</v>
      </c>
    </row>
    <row r="878" spans="3:4" x14ac:dyDescent="0.25">
      <c r="C878" s="3" t="s">
        <v>328</v>
      </c>
      <c r="D878" s="1">
        <v>42999</v>
      </c>
    </row>
    <row r="879" spans="3:4" x14ac:dyDescent="0.25">
      <c r="C879" s="3" t="s">
        <v>2026</v>
      </c>
      <c r="D879" s="1">
        <v>599</v>
      </c>
    </row>
    <row r="880" spans="3:4" x14ac:dyDescent="0.25">
      <c r="C880" s="3" t="s">
        <v>1880</v>
      </c>
      <c r="D880" s="1">
        <v>1804</v>
      </c>
    </row>
    <row r="881" spans="3:4" x14ac:dyDescent="0.25">
      <c r="C881" s="3" t="s">
        <v>684</v>
      </c>
      <c r="D881" s="1">
        <v>999</v>
      </c>
    </row>
    <row r="882" spans="3:4" x14ac:dyDescent="0.25">
      <c r="C882" s="3" t="s">
        <v>1146</v>
      </c>
      <c r="D882" s="1">
        <v>99</v>
      </c>
    </row>
    <row r="883" spans="3:4" x14ac:dyDescent="0.25">
      <c r="C883" s="3" t="s">
        <v>1789</v>
      </c>
      <c r="D883" s="1">
        <v>950</v>
      </c>
    </row>
    <row r="884" spans="3:4" x14ac:dyDescent="0.25">
      <c r="C884" s="3" t="s">
        <v>2</v>
      </c>
      <c r="D884" s="1">
        <v>597</v>
      </c>
    </row>
    <row r="885" spans="3:4" x14ac:dyDescent="0.25">
      <c r="C885" s="3" t="s">
        <v>1949</v>
      </c>
      <c r="D885" s="1">
        <v>15999</v>
      </c>
    </row>
    <row r="886" spans="3:4" x14ac:dyDescent="0.25">
      <c r="C886" s="3" t="s">
        <v>784</v>
      </c>
      <c r="D886" s="1">
        <v>499</v>
      </c>
    </row>
    <row r="887" spans="3:4" x14ac:dyDescent="0.25">
      <c r="C887" s="3" t="s">
        <v>647</v>
      </c>
      <c r="D887" s="1">
        <v>5998</v>
      </c>
    </row>
    <row r="888" spans="3:4" x14ac:dyDescent="0.25">
      <c r="C888" s="3" t="s">
        <v>1472</v>
      </c>
      <c r="D888" s="1">
        <v>549</v>
      </c>
    </row>
    <row r="889" spans="3:4" x14ac:dyDescent="0.25">
      <c r="C889" s="3" t="s">
        <v>702</v>
      </c>
      <c r="D889" s="1">
        <v>337</v>
      </c>
    </row>
    <row r="890" spans="3:4" x14ac:dyDescent="0.25">
      <c r="C890" s="3" t="s">
        <v>1064</v>
      </c>
      <c r="D890" s="1">
        <v>2499</v>
      </c>
    </row>
    <row r="891" spans="3:4" x14ac:dyDescent="0.25">
      <c r="C891" s="3" t="s">
        <v>173</v>
      </c>
      <c r="D891" s="1">
        <v>273</v>
      </c>
    </row>
    <row r="892" spans="3:4" x14ac:dyDescent="0.25">
      <c r="C892" s="3" t="s">
        <v>128</v>
      </c>
      <c r="D892" s="1">
        <v>299</v>
      </c>
    </row>
    <row r="893" spans="3:4" x14ac:dyDescent="0.25">
      <c r="C893" s="3" t="s">
        <v>2132</v>
      </c>
      <c r="D893" s="1">
        <v>5999</v>
      </c>
    </row>
    <row r="894" spans="3:4" x14ac:dyDescent="0.25">
      <c r="C894" s="3" t="s">
        <v>410</v>
      </c>
      <c r="D894" s="1">
        <v>1990</v>
      </c>
    </row>
    <row r="895" spans="3:4" x14ac:dyDescent="0.25">
      <c r="C895" s="3" t="s">
        <v>992</v>
      </c>
      <c r="D895" s="1">
        <v>294</v>
      </c>
    </row>
    <row r="896" spans="3:4" x14ac:dyDescent="0.25">
      <c r="C896" s="3" t="s">
        <v>1057</v>
      </c>
      <c r="D896" s="1">
        <v>179</v>
      </c>
    </row>
    <row r="897" spans="3:4" x14ac:dyDescent="0.25">
      <c r="C897" s="3" t="s">
        <v>481</v>
      </c>
      <c r="D897" s="1">
        <v>2699</v>
      </c>
    </row>
    <row r="898" spans="3:4" x14ac:dyDescent="0.25">
      <c r="C898" s="3" t="s">
        <v>2021</v>
      </c>
      <c r="D898" s="1">
        <v>2949</v>
      </c>
    </row>
    <row r="899" spans="3:4" x14ac:dyDescent="0.25">
      <c r="C899" s="3" t="s">
        <v>685</v>
      </c>
      <c r="D899" s="1">
        <v>3198</v>
      </c>
    </row>
    <row r="900" spans="3:4" x14ac:dyDescent="0.25">
      <c r="C900" s="3" t="s">
        <v>1460</v>
      </c>
      <c r="D900" s="1">
        <v>2599</v>
      </c>
    </row>
    <row r="901" spans="3:4" x14ac:dyDescent="0.25">
      <c r="C901" s="3" t="s">
        <v>1523</v>
      </c>
      <c r="D901" s="1">
        <v>6299</v>
      </c>
    </row>
    <row r="902" spans="3:4" x14ac:dyDescent="0.25">
      <c r="C902" s="3" t="s">
        <v>1464</v>
      </c>
      <c r="D902" s="1">
        <v>5499</v>
      </c>
    </row>
    <row r="903" spans="3:4" x14ac:dyDescent="0.25">
      <c r="C903" s="3" t="s">
        <v>1545</v>
      </c>
      <c r="D903" s="1">
        <v>4999</v>
      </c>
    </row>
    <row r="904" spans="3:4" x14ac:dyDescent="0.25">
      <c r="C904" s="3" t="s">
        <v>1575</v>
      </c>
      <c r="D904" s="1">
        <v>8799</v>
      </c>
    </row>
    <row r="905" spans="3:4" x14ac:dyDescent="0.25">
      <c r="C905" s="3" t="s">
        <v>2019</v>
      </c>
      <c r="D905" s="1">
        <v>479</v>
      </c>
    </row>
    <row r="906" spans="3:4" x14ac:dyDescent="0.25">
      <c r="C906" s="3" t="s">
        <v>1629</v>
      </c>
      <c r="D906" s="1">
        <v>2464</v>
      </c>
    </row>
    <row r="907" spans="3:4" x14ac:dyDescent="0.25">
      <c r="C907" s="3" t="s">
        <v>361</v>
      </c>
      <c r="D907" s="1">
        <v>399</v>
      </c>
    </row>
    <row r="908" spans="3:4" x14ac:dyDescent="0.25">
      <c r="C908" s="3" t="s">
        <v>167</v>
      </c>
      <c r="D908" s="1">
        <v>299</v>
      </c>
    </row>
    <row r="909" spans="3:4" x14ac:dyDescent="0.25">
      <c r="C909" s="3" t="s">
        <v>1751</v>
      </c>
      <c r="D909" s="1">
        <v>1595</v>
      </c>
    </row>
    <row r="910" spans="3:4" x14ac:dyDescent="0.25">
      <c r="C910" s="3" t="s">
        <v>1106</v>
      </c>
      <c r="D910" s="1">
        <v>399</v>
      </c>
    </row>
    <row r="911" spans="3:4" x14ac:dyDescent="0.25">
      <c r="C911" s="3" t="s">
        <v>989</v>
      </c>
      <c r="D911" s="1">
        <v>599</v>
      </c>
    </row>
    <row r="912" spans="3:4" x14ac:dyDescent="0.25">
      <c r="C912" s="3" t="s">
        <v>415</v>
      </c>
      <c r="D912" s="1">
        <v>349</v>
      </c>
    </row>
    <row r="913" spans="3:4" x14ac:dyDescent="0.25">
      <c r="C913" s="3" t="s">
        <v>1</v>
      </c>
      <c r="D913" s="1">
        <v>597</v>
      </c>
    </row>
    <row r="914" spans="3:4" x14ac:dyDescent="0.25">
      <c r="C914" s="3" t="s">
        <v>853</v>
      </c>
      <c r="D914" s="1">
        <v>2499</v>
      </c>
    </row>
    <row r="915" spans="3:4" x14ac:dyDescent="0.25">
      <c r="C915" s="3" t="s">
        <v>1114</v>
      </c>
      <c r="D915" s="1">
        <v>1299</v>
      </c>
    </row>
    <row r="916" spans="3:4" x14ac:dyDescent="0.25">
      <c r="C916" s="3" t="s">
        <v>1786</v>
      </c>
      <c r="D916" s="1">
        <v>210</v>
      </c>
    </row>
    <row r="917" spans="3:4" x14ac:dyDescent="0.25">
      <c r="C917" s="3" t="s">
        <v>372</v>
      </c>
      <c r="D917" s="1">
        <v>349</v>
      </c>
    </row>
    <row r="918" spans="3:4" x14ac:dyDescent="0.25">
      <c r="C918" s="3" t="s">
        <v>1312</v>
      </c>
      <c r="D918" s="1">
        <v>354</v>
      </c>
    </row>
    <row r="919" spans="3:4" x14ac:dyDescent="0.25">
      <c r="C919" s="3" t="s">
        <v>636</v>
      </c>
      <c r="D919" s="1">
        <v>999</v>
      </c>
    </row>
    <row r="920" spans="3:4" x14ac:dyDescent="0.25">
      <c r="C920" s="3" t="s">
        <v>93</v>
      </c>
      <c r="D920" s="1">
        <v>278</v>
      </c>
    </row>
    <row r="921" spans="3:4" x14ac:dyDescent="0.25">
      <c r="C921" s="3" t="s">
        <v>1227</v>
      </c>
      <c r="D921" s="1">
        <v>115</v>
      </c>
    </row>
    <row r="922" spans="3:4" x14ac:dyDescent="0.25">
      <c r="C922" s="3" t="s">
        <v>1861</v>
      </c>
      <c r="D922" s="1">
        <v>1235</v>
      </c>
    </row>
    <row r="923" spans="3:4" x14ac:dyDescent="0.25">
      <c r="C923" s="3" t="s">
        <v>192</v>
      </c>
      <c r="D923" s="1">
        <v>20990</v>
      </c>
    </row>
    <row r="924" spans="3:4" x14ac:dyDescent="0.25">
      <c r="C924" s="3" t="s">
        <v>1699</v>
      </c>
      <c r="D924" s="1">
        <v>649</v>
      </c>
    </row>
    <row r="925" spans="3:4" x14ac:dyDescent="0.25">
      <c r="C925" s="3" t="s">
        <v>1334</v>
      </c>
      <c r="D925" s="1">
        <v>300</v>
      </c>
    </row>
    <row r="926" spans="3:4" x14ac:dyDescent="0.25">
      <c r="C926" s="3" t="s">
        <v>1384</v>
      </c>
      <c r="D926" s="1">
        <v>579</v>
      </c>
    </row>
    <row r="927" spans="3:4" x14ac:dyDescent="0.25">
      <c r="C927" s="3" t="s">
        <v>1763</v>
      </c>
      <c r="D927" s="1">
        <v>1052</v>
      </c>
    </row>
    <row r="928" spans="3:4" x14ac:dyDescent="0.25">
      <c r="C928" s="3" t="s">
        <v>381</v>
      </c>
      <c r="D928" s="1">
        <v>349</v>
      </c>
    </row>
    <row r="929" spans="3:4" x14ac:dyDescent="0.25">
      <c r="C929" s="3" t="s">
        <v>1382</v>
      </c>
      <c r="D929" s="1">
        <v>499</v>
      </c>
    </row>
    <row r="930" spans="3:4" x14ac:dyDescent="0.25">
      <c r="C930" s="3" t="s">
        <v>860</v>
      </c>
      <c r="D930" s="1">
        <v>139</v>
      </c>
    </row>
    <row r="931" spans="3:4" x14ac:dyDescent="0.25">
      <c r="C931" s="3" t="s">
        <v>834</v>
      </c>
      <c r="D931" s="1">
        <v>1055</v>
      </c>
    </row>
    <row r="932" spans="3:4" x14ac:dyDescent="0.25">
      <c r="C932" s="3" t="s">
        <v>2116</v>
      </c>
      <c r="D932" s="1">
        <v>231</v>
      </c>
    </row>
    <row r="933" spans="3:4" x14ac:dyDescent="0.25">
      <c r="C933" s="3" t="s">
        <v>1119</v>
      </c>
      <c r="D933" s="1">
        <v>1699</v>
      </c>
    </row>
    <row r="934" spans="3:4" x14ac:dyDescent="0.25">
      <c r="C934" s="3" t="s">
        <v>797</v>
      </c>
      <c r="D934" s="1">
        <v>2799</v>
      </c>
    </row>
    <row r="935" spans="3:4" x14ac:dyDescent="0.25">
      <c r="C935" s="3" t="s">
        <v>1280</v>
      </c>
      <c r="D935" s="1">
        <v>2649</v>
      </c>
    </row>
    <row r="936" spans="3:4" x14ac:dyDescent="0.25">
      <c r="C936" s="3" t="s">
        <v>377</v>
      </c>
      <c r="D936" s="1">
        <v>129</v>
      </c>
    </row>
    <row r="937" spans="3:4" x14ac:dyDescent="0.25">
      <c r="C937" s="3" t="s">
        <v>155</v>
      </c>
      <c r="D937" s="1">
        <v>349</v>
      </c>
    </row>
    <row r="938" spans="3:4" x14ac:dyDescent="0.25">
      <c r="C938" s="3" t="s">
        <v>310</v>
      </c>
      <c r="D938" s="1">
        <v>349</v>
      </c>
    </row>
    <row r="939" spans="3:4" x14ac:dyDescent="0.25">
      <c r="C939" s="3" t="s">
        <v>298</v>
      </c>
      <c r="D939" s="1">
        <v>320</v>
      </c>
    </row>
    <row r="940" spans="3:4" x14ac:dyDescent="0.25">
      <c r="C940" s="3" t="s">
        <v>232</v>
      </c>
      <c r="D940" s="1">
        <v>368</v>
      </c>
    </row>
    <row r="941" spans="3:4" x14ac:dyDescent="0.25">
      <c r="C941" s="3" t="s">
        <v>58</v>
      </c>
      <c r="D941" s="1">
        <v>1940</v>
      </c>
    </row>
    <row r="942" spans="3:4" x14ac:dyDescent="0.25">
      <c r="C942" s="3" t="s">
        <v>29</v>
      </c>
      <c r="D942" s="1">
        <v>2910</v>
      </c>
    </row>
    <row r="943" spans="3:4" x14ac:dyDescent="0.25">
      <c r="C943" s="3" t="s">
        <v>1591</v>
      </c>
      <c r="D943" s="1">
        <v>1959</v>
      </c>
    </row>
    <row r="944" spans="3:4" x14ac:dyDescent="0.25">
      <c r="C944" s="3" t="s">
        <v>1625</v>
      </c>
      <c r="D944" s="1">
        <v>999</v>
      </c>
    </row>
    <row r="945" spans="3:4" x14ac:dyDescent="0.25">
      <c r="C945" s="3" t="s">
        <v>47</v>
      </c>
      <c r="D945" s="1">
        <v>358</v>
      </c>
    </row>
    <row r="946" spans="3:4" x14ac:dyDescent="0.25">
      <c r="C946" s="3" t="s">
        <v>114</v>
      </c>
      <c r="D946" s="1">
        <v>597</v>
      </c>
    </row>
    <row r="947" spans="3:4" x14ac:dyDescent="0.25">
      <c r="C947" s="3" t="s">
        <v>230</v>
      </c>
      <c r="D947" s="1">
        <v>499</v>
      </c>
    </row>
    <row r="948" spans="3:4" x14ac:dyDescent="0.25">
      <c r="C948" s="3" t="s">
        <v>869</v>
      </c>
      <c r="D948" s="1">
        <v>217</v>
      </c>
    </row>
    <row r="949" spans="3:4" x14ac:dyDescent="0.25">
      <c r="C949" s="3" t="s">
        <v>1791</v>
      </c>
      <c r="D949" s="1">
        <v>7199</v>
      </c>
    </row>
    <row r="950" spans="3:4" x14ac:dyDescent="0.25">
      <c r="C950" s="3" t="s">
        <v>1291</v>
      </c>
      <c r="D950" s="1">
        <v>4499</v>
      </c>
    </row>
    <row r="951" spans="3:4" x14ac:dyDescent="0.25">
      <c r="C951" s="3" t="s">
        <v>181</v>
      </c>
      <c r="D951" s="1">
        <v>1299</v>
      </c>
    </row>
    <row r="952" spans="3:4" x14ac:dyDescent="0.25">
      <c r="C952" s="3" t="s">
        <v>1003</v>
      </c>
      <c r="D952" s="1">
        <v>12000</v>
      </c>
    </row>
    <row r="953" spans="3:4" x14ac:dyDescent="0.25">
      <c r="C953" s="3" t="s">
        <v>1636</v>
      </c>
      <c r="D953" s="1">
        <v>2399</v>
      </c>
    </row>
    <row r="954" spans="3:4" x14ac:dyDescent="0.25">
      <c r="C954" s="3" t="s">
        <v>1856</v>
      </c>
      <c r="D954" s="1">
        <v>299</v>
      </c>
    </row>
    <row r="955" spans="3:4" x14ac:dyDescent="0.25">
      <c r="C955" s="3" t="s">
        <v>503</v>
      </c>
      <c r="D955" s="1">
        <v>10499</v>
      </c>
    </row>
    <row r="956" spans="3:4" x14ac:dyDescent="0.25">
      <c r="C956" s="3" t="s">
        <v>1268</v>
      </c>
      <c r="D956" s="1">
        <v>349</v>
      </c>
    </row>
    <row r="957" spans="3:4" x14ac:dyDescent="0.25">
      <c r="C957" s="3" t="s">
        <v>1409</v>
      </c>
      <c r="D957" s="1">
        <v>8349</v>
      </c>
    </row>
    <row r="958" spans="3:4" x14ac:dyDescent="0.25">
      <c r="C958" s="3" t="s">
        <v>401</v>
      </c>
      <c r="D958" s="1">
        <v>790</v>
      </c>
    </row>
    <row r="959" spans="3:4" x14ac:dyDescent="0.25">
      <c r="C959" s="3" t="s">
        <v>1676</v>
      </c>
      <c r="D959" s="1">
        <v>1414</v>
      </c>
    </row>
    <row r="960" spans="3:4" x14ac:dyDescent="0.25">
      <c r="C960" s="3" t="s">
        <v>32</v>
      </c>
      <c r="D960" s="1">
        <v>26980</v>
      </c>
    </row>
    <row r="961" spans="3:4" x14ac:dyDescent="0.25">
      <c r="C961" s="3" t="s">
        <v>171</v>
      </c>
      <c r="D961" s="1">
        <v>7390</v>
      </c>
    </row>
    <row r="962" spans="3:4" x14ac:dyDescent="0.25">
      <c r="C962" s="3" t="s">
        <v>96</v>
      </c>
      <c r="D962" s="1">
        <v>27998</v>
      </c>
    </row>
    <row r="963" spans="3:4" x14ac:dyDescent="0.25">
      <c r="C963" s="3" t="s">
        <v>589</v>
      </c>
      <c r="D963" s="1">
        <v>873</v>
      </c>
    </row>
    <row r="964" spans="3:4" x14ac:dyDescent="0.25">
      <c r="C964" s="3" t="s">
        <v>2069</v>
      </c>
      <c r="D964" s="1">
        <v>85</v>
      </c>
    </row>
    <row r="965" spans="3:4" x14ac:dyDescent="0.25">
      <c r="C965" s="3" t="s">
        <v>673</v>
      </c>
      <c r="D965" s="1">
        <v>7499</v>
      </c>
    </row>
    <row r="966" spans="3:4" x14ac:dyDescent="0.25">
      <c r="C966" s="3" t="s">
        <v>2107</v>
      </c>
      <c r="D966" s="1">
        <v>1624</v>
      </c>
    </row>
    <row r="967" spans="3:4" x14ac:dyDescent="0.25">
      <c r="C967" s="3" t="s">
        <v>1679</v>
      </c>
      <c r="D967" s="1">
        <v>5999</v>
      </c>
    </row>
    <row r="968" spans="3:4" x14ac:dyDescent="0.25">
      <c r="C968" s="3" t="s">
        <v>1963</v>
      </c>
      <c r="D968" s="1">
        <v>587</v>
      </c>
    </row>
    <row r="969" spans="3:4" x14ac:dyDescent="0.25">
      <c r="C969" s="3" t="s">
        <v>364</v>
      </c>
      <c r="D969" s="1">
        <v>254</v>
      </c>
    </row>
    <row r="970" spans="3:4" x14ac:dyDescent="0.25">
      <c r="C970" s="3" t="s">
        <v>984</v>
      </c>
      <c r="D970" s="1">
        <v>599</v>
      </c>
    </row>
    <row r="971" spans="3:4" x14ac:dyDescent="0.25">
      <c r="C971" s="3" t="s">
        <v>1322</v>
      </c>
      <c r="D971" s="1">
        <v>1409</v>
      </c>
    </row>
    <row r="972" spans="3:4" x14ac:dyDescent="0.25">
      <c r="C972" s="3" t="s">
        <v>575</v>
      </c>
      <c r="D972" s="1">
        <v>6499</v>
      </c>
    </row>
    <row r="973" spans="3:4" x14ac:dyDescent="0.25">
      <c r="C973" s="3" t="s">
        <v>714</v>
      </c>
      <c r="D973" s="1">
        <v>6499</v>
      </c>
    </row>
    <row r="974" spans="3:4" x14ac:dyDescent="0.25">
      <c r="C974" s="3" t="s">
        <v>1145</v>
      </c>
      <c r="D974" s="1">
        <v>378</v>
      </c>
    </row>
    <row r="975" spans="3:4" x14ac:dyDescent="0.25">
      <c r="C975" s="3" t="s">
        <v>840</v>
      </c>
      <c r="D975" s="1">
        <v>7499</v>
      </c>
    </row>
    <row r="976" spans="3:4" x14ac:dyDescent="0.25">
      <c r="C976" s="3" t="s">
        <v>573</v>
      </c>
      <c r="D976" s="1">
        <v>8499</v>
      </c>
    </row>
    <row r="977" spans="3:4" x14ac:dyDescent="0.25">
      <c r="C977" s="3" t="s">
        <v>1154</v>
      </c>
      <c r="D977" s="1">
        <v>499</v>
      </c>
    </row>
    <row r="978" spans="3:4" x14ac:dyDescent="0.25">
      <c r="C978" s="3" t="s">
        <v>785</v>
      </c>
      <c r="D978" s="1">
        <v>299</v>
      </c>
    </row>
    <row r="979" spans="3:4" x14ac:dyDescent="0.25">
      <c r="C979" s="3" t="s">
        <v>1588</v>
      </c>
      <c r="D979" s="1">
        <v>1149</v>
      </c>
    </row>
    <row r="980" spans="3:4" x14ac:dyDescent="0.25">
      <c r="C980" s="3" t="s">
        <v>1871</v>
      </c>
      <c r="D980" s="1">
        <v>1349</v>
      </c>
    </row>
    <row r="981" spans="3:4" x14ac:dyDescent="0.25">
      <c r="C981" s="3" t="s">
        <v>344</v>
      </c>
      <c r="D981" s="1">
        <v>213</v>
      </c>
    </row>
    <row r="982" spans="3:4" x14ac:dyDescent="0.25">
      <c r="C982" s="3" t="s">
        <v>1693</v>
      </c>
      <c r="D982" s="1">
        <v>599</v>
      </c>
    </row>
    <row r="983" spans="3:4" x14ac:dyDescent="0.25">
      <c r="C983" s="3" t="s">
        <v>2151</v>
      </c>
      <c r="D983" s="1">
        <v>2999</v>
      </c>
    </row>
    <row r="984" spans="3:4" x14ac:dyDescent="0.25">
      <c r="C984" s="3" t="s">
        <v>479</v>
      </c>
      <c r="D984" s="1">
        <v>699</v>
      </c>
    </row>
    <row r="985" spans="3:4" x14ac:dyDescent="0.25">
      <c r="C985" s="3" t="s">
        <v>456</v>
      </c>
      <c r="D985" s="1">
        <v>199</v>
      </c>
    </row>
    <row r="986" spans="3:4" x14ac:dyDescent="0.25">
      <c r="C986" s="3" t="s">
        <v>458</v>
      </c>
      <c r="D986" s="1">
        <v>1850</v>
      </c>
    </row>
    <row r="987" spans="3:4" x14ac:dyDescent="0.25">
      <c r="C987" s="3" t="s">
        <v>426</v>
      </c>
      <c r="D987" s="1">
        <v>21999</v>
      </c>
    </row>
    <row r="988" spans="3:4" x14ac:dyDescent="0.25">
      <c r="C988" s="3" t="s">
        <v>2105</v>
      </c>
      <c r="D988" s="1">
        <v>390</v>
      </c>
    </row>
    <row r="989" spans="3:4" x14ac:dyDescent="0.25">
      <c r="C989" s="3" t="s">
        <v>831</v>
      </c>
      <c r="D989" s="1">
        <v>7915</v>
      </c>
    </row>
    <row r="990" spans="3:4" x14ac:dyDescent="0.25">
      <c r="C990" s="3" t="s">
        <v>416</v>
      </c>
      <c r="D990" s="1">
        <v>719</v>
      </c>
    </row>
    <row r="991" spans="3:4" x14ac:dyDescent="0.25">
      <c r="C991" s="3" t="s">
        <v>718</v>
      </c>
      <c r="D991" s="1">
        <v>279</v>
      </c>
    </row>
    <row r="992" spans="3:4" x14ac:dyDescent="0.25">
      <c r="C992" s="3" t="s">
        <v>1873</v>
      </c>
      <c r="D992" s="1">
        <v>1499</v>
      </c>
    </row>
    <row r="993" spans="3:4" x14ac:dyDescent="0.25">
      <c r="C993" s="3" t="s">
        <v>1491</v>
      </c>
      <c r="D993" s="1">
        <v>1969</v>
      </c>
    </row>
    <row r="994" spans="3:4" x14ac:dyDescent="0.25">
      <c r="C994" s="3" t="s">
        <v>1822</v>
      </c>
      <c r="D994" s="1">
        <v>1399</v>
      </c>
    </row>
    <row r="995" spans="3:4" x14ac:dyDescent="0.25">
      <c r="C995" s="3" t="s">
        <v>2038</v>
      </c>
      <c r="D995" s="1">
        <v>215</v>
      </c>
    </row>
    <row r="996" spans="3:4" x14ac:dyDescent="0.25">
      <c r="C996" s="3" t="s">
        <v>257</v>
      </c>
      <c r="D996" s="1">
        <v>339</v>
      </c>
    </row>
    <row r="997" spans="3:4" x14ac:dyDescent="0.25">
      <c r="C997" s="3" t="s">
        <v>1592</v>
      </c>
      <c r="D997" s="1">
        <v>319</v>
      </c>
    </row>
    <row r="998" spans="3:4" x14ac:dyDescent="0.25">
      <c r="C998" s="3" t="s">
        <v>61</v>
      </c>
      <c r="D998" s="1">
        <v>19999</v>
      </c>
    </row>
    <row r="999" spans="3:4" x14ac:dyDescent="0.25">
      <c r="C999" s="3" t="s">
        <v>695</v>
      </c>
      <c r="D999" s="1">
        <v>1399</v>
      </c>
    </row>
    <row r="1000" spans="3:4" x14ac:dyDescent="0.25">
      <c r="C1000" s="3" t="s">
        <v>770</v>
      </c>
      <c r="D1000" s="1">
        <v>1399</v>
      </c>
    </row>
    <row r="1001" spans="3:4" x14ac:dyDescent="0.25">
      <c r="C1001" s="3" t="s">
        <v>334</v>
      </c>
      <c r="D1001" s="1">
        <v>849</v>
      </c>
    </row>
    <row r="1002" spans="3:4" x14ac:dyDescent="0.25">
      <c r="C1002" s="3" t="s">
        <v>701</v>
      </c>
      <c r="D1002" s="1">
        <v>4198</v>
      </c>
    </row>
    <row r="1003" spans="3:4" x14ac:dyDescent="0.25">
      <c r="C1003" s="3" t="s">
        <v>180</v>
      </c>
      <c r="D1003" s="1">
        <v>210</v>
      </c>
    </row>
    <row r="1004" spans="3:4" x14ac:dyDescent="0.25">
      <c r="C1004" s="3" t="s">
        <v>19</v>
      </c>
      <c r="D1004" s="1">
        <v>477</v>
      </c>
    </row>
    <row r="1005" spans="3:4" x14ac:dyDescent="0.25">
      <c r="C1005" s="3" t="s">
        <v>1475</v>
      </c>
      <c r="D1005" s="1">
        <v>398</v>
      </c>
    </row>
    <row r="1006" spans="3:4" x14ac:dyDescent="0.25">
      <c r="C1006" s="3" t="s">
        <v>1735</v>
      </c>
      <c r="D1006" s="1">
        <v>949</v>
      </c>
    </row>
    <row r="1007" spans="3:4" x14ac:dyDescent="0.25">
      <c r="C1007" s="3" t="s">
        <v>1870</v>
      </c>
      <c r="D1007" s="1">
        <v>1069</v>
      </c>
    </row>
    <row r="1008" spans="3:4" x14ac:dyDescent="0.25">
      <c r="C1008" s="3" t="s">
        <v>371</v>
      </c>
      <c r="D1008" s="1">
        <v>199</v>
      </c>
    </row>
    <row r="1009" spans="3:4" x14ac:dyDescent="0.25">
      <c r="C1009" s="3" t="s">
        <v>72</v>
      </c>
      <c r="D1009" s="1">
        <v>399</v>
      </c>
    </row>
    <row r="1010" spans="3:4" x14ac:dyDescent="0.25">
      <c r="C1010" s="3" t="s">
        <v>275</v>
      </c>
      <c r="D1010" s="1">
        <v>205</v>
      </c>
    </row>
    <row r="1011" spans="3:4" x14ac:dyDescent="0.25">
      <c r="C1011" s="3" t="s">
        <v>1271</v>
      </c>
      <c r="D1011" s="1">
        <v>2490</v>
      </c>
    </row>
    <row r="1012" spans="3:4" x14ac:dyDescent="0.25">
      <c r="C1012" s="3" t="s">
        <v>2015</v>
      </c>
      <c r="D1012" s="1">
        <v>899</v>
      </c>
    </row>
    <row r="1013" spans="3:4" x14ac:dyDescent="0.25">
      <c r="C1013" s="3" t="s">
        <v>269</v>
      </c>
      <c r="D1013" s="1">
        <v>199</v>
      </c>
    </row>
    <row r="1014" spans="3:4" x14ac:dyDescent="0.25">
      <c r="C1014" s="3" t="s">
        <v>748</v>
      </c>
      <c r="D1014" s="1">
        <v>16999</v>
      </c>
    </row>
    <row r="1015" spans="3:4" x14ac:dyDescent="0.25">
      <c r="C1015" s="3" t="s">
        <v>791</v>
      </c>
      <c r="D1015" s="1">
        <v>16999</v>
      </c>
    </row>
    <row r="1016" spans="3:4" x14ac:dyDescent="0.25">
      <c r="C1016" s="3" t="s">
        <v>764</v>
      </c>
      <c r="D1016" s="1">
        <v>16999</v>
      </c>
    </row>
    <row r="1017" spans="3:4" x14ac:dyDescent="0.25">
      <c r="C1017" s="3" t="s">
        <v>2158</v>
      </c>
      <c r="D1017" s="1">
        <v>229</v>
      </c>
    </row>
    <row r="1018" spans="3:4" x14ac:dyDescent="0.25">
      <c r="C1018" s="3" t="s">
        <v>1473</v>
      </c>
      <c r="D1018" s="1">
        <v>999</v>
      </c>
    </row>
    <row r="1019" spans="3:4" x14ac:dyDescent="0.25">
      <c r="C1019" s="3" t="s">
        <v>402</v>
      </c>
      <c r="D1019" s="1">
        <v>4699</v>
      </c>
    </row>
    <row r="1020" spans="3:4" x14ac:dyDescent="0.25">
      <c r="C1020" s="3" t="s">
        <v>411</v>
      </c>
      <c r="D1020" s="1">
        <v>2299</v>
      </c>
    </row>
    <row r="1021" spans="3:4" x14ac:dyDescent="0.25">
      <c r="C1021" s="3" t="s">
        <v>421</v>
      </c>
      <c r="D1021" s="1">
        <v>399</v>
      </c>
    </row>
    <row r="1022" spans="3:4" x14ac:dyDescent="0.25">
      <c r="C1022" s="3" t="s">
        <v>1517</v>
      </c>
      <c r="D1022" s="1">
        <v>899</v>
      </c>
    </row>
    <row r="1023" spans="3:4" x14ac:dyDescent="0.25">
      <c r="C1023" s="3" t="s">
        <v>1986</v>
      </c>
      <c r="D1023" s="1">
        <v>9495</v>
      </c>
    </row>
    <row r="1024" spans="3:4" x14ac:dyDescent="0.25">
      <c r="C1024" s="3" t="s">
        <v>1069</v>
      </c>
      <c r="D1024" s="1">
        <v>570</v>
      </c>
    </row>
    <row r="1025" spans="3:4" x14ac:dyDescent="0.25">
      <c r="C1025" s="3" t="s">
        <v>1127</v>
      </c>
      <c r="D1025" s="1">
        <v>499</v>
      </c>
    </row>
    <row r="1026" spans="3:4" x14ac:dyDescent="0.25">
      <c r="C1026" s="3" t="s">
        <v>2009</v>
      </c>
      <c r="D1026" s="1">
        <v>2199</v>
      </c>
    </row>
    <row r="1027" spans="3:4" x14ac:dyDescent="0.25">
      <c r="C1027" s="3" t="s">
        <v>1313</v>
      </c>
      <c r="D1027" s="1">
        <v>1199</v>
      </c>
    </row>
    <row r="1028" spans="3:4" x14ac:dyDescent="0.25">
      <c r="C1028" s="3" t="s">
        <v>2098</v>
      </c>
      <c r="D1028" s="1">
        <v>3042</v>
      </c>
    </row>
    <row r="1029" spans="3:4" x14ac:dyDescent="0.25">
      <c r="C1029" s="3" t="s">
        <v>353</v>
      </c>
      <c r="D1029" s="1">
        <v>31999</v>
      </c>
    </row>
    <row r="1030" spans="3:4" x14ac:dyDescent="0.25">
      <c r="C1030" s="3" t="s">
        <v>1345</v>
      </c>
      <c r="D1030" s="1">
        <v>1565</v>
      </c>
    </row>
    <row r="1031" spans="3:4" x14ac:dyDescent="0.25">
      <c r="C1031" s="3" t="s">
        <v>787</v>
      </c>
      <c r="D1031" s="1">
        <v>8499</v>
      </c>
    </row>
    <row r="1032" spans="3:4" x14ac:dyDescent="0.25">
      <c r="C1032" s="3" t="s">
        <v>202</v>
      </c>
      <c r="D1032" s="1">
        <v>349</v>
      </c>
    </row>
    <row r="1033" spans="3:4" x14ac:dyDescent="0.25">
      <c r="C1033" s="3" t="s">
        <v>457</v>
      </c>
      <c r="D1033" s="1">
        <v>349</v>
      </c>
    </row>
    <row r="1034" spans="3:4" x14ac:dyDescent="0.25">
      <c r="C1034" s="3" t="s">
        <v>1973</v>
      </c>
      <c r="D1034" s="1">
        <v>979</v>
      </c>
    </row>
    <row r="1035" spans="3:4" x14ac:dyDescent="0.25">
      <c r="C1035" s="3" t="s">
        <v>607</v>
      </c>
      <c r="D1035" s="1">
        <v>4598</v>
      </c>
    </row>
    <row r="1036" spans="3:4" x14ac:dyDescent="0.25">
      <c r="C1036" s="3" t="s">
        <v>641</v>
      </c>
      <c r="D1036" s="1">
        <v>599</v>
      </c>
    </row>
    <row r="1037" spans="3:4" x14ac:dyDescent="0.25">
      <c r="C1037" s="3" t="s">
        <v>611</v>
      </c>
      <c r="D1037" s="1">
        <v>2208</v>
      </c>
    </row>
    <row r="1038" spans="3:4" x14ac:dyDescent="0.25">
      <c r="C1038" s="3" t="s">
        <v>1732</v>
      </c>
      <c r="D1038" s="1">
        <v>1999</v>
      </c>
    </row>
    <row r="1039" spans="3:4" x14ac:dyDescent="0.25">
      <c r="C1039" s="3" t="s">
        <v>1628</v>
      </c>
      <c r="D1039" s="1">
        <v>453</v>
      </c>
    </row>
    <row r="1040" spans="3:4" x14ac:dyDescent="0.25">
      <c r="C1040" s="3" t="s">
        <v>837</v>
      </c>
      <c r="D1040" s="1">
        <v>474</v>
      </c>
    </row>
    <row r="1041" spans="3:4" x14ac:dyDescent="0.25">
      <c r="C1041" s="3" t="s">
        <v>1156</v>
      </c>
      <c r="D1041" s="1">
        <v>499</v>
      </c>
    </row>
    <row r="1042" spans="3:4" x14ac:dyDescent="0.25">
      <c r="C1042" s="3" t="s">
        <v>679</v>
      </c>
      <c r="D1042" s="1">
        <v>999</v>
      </c>
    </row>
    <row r="1043" spans="3:4" x14ac:dyDescent="0.25">
      <c r="C1043" s="3" t="s">
        <v>1854</v>
      </c>
      <c r="D1043" s="1">
        <v>5499</v>
      </c>
    </row>
    <row r="1044" spans="3:4" x14ac:dyDescent="0.25">
      <c r="C1044" s="3" t="s">
        <v>864</v>
      </c>
      <c r="D1044" s="1">
        <v>1499</v>
      </c>
    </row>
    <row r="1045" spans="3:4" x14ac:dyDescent="0.25">
      <c r="C1045" s="3" t="s">
        <v>1112</v>
      </c>
      <c r="D1045" s="1">
        <v>89</v>
      </c>
    </row>
    <row r="1046" spans="3:4" x14ac:dyDescent="0.25">
      <c r="C1046" s="3" t="s">
        <v>1650</v>
      </c>
      <c r="D1046" s="1">
        <v>2089</v>
      </c>
    </row>
    <row r="1047" spans="3:4" x14ac:dyDescent="0.25">
      <c r="C1047" s="3" t="s">
        <v>1217</v>
      </c>
      <c r="D1047" s="1">
        <v>2499</v>
      </c>
    </row>
    <row r="1048" spans="3:4" x14ac:dyDescent="0.25">
      <c r="C1048" s="3" t="s">
        <v>1223</v>
      </c>
      <c r="D1048" s="1">
        <v>1099</v>
      </c>
    </row>
    <row r="1049" spans="3:4" x14ac:dyDescent="0.25">
      <c r="C1049" s="3" t="s">
        <v>2154</v>
      </c>
      <c r="D1049" s="1">
        <v>1149</v>
      </c>
    </row>
    <row r="1050" spans="3:4" x14ac:dyDescent="0.25">
      <c r="C1050" s="3" t="s">
        <v>34</v>
      </c>
      <c r="D1050" s="1">
        <v>177</v>
      </c>
    </row>
    <row r="1051" spans="3:4" x14ac:dyDescent="0.25">
      <c r="C1051" s="3" t="s">
        <v>65</v>
      </c>
      <c r="D1051" s="1">
        <v>59</v>
      </c>
    </row>
    <row r="1052" spans="3:4" x14ac:dyDescent="0.25">
      <c r="C1052" s="3" t="s">
        <v>124</v>
      </c>
      <c r="D1052" s="1">
        <v>139</v>
      </c>
    </row>
    <row r="1053" spans="3:4" x14ac:dyDescent="0.25">
      <c r="C1053" s="3" t="s">
        <v>773</v>
      </c>
      <c r="D1053" s="1">
        <v>249</v>
      </c>
    </row>
    <row r="1054" spans="3:4" x14ac:dyDescent="0.25">
      <c r="C1054" s="3" t="s">
        <v>729</v>
      </c>
      <c r="D1054" s="1">
        <v>139</v>
      </c>
    </row>
    <row r="1055" spans="3:4" x14ac:dyDescent="0.25">
      <c r="C1055" s="3" t="s">
        <v>1520</v>
      </c>
      <c r="D1055" s="1">
        <v>1099</v>
      </c>
    </row>
    <row r="1056" spans="3:4" x14ac:dyDescent="0.25">
      <c r="C1056" s="3" t="s">
        <v>355</v>
      </c>
      <c r="D1056" s="1">
        <v>32990</v>
      </c>
    </row>
    <row r="1057" spans="3:4" x14ac:dyDescent="0.25">
      <c r="C1057" s="3" t="s">
        <v>1229</v>
      </c>
      <c r="D1057" s="1">
        <v>1999</v>
      </c>
    </row>
    <row r="1058" spans="3:4" x14ac:dyDescent="0.25">
      <c r="C1058" s="3" t="s">
        <v>473</v>
      </c>
      <c r="D1058" s="1">
        <v>10990</v>
      </c>
    </row>
    <row r="1059" spans="3:4" x14ac:dyDescent="0.25">
      <c r="C1059" s="3" t="s">
        <v>2111</v>
      </c>
      <c r="D1059" s="1">
        <v>445</v>
      </c>
    </row>
    <row r="1060" spans="3:4" x14ac:dyDescent="0.25">
      <c r="C1060" s="3" t="s">
        <v>932</v>
      </c>
      <c r="D1060" s="1">
        <v>1199</v>
      </c>
    </row>
    <row r="1061" spans="3:4" x14ac:dyDescent="0.25">
      <c r="C1061" s="3" t="s">
        <v>2000</v>
      </c>
      <c r="D1061" s="1">
        <v>42990</v>
      </c>
    </row>
    <row r="1062" spans="3:4" x14ac:dyDescent="0.25">
      <c r="C1062" s="3" t="s">
        <v>1617</v>
      </c>
      <c r="D1062" s="1">
        <v>1999</v>
      </c>
    </row>
    <row r="1063" spans="3:4" x14ac:dyDescent="0.25">
      <c r="C1063" s="3" t="s">
        <v>848</v>
      </c>
      <c r="D1063" s="1">
        <v>1999</v>
      </c>
    </row>
    <row r="1064" spans="3:4" x14ac:dyDescent="0.25">
      <c r="C1064" s="3" t="s">
        <v>556</v>
      </c>
      <c r="D1064" s="1">
        <v>3198</v>
      </c>
    </row>
    <row r="1065" spans="3:4" x14ac:dyDescent="0.25">
      <c r="C1065" s="3" t="s">
        <v>846</v>
      </c>
      <c r="D1065" s="1">
        <v>8499</v>
      </c>
    </row>
    <row r="1066" spans="3:4" x14ac:dyDescent="0.25">
      <c r="C1066" s="3" t="s">
        <v>814</v>
      </c>
      <c r="D1066" s="1">
        <v>7998</v>
      </c>
    </row>
    <row r="1067" spans="3:4" x14ac:dyDescent="0.25">
      <c r="C1067" s="3" t="s">
        <v>2089</v>
      </c>
      <c r="D1067" s="1">
        <v>3290</v>
      </c>
    </row>
    <row r="1068" spans="3:4" x14ac:dyDescent="0.25">
      <c r="C1068" s="3" t="s">
        <v>1033</v>
      </c>
      <c r="D1068" s="1">
        <v>2499</v>
      </c>
    </row>
    <row r="1069" spans="3:4" x14ac:dyDescent="0.25">
      <c r="C1069" s="3" t="s">
        <v>1892</v>
      </c>
      <c r="D1069" s="1">
        <v>998</v>
      </c>
    </row>
    <row r="1070" spans="3:4" x14ac:dyDescent="0.25">
      <c r="C1070" s="3" t="s">
        <v>1238</v>
      </c>
      <c r="D1070" s="1">
        <v>1890</v>
      </c>
    </row>
    <row r="1071" spans="3:4" x14ac:dyDescent="0.25">
      <c r="C1071" s="3" t="s">
        <v>1109</v>
      </c>
      <c r="D1071" s="1">
        <v>235</v>
      </c>
    </row>
    <row r="1072" spans="3:4" x14ac:dyDescent="0.25">
      <c r="C1072" s="3" t="s">
        <v>661</v>
      </c>
      <c r="D1072" s="1">
        <v>489</v>
      </c>
    </row>
    <row r="1073" spans="3:4" x14ac:dyDescent="0.25">
      <c r="C1073" s="3" t="s">
        <v>490</v>
      </c>
      <c r="D1073" s="1">
        <v>1369</v>
      </c>
    </row>
    <row r="1074" spans="3:4" x14ac:dyDescent="0.25">
      <c r="C1074" s="3" t="s">
        <v>1956</v>
      </c>
      <c r="D1074" s="1">
        <v>2575</v>
      </c>
    </row>
    <row r="1075" spans="3:4" x14ac:dyDescent="0.25">
      <c r="C1075" s="3" t="s">
        <v>988</v>
      </c>
      <c r="D1075" s="1">
        <v>1598</v>
      </c>
    </row>
    <row r="1076" spans="3:4" x14ac:dyDescent="0.25">
      <c r="C1076" s="3" t="s">
        <v>470</v>
      </c>
      <c r="D1076" s="1">
        <v>26999</v>
      </c>
    </row>
    <row r="1077" spans="3:4" x14ac:dyDescent="0.25">
      <c r="C1077" s="3" t="s">
        <v>736</v>
      </c>
      <c r="D1077" s="1">
        <v>1999</v>
      </c>
    </row>
    <row r="1078" spans="3:4" x14ac:dyDescent="0.25">
      <c r="C1078" s="3" t="s">
        <v>602</v>
      </c>
      <c r="D1078" s="1">
        <v>1999</v>
      </c>
    </row>
    <row r="1079" spans="3:4" x14ac:dyDescent="0.25">
      <c r="C1079" s="3" t="s">
        <v>260</v>
      </c>
      <c r="D1079" s="1">
        <v>249</v>
      </c>
    </row>
    <row r="1080" spans="3:4" x14ac:dyDescent="0.25">
      <c r="C1080" s="3" t="s">
        <v>431</v>
      </c>
      <c r="D1080" s="1">
        <v>417</v>
      </c>
    </row>
    <row r="1081" spans="3:4" x14ac:dyDescent="0.25">
      <c r="C1081" s="3" t="s">
        <v>1381</v>
      </c>
      <c r="D1081" s="1">
        <v>399</v>
      </c>
    </row>
    <row r="1082" spans="3:4" x14ac:dyDescent="0.25">
      <c r="C1082" s="3" t="s">
        <v>141</v>
      </c>
      <c r="D1082" s="1">
        <v>24999</v>
      </c>
    </row>
    <row r="1083" spans="3:4" x14ac:dyDescent="0.25">
      <c r="C1083" s="3" t="s">
        <v>85</v>
      </c>
      <c r="D1083" s="1">
        <v>15999</v>
      </c>
    </row>
    <row r="1084" spans="3:4" x14ac:dyDescent="0.25">
      <c r="C1084" s="3" t="s">
        <v>100</v>
      </c>
      <c r="D1084" s="1">
        <v>526</v>
      </c>
    </row>
    <row r="1085" spans="3:4" x14ac:dyDescent="0.25">
      <c r="C1085" s="3" t="s">
        <v>340</v>
      </c>
      <c r="D1085" s="1">
        <v>249</v>
      </c>
    </row>
    <row r="1086" spans="3:4" x14ac:dyDescent="0.25">
      <c r="C1086" s="3" t="s">
        <v>163</v>
      </c>
      <c r="D1086" s="1">
        <v>399</v>
      </c>
    </row>
    <row r="1087" spans="3:4" x14ac:dyDescent="0.25">
      <c r="C1087" s="3" t="s">
        <v>207</v>
      </c>
      <c r="D1087" s="1">
        <v>399</v>
      </c>
    </row>
    <row r="1088" spans="3:4" x14ac:dyDescent="0.25">
      <c r="C1088" s="3" t="s">
        <v>654</v>
      </c>
      <c r="D1088" s="1">
        <v>12999</v>
      </c>
    </row>
    <row r="1089" spans="3:4" x14ac:dyDescent="0.25">
      <c r="C1089" s="3" t="s">
        <v>826</v>
      </c>
      <c r="D1089" s="1">
        <v>12999</v>
      </c>
    </row>
    <row r="1090" spans="3:4" x14ac:dyDescent="0.25">
      <c r="C1090" s="3" t="s">
        <v>760</v>
      </c>
      <c r="D1090" s="1">
        <v>12999</v>
      </c>
    </row>
    <row r="1091" spans="3:4" x14ac:dyDescent="0.25">
      <c r="C1091" s="3" t="s">
        <v>752</v>
      </c>
      <c r="D1091" s="1">
        <v>12999</v>
      </c>
    </row>
    <row r="1092" spans="3:4" x14ac:dyDescent="0.25">
      <c r="C1092" s="3" t="s">
        <v>2016</v>
      </c>
      <c r="D1092" s="1">
        <v>1090</v>
      </c>
    </row>
    <row r="1093" spans="3:4" x14ac:dyDescent="0.25">
      <c r="C1093" s="3" t="s">
        <v>1713</v>
      </c>
      <c r="D1093" s="1">
        <v>1484</v>
      </c>
    </row>
    <row r="1094" spans="3:4" x14ac:dyDescent="0.25">
      <c r="C1094" s="3" t="s">
        <v>1132</v>
      </c>
      <c r="D1094" s="1">
        <v>69</v>
      </c>
    </row>
    <row r="1095" spans="3:4" x14ac:dyDescent="0.25">
      <c r="C1095" s="3" t="s">
        <v>819</v>
      </c>
      <c r="D1095" s="1">
        <v>499</v>
      </c>
    </row>
    <row r="1096" spans="3:4" x14ac:dyDescent="0.25">
      <c r="C1096" s="3" t="s">
        <v>109</v>
      </c>
      <c r="D1096" s="1">
        <v>26999</v>
      </c>
    </row>
    <row r="1097" spans="3:4" x14ac:dyDescent="0.25">
      <c r="C1097" s="3" t="s">
        <v>1172</v>
      </c>
      <c r="D1097" s="1">
        <v>1999</v>
      </c>
    </row>
    <row r="1098" spans="3:4" x14ac:dyDescent="0.25">
      <c r="C1098" s="3" t="s">
        <v>590</v>
      </c>
      <c r="D1098" s="1">
        <v>12999</v>
      </c>
    </row>
    <row r="1099" spans="3:4" x14ac:dyDescent="0.25">
      <c r="C1099" s="3" t="s">
        <v>382</v>
      </c>
      <c r="D1099" s="1">
        <v>499</v>
      </c>
    </row>
    <row r="1100" spans="3:4" x14ac:dyDescent="0.25">
      <c r="C1100" s="3" t="s">
        <v>512</v>
      </c>
      <c r="D1100" s="1">
        <v>46999</v>
      </c>
    </row>
    <row r="1101" spans="3:4" x14ac:dyDescent="0.25">
      <c r="C1101" s="3" t="s">
        <v>112</v>
      </c>
      <c r="D1101" s="1">
        <v>798</v>
      </c>
    </row>
    <row r="1102" spans="3:4" x14ac:dyDescent="0.25">
      <c r="C1102" s="3" t="s">
        <v>177</v>
      </c>
      <c r="D1102" s="1">
        <v>399</v>
      </c>
    </row>
    <row r="1103" spans="3:4" x14ac:dyDescent="0.25">
      <c r="C1103" s="3" t="s">
        <v>55</v>
      </c>
      <c r="D1103" s="1">
        <v>398</v>
      </c>
    </row>
    <row r="1104" spans="3:4" x14ac:dyDescent="0.25">
      <c r="C1104" s="3" t="s">
        <v>482</v>
      </c>
      <c r="D1104" s="1">
        <v>129</v>
      </c>
    </row>
    <row r="1105" spans="3:4" x14ac:dyDescent="0.25">
      <c r="C1105" s="3" t="s">
        <v>1945</v>
      </c>
      <c r="D1105" s="1">
        <v>1799</v>
      </c>
    </row>
    <row r="1106" spans="3:4" x14ac:dyDescent="0.25">
      <c r="C1106" s="3" t="s">
        <v>1688</v>
      </c>
      <c r="D1106" s="1">
        <v>298</v>
      </c>
    </row>
    <row r="1107" spans="3:4" x14ac:dyDescent="0.25">
      <c r="C1107" s="3" t="s">
        <v>1187</v>
      </c>
      <c r="D1107" s="1">
        <v>199</v>
      </c>
    </row>
    <row r="1108" spans="3:4" x14ac:dyDescent="0.25">
      <c r="C1108" s="3" t="s">
        <v>807</v>
      </c>
      <c r="D1108" s="1">
        <v>199</v>
      </c>
    </row>
    <row r="1109" spans="3:4" x14ac:dyDescent="0.25">
      <c r="C1109" s="3" t="s">
        <v>1725</v>
      </c>
      <c r="D1109" s="1">
        <v>1449</v>
      </c>
    </row>
    <row r="1110" spans="3:4" x14ac:dyDescent="0.25">
      <c r="C1110" s="3" t="s">
        <v>1772</v>
      </c>
      <c r="D1110" s="1">
        <v>1547</v>
      </c>
    </row>
    <row r="1111" spans="3:4" x14ac:dyDescent="0.25">
      <c r="C1111" s="3" t="s">
        <v>667</v>
      </c>
      <c r="D1111" s="1">
        <v>22999</v>
      </c>
    </row>
    <row r="1112" spans="3:4" x14ac:dyDescent="0.25">
      <c r="C1112" s="3" t="s">
        <v>656</v>
      </c>
      <c r="D1112" s="1">
        <v>20999</v>
      </c>
    </row>
    <row r="1113" spans="3:4" x14ac:dyDescent="0.25">
      <c r="C1113" s="3" t="s">
        <v>838</v>
      </c>
      <c r="D1113" s="1">
        <v>239</v>
      </c>
    </row>
    <row r="1114" spans="3:4" x14ac:dyDescent="0.25">
      <c r="C1114" s="3" t="s">
        <v>597</v>
      </c>
      <c r="D1114" s="1">
        <v>19999</v>
      </c>
    </row>
    <row r="1115" spans="3:4" x14ac:dyDescent="0.25">
      <c r="C1115" s="3" t="s">
        <v>905</v>
      </c>
      <c r="D1115" s="1">
        <v>1399</v>
      </c>
    </row>
    <row r="1116" spans="3:4" x14ac:dyDescent="0.25">
      <c r="C1116" s="3" t="s">
        <v>146</v>
      </c>
      <c r="D1116" s="1">
        <v>18990</v>
      </c>
    </row>
    <row r="1117" spans="3:4" x14ac:dyDescent="0.25">
      <c r="C1117" s="3" t="s">
        <v>1328</v>
      </c>
      <c r="D1117" s="1">
        <v>5998</v>
      </c>
    </row>
    <row r="1118" spans="3:4" x14ac:dyDescent="0.25">
      <c r="C1118" s="3" t="s">
        <v>1258</v>
      </c>
      <c r="D1118" s="1">
        <v>1709</v>
      </c>
    </row>
    <row r="1119" spans="3:4" x14ac:dyDescent="0.25">
      <c r="C1119" s="3" t="s">
        <v>740</v>
      </c>
      <c r="D1119" s="1">
        <v>199</v>
      </c>
    </row>
    <row r="1120" spans="3:4" x14ac:dyDescent="0.25">
      <c r="C1120" s="3" t="s">
        <v>179</v>
      </c>
      <c r="D1120" s="1">
        <v>399</v>
      </c>
    </row>
    <row r="1121" spans="3:4" x14ac:dyDescent="0.25">
      <c r="C1121" s="3" t="s">
        <v>568</v>
      </c>
      <c r="D1121" s="1">
        <v>16999</v>
      </c>
    </row>
    <row r="1122" spans="3:4" x14ac:dyDescent="0.25">
      <c r="C1122" s="3" t="s">
        <v>559</v>
      </c>
      <c r="D1122" s="1">
        <v>18499</v>
      </c>
    </row>
    <row r="1123" spans="3:4" x14ac:dyDescent="0.25">
      <c r="C1123" s="3" t="s">
        <v>445</v>
      </c>
      <c r="D1123" s="1">
        <v>1289</v>
      </c>
    </row>
    <row r="1124" spans="3:4" x14ac:dyDescent="0.25">
      <c r="C1124" s="3" t="s">
        <v>535</v>
      </c>
      <c r="D1124" s="1">
        <v>2998</v>
      </c>
    </row>
    <row r="1125" spans="3:4" x14ac:dyDescent="0.25">
      <c r="C1125" s="3" t="s">
        <v>742</v>
      </c>
      <c r="D1125" s="1">
        <v>1499</v>
      </c>
    </row>
    <row r="1126" spans="3:4" x14ac:dyDescent="0.25">
      <c r="C1126" s="3" t="s">
        <v>697</v>
      </c>
      <c r="D1126" s="1">
        <v>1499</v>
      </c>
    </row>
    <row r="1127" spans="3:4" x14ac:dyDescent="0.25">
      <c r="C1127" s="3" t="s">
        <v>637</v>
      </c>
      <c r="D1127" s="1">
        <v>1299</v>
      </c>
    </row>
    <row r="1128" spans="3:4" x14ac:dyDescent="0.25">
      <c r="C1128" s="3" t="s">
        <v>533</v>
      </c>
      <c r="D1128" s="1">
        <v>1299</v>
      </c>
    </row>
    <row r="1129" spans="3:4" x14ac:dyDescent="0.25">
      <c r="C1129" s="3" t="s">
        <v>1190</v>
      </c>
      <c r="D1129" s="1">
        <v>469</v>
      </c>
    </row>
    <row r="1130" spans="3:4" x14ac:dyDescent="0.25">
      <c r="C1130" s="3" t="s">
        <v>131</v>
      </c>
      <c r="D1130" s="1">
        <v>29999</v>
      </c>
    </row>
    <row r="1131" spans="3:4" x14ac:dyDescent="0.25">
      <c r="C1131" s="3" t="s">
        <v>850</v>
      </c>
      <c r="D1131" s="1">
        <v>219</v>
      </c>
    </row>
    <row r="1132" spans="3:4" x14ac:dyDescent="0.25">
      <c r="C1132" s="3" t="s">
        <v>1811</v>
      </c>
      <c r="D1132" s="1">
        <v>1349</v>
      </c>
    </row>
    <row r="1133" spans="3:4" x14ac:dyDescent="0.25">
      <c r="C1133" s="3" t="s">
        <v>424</v>
      </c>
      <c r="D1133" s="1">
        <v>119</v>
      </c>
    </row>
    <row r="1134" spans="3:4" x14ac:dyDescent="0.25">
      <c r="C1134" s="3" t="s">
        <v>1568</v>
      </c>
      <c r="D1134" s="1">
        <v>4789</v>
      </c>
    </row>
    <row r="1135" spans="3:4" x14ac:dyDescent="0.25">
      <c r="C1135" s="3" t="s">
        <v>1925</v>
      </c>
      <c r="D1135" s="1">
        <v>2399</v>
      </c>
    </row>
    <row r="1136" spans="3:4" x14ac:dyDescent="0.25">
      <c r="C1136" s="3" t="s">
        <v>2005</v>
      </c>
      <c r="D1136" s="1">
        <v>697</v>
      </c>
    </row>
    <row r="1137" spans="3:4" x14ac:dyDescent="0.25">
      <c r="C1137" s="3" t="s">
        <v>145</v>
      </c>
      <c r="D1137" s="1">
        <v>199</v>
      </c>
    </row>
    <row r="1138" spans="3:4" x14ac:dyDescent="0.25">
      <c r="C1138" s="3" t="s">
        <v>781</v>
      </c>
      <c r="D1138" s="1">
        <v>99</v>
      </c>
    </row>
    <row r="1139" spans="3:4" x14ac:dyDescent="0.25">
      <c r="C1139" s="3" t="s">
        <v>42</v>
      </c>
      <c r="D1139" s="1">
        <v>2910</v>
      </c>
    </row>
    <row r="1140" spans="3:4" x14ac:dyDescent="0.25">
      <c r="C1140" s="3" t="s">
        <v>2061</v>
      </c>
      <c r="D1140" s="1">
        <v>759</v>
      </c>
    </row>
    <row r="1141" spans="3:4" x14ac:dyDescent="0.25">
      <c r="C1141" s="3" t="s">
        <v>2126</v>
      </c>
      <c r="D1141" s="1">
        <v>1799</v>
      </c>
    </row>
    <row r="1142" spans="3:4" x14ac:dyDescent="0.25">
      <c r="C1142" s="3" t="s">
        <v>1640</v>
      </c>
      <c r="D1142" s="1">
        <v>2599</v>
      </c>
    </row>
    <row r="1143" spans="3:4" x14ac:dyDescent="0.25">
      <c r="C1143" s="3" t="s">
        <v>379</v>
      </c>
      <c r="D1143" s="1">
        <v>77990</v>
      </c>
    </row>
    <row r="1144" spans="3:4" x14ac:dyDescent="0.25">
      <c r="C1144" s="3" t="s">
        <v>631</v>
      </c>
      <c r="D1144" s="1">
        <v>34999</v>
      </c>
    </row>
    <row r="1145" spans="3:4" x14ac:dyDescent="0.25">
      <c r="C1145" s="3" t="s">
        <v>200</v>
      </c>
      <c r="D1145" s="1">
        <v>9999</v>
      </c>
    </row>
    <row r="1146" spans="3:4" x14ac:dyDescent="0.25">
      <c r="C1146" s="3" t="s">
        <v>1466</v>
      </c>
      <c r="D1146" s="1">
        <v>1299</v>
      </c>
    </row>
    <row r="1147" spans="3:4" x14ac:dyDescent="0.25">
      <c r="C1147" s="3" t="s">
        <v>1850</v>
      </c>
      <c r="D1147" s="1">
        <v>229</v>
      </c>
    </row>
    <row r="1148" spans="3:4" x14ac:dyDescent="0.25">
      <c r="C1148" s="3" t="s">
        <v>1213</v>
      </c>
      <c r="D1148" s="1">
        <v>1599</v>
      </c>
    </row>
    <row r="1149" spans="3:4" x14ac:dyDescent="0.25">
      <c r="C1149" s="3" t="s">
        <v>210</v>
      </c>
      <c r="D1149" s="1">
        <v>179</v>
      </c>
    </row>
    <row r="1150" spans="3:4" x14ac:dyDescent="0.25">
      <c r="C1150" s="3" t="s">
        <v>1219</v>
      </c>
      <c r="D1150" s="1">
        <v>939</v>
      </c>
    </row>
    <row r="1151" spans="3:4" x14ac:dyDescent="0.25">
      <c r="C1151" s="3" t="s">
        <v>1646</v>
      </c>
      <c r="D1151" s="1">
        <v>179</v>
      </c>
    </row>
    <row r="1152" spans="3:4" x14ac:dyDescent="0.25">
      <c r="C1152" s="3" t="s">
        <v>578</v>
      </c>
      <c r="D1152" s="1">
        <v>8999</v>
      </c>
    </row>
    <row r="1153" spans="3:4" x14ac:dyDescent="0.25">
      <c r="C1153" s="3" t="s">
        <v>587</v>
      </c>
      <c r="D1153" s="1">
        <v>8999</v>
      </c>
    </row>
    <row r="1154" spans="3:4" x14ac:dyDescent="0.25">
      <c r="C1154" s="3" t="s">
        <v>541</v>
      </c>
      <c r="D1154" s="1">
        <v>8999</v>
      </c>
    </row>
    <row r="1155" spans="3:4" x14ac:dyDescent="0.25">
      <c r="C1155" s="3" t="s">
        <v>651</v>
      </c>
      <c r="D1155" s="1">
        <v>649</v>
      </c>
    </row>
    <row r="1156" spans="3:4" x14ac:dyDescent="0.25">
      <c r="C1156" s="3" t="s">
        <v>2053</v>
      </c>
      <c r="D1156" s="1">
        <v>3685</v>
      </c>
    </row>
    <row r="1157" spans="3:4" x14ac:dyDescent="0.25">
      <c r="C1157" s="3" t="s">
        <v>241</v>
      </c>
      <c r="D1157" s="1">
        <v>399</v>
      </c>
    </row>
    <row r="1158" spans="3:4" x14ac:dyDescent="0.25">
      <c r="C1158" s="3" t="s">
        <v>809</v>
      </c>
      <c r="D1158" s="1">
        <v>23999</v>
      </c>
    </row>
    <row r="1159" spans="3:4" x14ac:dyDescent="0.25">
      <c r="C1159" s="3" t="s">
        <v>1875</v>
      </c>
      <c r="D1159" s="1">
        <v>2092</v>
      </c>
    </row>
    <row r="1160" spans="3:4" x14ac:dyDescent="0.25">
      <c r="C1160" s="3" t="s">
        <v>2063</v>
      </c>
      <c r="D1160" s="1">
        <v>2669</v>
      </c>
    </row>
    <row r="1161" spans="3:4" x14ac:dyDescent="0.25">
      <c r="C1161" s="3" t="s">
        <v>979</v>
      </c>
      <c r="D1161" s="1">
        <v>449</v>
      </c>
    </row>
    <row r="1162" spans="3:4" x14ac:dyDescent="0.25">
      <c r="C1162" s="3" t="s">
        <v>1366</v>
      </c>
      <c r="D1162" s="1">
        <v>26999</v>
      </c>
    </row>
    <row r="1163" spans="3:4" x14ac:dyDescent="0.25">
      <c r="C1163" s="3" t="s">
        <v>1099</v>
      </c>
      <c r="D1163" s="1">
        <v>99</v>
      </c>
    </row>
    <row r="1164" spans="3:4" x14ac:dyDescent="0.25">
      <c r="C1164" s="3" t="s">
        <v>1985</v>
      </c>
      <c r="D1164" s="1">
        <v>2033</v>
      </c>
    </row>
    <row r="1165" spans="3:4" x14ac:dyDescent="0.25">
      <c r="C1165" s="3" t="s">
        <v>1490</v>
      </c>
      <c r="D1165" s="1">
        <v>809</v>
      </c>
    </row>
    <row r="1166" spans="3:4" x14ac:dyDescent="0.25">
      <c r="C1166" s="3" t="s">
        <v>1005</v>
      </c>
      <c r="D1166" s="1">
        <v>1299</v>
      </c>
    </row>
    <row r="1167" spans="3:4" x14ac:dyDescent="0.25">
      <c r="C1167" s="3" t="s">
        <v>676</v>
      </c>
      <c r="D1167" s="1">
        <v>1324</v>
      </c>
    </row>
    <row r="1168" spans="3:4" x14ac:dyDescent="0.25">
      <c r="C1168" s="3" t="s">
        <v>686</v>
      </c>
      <c r="D1168" s="1">
        <v>1324</v>
      </c>
    </row>
    <row r="1169" spans="3:4" x14ac:dyDescent="0.25">
      <c r="C1169" s="3" t="s">
        <v>486</v>
      </c>
      <c r="D1169" s="1">
        <v>246</v>
      </c>
    </row>
    <row r="1170" spans="3:4" x14ac:dyDescent="0.25">
      <c r="C1170" s="3" t="s">
        <v>175</v>
      </c>
      <c r="D1170" s="1">
        <v>15990</v>
      </c>
    </row>
    <row r="1171" spans="3:4" x14ac:dyDescent="0.25">
      <c r="C1171" s="3" t="s">
        <v>1242</v>
      </c>
      <c r="D1171" s="1">
        <v>1599</v>
      </c>
    </row>
    <row r="1172" spans="3:4" x14ac:dyDescent="0.25">
      <c r="C1172" s="3" t="s">
        <v>1807</v>
      </c>
      <c r="D1172" s="1">
        <v>9199</v>
      </c>
    </row>
    <row r="1173" spans="3:4" x14ac:dyDescent="0.25">
      <c r="C1173" s="3" t="s">
        <v>367</v>
      </c>
      <c r="D1173" s="1">
        <v>179</v>
      </c>
    </row>
    <row r="1174" spans="3:4" x14ac:dyDescent="0.25">
      <c r="C1174" s="3" t="s">
        <v>116</v>
      </c>
      <c r="D1174" s="1">
        <v>537</v>
      </c>
    </row>
    <row r="1175" spans="3:4" x14ac:dyDescent="0.25">
      <c r="C1175" s="3" t="s">
        <v>265</v>
      </c>
      <c r="D1175" s="1">
        <v>149</v>
      </c>
    </row>
    <row r="1176" spans="3:4" x14ac:dyDescent="0.25">
      <c r="C1176" s="3" t="s">
        <v>727</v>
      </c>
      <c r="D1176" s="1">
        <v>2199</v>
      </c>
    </row>
    <row r="1177" spans="3:4" x14ac:dyDescent="0.25">
      <c r="C1177" s="3" t="s">
        <v>833</v>
      </c>
      <c r="D1177" s="1">
        <v>1499</v>
      </c>
    </row>
    <row r="1178" spans="3:4" x14ac:dyDescent="0.25">
      <c r="C1178" s="3" t="s">
        <v>772</v>
      </c>
      <c r="D1178" s="1">
        <v>1499</v>
      </c>
    </row>
    <row r="1179" spans="3:4" x14ac:dyDescent="0.25">
      <c r="C1179" s="3" t="s">
        <v>566</v>
      </c>
      <c r="D1179" s="1">
        <v>4398</v>
      </c>
    </row>
    <row r="1180" spans="3:4" x14ac:dyDescent="0.25">
      <c r="C1180" s="3" t="s">
        <v>557</v>
      </c>
      <c r="D1180" s="1">
        <v>2998</v>
      </c>
    </row>
    <row r="1181" spans="3:4" x14ac:dyDescent="0.25">
      <c r="C1181" s="3" t="s">
        <v>1220</v>
      </c>
      <c r="D1181" s="1">
        <v>2499</v>
      </c>
    </row>
    <row r="1182" spans="3:4" x14ac:dyDescent="0.25">
      <c r="C1182" s="3" t="s">
        <v>1053</v>
      </c>
      <c r="D1182" s="1">
        <v>599</v>
      </c>
    </row>
    <row r="1183" spans="3:4" x14ac:dyDescent="0.25">
      <c r="C1183" s="3" t="s">
        <v>728</v>
      </c>
      <c r="D1183" s="1">
        <v>190</v>
      </c>
    </row>
    <row r="1184" spans="3:4" x14ac:dyDescent="0.25">
      <c r="C1184" s="3" t="s">
        <v>1197</v>
      </c>
      <c r="D1184" s="1">
        <v>269</v>
      </c>
    </row>
    <row r="1185" spans="3:4" x14ac:dyDescent="0.25">
      <c r="C1185" s="3" t="s">
        <v>2051</v>
      </c>
      <c r="D1185" s="1">
        <v>2199</v>
      </c>
    </row>
    <row r="1186" spans="3:4" x14ac:dyDescent="0.25">
      <c r="C1186" s="3" t="s">
        <v>1100</v>
      </c>
      <c r="D1186" s="1">
        <v>499</v>
      </c>
    </row>
    <row r="1187" spans="3:4" x14ac:dyDescent="0.25">
      <c r="C1187" s="3" t="s">
        <v>1642</v>
      </c>
      <c r="D1187" s="1">
        <v>479</v>
      </c>
    </row>
    <row r="1188" spans="3:4" x14ac:dyDescent="0.25">
      <c r="C1188" s="3" t="s">
        <v>314</v>
      </c>
      <c r="D1188" s="1">
        <v>11990</v>
      </c>
    </row>
    <row r="1189" spans="3:4" x14ac:dyDescent="0.25">
      <c r="C1189" s="3" t="s">
        <v>634</v>
      </c>
      <c r="D1189" s="1">
        <v>199</v>
      </c>
    </row>
    <row r="1190" spans="3:4" x14ac:dyDescent="0.25">
      <c r="C1190" s="3" t="s">
        <v>117</v>
      </c>
      <c r="D1190" s="1">
        <v>10901</v>
      </c>
    </row>
    <row r="1191" spans="3:4" x14ac:dyDescent="0.25">
      <c r="C1191" s="3" t="s">
        <v>583</v>
      </c>
      <c r="D1191" s="1">
        <v>5996</v>
      </c>
    </row>
    <row r="1192" spans="3:4" x14ac:dyDescent="0.25">
      <c r="C1192" s="3" t="s">
        <v>1543</v>
      </c>
      <c r="D1192" s="1">
        <v>1049</v>
      </c>
    </row>
    <row r="1193" spans="3:4" x14ac:dyDescent="0.25">
      <c r="C1193" s="3" t="s">
        <v>2035</v>
      </c>
      <c r="D1193" s="1">
        <v>778</v>
      </c>
    </row>
    <row r="1194" spans="3:4" x14ac:dyDescent="0.25">
      <c r="C1194" s="3" t="s">
        <v>967</v>
      </c>
      <c r="D1194" s="1">
        <v>1049</v>
      </c>
    </row>
    <row r="1195" spans="3:4" x14ac:dyDescent="0.25">
      <c r="C1195" s="3" t="s">
        <v>633</v>
      </c>
      <c r="D1195" s="1">
        <v>16999</v>
      </c>
    </row>
    <row r="1196" spans="3:4" x14ac:dyDescent="0.25">
      <c r="C1196" s="3" t="s">
        <v>91</v>
      </c>
      <c r="D1196" s="1">
        <v>32990</v>
      </c>
    </row>
    <row r="1197" spans="3:4" x14ac:dyDescent="0.25">
      <c r="C1197" s="3" t="s">
        <v>295</v>
      </c>
      <c r="D1197" s="1">
        <v>47990</v>
      </c>
    </row>
    <row r="1198" spans="3:4" x14ac:dyDescent="0.25">
      <c r="C1198" s="3" t="s">
        <v>190</v>
      </c>
      <c r="D1198" s="1">
        <v>8499</v>
      </c>
    </row>
    <row r="1199" spans="3:4" x14ac:dyDescent="0.25">
      <c r="C1199" s="3" t="s">
        <v>1915</v>
      </c>
      <c r="D1199" s="1">
        <v>27900</v>
      </c>
    </row>
    <row r="1200" spans="3:4" x14ac:dyDescent="0.25">
      <c r="C1200" s="3" t="s">
        <v>944</v>
      </c>
      <c r="D1200" s="1">
        <v>999</v>
      </c>
    </row>
    <row r="1201" spans="3:4" x14ac:dyDescent="0.25">
      <c r="C1201" s="3" t="s">
        <v>1927</v>
      </c>
      <c r="D1201" s="1">
        <v>2286</v>
      </c>
    </row>
    <row r="1202" spans="3:4" x14ac:dyDescent="0.25">
      <c r="C1202" s="3" t="s">
        <v>827</v>
      </c>
      <c r="D1202" s="1">
        <v>1599</v>
      </c>
    </row>
    <row r="1203" spans="3:4" x14ac:dyDescent="0.25">
      <c r="C1203" s="3" t="s">
        <v>36</v>
      </c>
      <c r="D1203" s="1">
        <v>11499</v>
      </c>
    </row>
    <row r="1204" spans="3:4" x14ac:dyDescent="0.25">
      <c r="C1204" s="3" t="s">
        <v>205</v>
      </c>
      <c r="D1204" s="1">
        <v>23999</v>
      </c>
    </row>
    <row r="1205" spans="3:4" x14ac:dyDescent="0.25">
      <c r="C1205" s="3" t="s">
        <v>263</v>
      </c>
      <c r="D1205" s="1">
        <v>32999</v>
      </c>
    </row>
    <row r="1206" spans="3:4" x14ac:dyDescent="0.25">
      <c r="C1206" s="3" t="s">
        <v>133</v>
      </c>
      <c r="D1206" s="1">
        <v>27999</v>
      </c>
    </row>
    <row r="1207" spans="3:4" x14ac:dyDescent="0.25">
      <c r="C1207" s="3" t="s">
        <v>1037</v>
      </c>
      <c r="D1207" s="1">
        <v>1799</v>
      </c>
    </row>
    <row r="1208" spans="3:4" x14ac:dyDescent="0.25">
      <c r="C1208" s="3" t="s">
        <v>185</v>
      </c>
      <c r="D1208" s="1">
        <v>228</v>
      </c>
    </row>
    <row r="1209" spans="3:4" x14ac:dyDescent="0.25">
      <c r="C1209" s="3" t="s">
        <v>429</v>
      </c>
      <c r="D1209" s="1">
        <v>21990</v>
      </c>
    </row>
    <row r="1210" spans="3:4" x14ac:dyDescent="0.25">
      <c r="C1210" s="3" t="s">
        <v>700</v>
      </c>
      <c r="D1210" s="1">
        <v>999</v>
      </c>
    </row>
    <row r="1211" spans="3:4" x14ac:dyDescent="0.25">
      <c r="C1211" s="3" t="s">
        <v>710</v>
      </c>
      <c r="D1211" s="1">
        <v>999</v>
      </c>
    </row>
    <row r="1212" spans="3:4" x14ac:dyDescent="0.25">
      <c r="C1212" s="3" t="s">
        <v>1573</v>
      </c>
      <c r="D1212" s="1">
        <v>353</v>
      </c>
    </row>
    <row r="1213" spans="3:4" x14ac:dyDescent="0.25">
      <c r="C1213" s="3" t="s">
        <v>1411</v>
      </c>
      <c r="D1213" s="1">
        <v>3307</v>
      </c>
    </row>
    <row r="1214" spans="3:4" x14ac:dyDescent="0.25">
      <c r="C1214" s="3" t="s">
        <v>1256</v>
      </c>
      <c r="D1214" s="1">
        <v>999</v>
      </c>
    </row>
    <row r="1215" spans="3:4" x14ac:dyDescent="0.25">
      <c r="C1215" s="3" t="s">
        <v>887</v>
      </c>
      <c r="D1215" s="1">
        <v>299</v>
      </c>
    </row>
    <row r="1216" spans="3:4" x14ac:dyDescent="0.25">
      <c r="C1216" s="3" t="s">
        <v>842</v>
      </c>
      <c r="D1216" s="1">
        <v>265</v>
      </c>
    </row>
    <row r="1217" spans="3:4" x14ac:dyDescent="0.25">
      <c r="C1217" s="3" t="s">
        <v>448</v>
      </c>
      <c r="D1217" s="1">
        <v>32990</v>
      </c>
    </row>
    <row r="1218" spans="3:4" x14ac:dyDescent="0.25">
      <c r="C1218" s="3" t="s">
        <v>1331</v>
      </c>
      <c r="D1218" s="1">
        <v>379</v>
      </c>
    </row>
    <row r="1219" spans="3:4" x14ac:dyDescent="0.25">
      <c r="C1219" s="3" t="s">
        <v>1897</v>
      </c>
      <c r="D1219" s="1">
        <v>5999</v>
      </c>
    </row>
    <row r="1220" spans="3:4" x14ac:dyDescent="0.25">
      <c r="C1220" s="3" t="s">
        <v>1600</v>
      </c>
      <c r="D1220" s="1">
        <v>1299</v>
      </c>
    </row>
    <row r="1221" spans="3:4" x14ac:dyDescent="0.25">
      <c r="C1221" s="3" t="s">
        <v>1068</v>
      </c>
      <c r="D1221" s="1">
        <v>1329</v>
      </c>
    </row>
    <row r="1222" spans="3:4" x14ac:dyDescent="0.25">
      <c r="C1222" s="3" t="s">
        <v>1824</v>
      </c>
      <c r="D1222" s="1">
        <v>2079</v>
      </c>
    </row>
    <row r="1223" spans="3:4" x14ac:dyDescent="0.25">
      <c r="C1223" s="3" t="s">
        <v>783</v>
      </c>
      <c r="D1223" s="1">
        <v>689</v>
      </c>
    </row>
    <row r="1224" spans="3:4" x14ac:dyDescent="0.25">
      <c r="C1224" s="3" t="s">
        <v>119</v>
      </c>
      <c r="D1224" s="1">
        <v>418</v>
      </c>
    </row>
    <row r="1225" spans="3:4" x14ac:dyDescent="0.25">
      <c r="C1225" s="3" t="s">
        <v>1511</v>
      </c>
      <c r="D1225" s="1">
        <v>749</v>
      </c>
    </row>
    <row r="1226" spans="3:4" x14ac:dyDescent="0.25">
      <c r="C1226" s="3" t="s">
        <v>1116</v>
      </c>
      <c r="D1226" s="1">
        <v>230</v>
      </c>
    </row>
    <row r="1227" spans="3:4" x14ac:dyDescent="0.25">
      <c r="C1227" s="3" t="s">
        <v>1418</v>
      </c>
      <c r="D1227" s="1">
        <v>37247</v>
      </c>
    </row>
    <row r="1228" spans="3:4" x14ac:dyDescent="0.25">
      <c r="C1228" s="3" t="s">
        <v>825</v>
      </c>
      <c r="D1228" s="1">
        <v>3999</v>
      </c>
    </row>
    <row r="1229" spans="3:4" x14ac:dyDescent="0.25">
      <c r="C1229" s="3" t="s">
        <v>914</v>
      </c>
      <c r="D1229" s="1">
        <v>1399</v>
      </c>
    </row>
    <row r="1230" spans="3:4" x14ac:dyDescent="0.25">
      <c r="C1230" s="3" t="s">
        <v>1097</v>
      </c>
      <c r="D1230" s="1">
        <v>1999</v>
      </c>
    </row>
    <row r="1231" spans="3:4" x14ac:dyDescent="0.25">
      <c r="C1231" s="3" t="s">
        <v>523</v>
      </c>
      <c r="D1231" s="1">
        <v>28999</v>
      </c>
    </row>
    <row r="1232" spans="3:4" x14ac:dyDescent="0.25">
      <c r="C1232" s="3" t="s">
        <v>525</v>
      </c>
      <c r="D1232" s="1">
        <v>28999</v>
      </c>
    </row>
    <row r="1233" spans="3:4" x14ac:dyDescent="0.25">
      <c r="C1233" s="3" t="s">
        <v>623</v>
      </c>
      <c r="D1233" s="1">
        <v>33999</v>
      </c>
    </row>
    <row r="1234" spans="3:4" x14ac:dyDescent="0.25">
      <c r="C1234" s="3" t="s">
        <v>786</v>
      </c>
      <c r="D1234" s="1">
        <v>209</v>
      </c>
    </row>
    <row r="1235" spans="3:4" x14ac:dyDescent="0.25">
      <c r="C1235" s="3" t="s">
        <v>1634</v>
      </c>
      <c r="D1235" s="1">
        <v>2799</v>
      </c>
    </row>
    <row r="1236" spans="3:4" x14ac:dyDescent="0.25">
      <c r="C1236" s="3" t="s">
        <v>2174</v>
      </c>
      <c r="D1236" s="1">
        <v>199</v>
      </c>
    </row>
    <row r="1237" spans="3:4" x14ac:dyDescent="0.25">
      <c r="C1237" s="3" t="s">
        <v>56</v>
      </c>
      <c r="D1237" s="1">
        <v>32999</v>
      </c>
    </row>
    <row r="1238" spans="3:4" x14ac:dyDescent="0.25">
      <c r="C1238" s="3" t="s">
        <v>273</v>
      </c>
      <c r="D1238" s="1">
        <v>58</v>
      </c>
    </row>
    <row r="1239" spans="3:4" x14ac:dyDescent="0.25">
      <c r="C1239" s="3" t="s">
        <v>716</v>
      </c>
      <c r="D1239" s="1">
        <v>5998</v>
      </c>
    </row>
    <row r="1240" spans="3:4" x14ac:dyDescent="0.25">
      <c r="C1240" s="3" t="s">
        <v>582</v>
      </c>
      <c r="D1240" s="1">
        <v>7998</v>
      </c>
    </row>
    <row r="1241" spans="3:4" x14ac:dyDescent="0.25">
      <c r="C1241" s="3" t="s">
        <v>270</v>
      </c>
      <c r="D1241" s="1">
        <v>88</v>
      </c>
    </row>
    <row r="1242" spans="3:4" x14ac:dyDescent="0.25">
      <c r="C1242" s="3" t="s">
        <v>849</v>
      </c>
      <c r="D1242" s="1">
        <v>3999</v>
      </c>
    </row>
    <row r="1243" spans="3:4" x14ac:dyDescent="0.25">
      <c r="C1243" s="3" t="s">
        <v>253</v>
      </c>
      <c r="D1243" s="1">
        <v>149</v>
      </c>
    </row>
    <row r="1244" spans="3:4" x14ac:dyDescent="0.25">
      <c r="C1244" s="3" t="s">
        <v>516</v>
      </c>
      <c r="D1244" s="1">
        <v>3996</v>
      </c>
    </row>
    <row r="1245" spans="3:4" x14ac:dyDescent="0.25">
      <c r="C1245" s="3" t="s">
        <v>759</v>
      </c>
      <c r="D1245" s="1">
        <v>1999</v>
      </c>
    </row>
    <row r="1246" spans="3:4" x14ac:dyDescent="0.25">
      <c r="C1246" s="3" t="s">
        <v>594</v>
      </c>
      <c r="D1246" s="1">
        <v>1999</v>
      </c>
    </row>
    <row r="1247" spans="3:4" x14ac:dyDescent="0.25">
      <c r="C1247" s="3" t="s">
        <v>2073</v>
      </c>
      <c r="D1247" s="1">
        <v>1260</v>
      </c>
    </row>
    <row r="1248" spans="3:4" x14ac:dyDescent="0.25">
      <c r="C1248" s="3" t="s">
        <v>1562</v>
      </c>
      <c r="D1248" s="1">
        <v>3599</v>
      </c>
    </row>
    <row r="1249" spans="3:4" x14ac:dyDescent="0.25">
      <c r="C1249" s="3" t="s">
        <v>433</v>
      </c>
      <c r="D1249" s="1">
        <v>47990</v>
      </c>
    </row>
    <row r="1250" spans="3:4" x14ac:dyDescent="0.25">
      <c r="C1250" s="3" t="s">
        <v>212</v>
      </c>
      <c r="D1250" s="1">
        <v>30990</v>
      </c>
    </row>
    <row r="1251" spans="3:4" x14ac:dyDescent="0.25">
      <c r="C1251" s="3" t="s">
        <v>288</v>
      </c>
      <c r="D1251" s="1">
        <v>8990</v>
      </c>
    </row>
    <row r="1252" spans="3:4" x14ac:dyDescent="0.25">
      <c r="C1252" s="3" t="s">
        <v>326</v>
      </c>
      <c r="D1252" s="1">
        <v>6999</v>
      </c>
    </row>
    <row r="1253" spans="3:4" x14ac:dyDescent="0.25">
      <c r="C1253" s="3" t="s">
        <v>87</v>
      </c>
      <c r="D1253" s="1">
        <v>696</v>
      </c>
    </row>
    <row r="1254" spans="3:4" x14ac:dyDescent="0.25">
      <c r="C1254" s="3" t="s">
        <v>724</v>
      </c>
      <c r="D1254" s="1">
        <v>13999</v>
      </c>
    </row>
    <row r="1255" spans="3:4" x14ac:dyDescent="0.25">
      <c r="C1255" s="3" t="s">
        <v>629</v>
      </c>
      <c r="D1255" s="1">
        <v>10999</v>
      </c>
    </row>
    <row r="1256" spans="3:4" x14ac:dyDescent="0.25">
      <c r="C1256" s="3" t="s">
        <v>563</v>
      </c>
      <c r="D1256" s="1">
        <v>12999</v>
      </c>
    </row>
    <row r="1257" spans="3:4" x14ac:dyDescent="0.25">
      <c r="C1257" s="3" t="s">
        <v>680</v>
      </c>
      <c r="D1257" s="1">
        <v>12999</v>
      </c>
    </row>
    <row r="1258" spans="3:4" x14ac:dyDescent="0.25">
      <c r="C1258" s="3" t="s">
        <v>614</v>
      </c>
      <c r="D1258" s="1">
        <v>13999</v>
      </c>
    </row>
    <row r="1259" spans="3:4" x14ac:dyDescent="0.25">
      <c r="C1259" s="3" t="s">
        <v>858</v>
      </c>
      <c r="D1259" s="1">
        <v>13999</v>
      </c>
    </row>
    <row r="1260" spans="3:4" x14ac:dyDescent="0.25">
      <c r="C1260" s="3" t="s">
        <v>645</v>
      </c>
      <c r="D1260" s="1">
        <v>10999</v>
      </c>
    </row>
    <row r="1261" spans="3:4" x14ac:dyDescent="0.25">
      <c r="C1261" s="3" t="s">
        <v>652</v>
      </c>
      <c r="D1261" s="1">
        <v>13999</v>
      </c>
    </row>
    <row r="1262" spans="3:4" x14ac:dyDescent="0.25">
      <c r="C1262" s="3" t="s">
        <v>184</v>
      </c>
      <c r="D1262" s="1">
        <v>149</v>
      </c>
    </row>
    <row r="1263" spans="3:4" x14ac:dyDescent="0.25">
      <c r="C1263" s="3" t="s">
        <v>51</v>
      </c>
      <c r="D1263" s="1">
        <v>398</v>
      </c>
    </row>
    <row r="1264" spans="3:4" x14ac:dyDescent="0.25">
      <c r="C1264" s="3" t="s">
        <v>214</v>
      </c>
      <c r="D1264" s="1">
        <v>249</v>
      </c>
    </row>
    <row r="1265" spans="3:4" x14ac:dyDescent="0.25">
      <c r="C1265" s="3" t="s">
        <v>1590</v>
      </c>
      <c r="D1265" s="1">
        <v>244</v>
      </c>
    </row>
    <row r="1266" spans="3:4" x14ac:dyDescent="0.25">
      <c r="C1266" s="3" t="s">
        <v>1667</v>
      </c>
      <c r="D1266" s="1">
        <v>79</v>
      </c>
    </row>
    <row r="1267" spans="3:4" x14ac:dyDescent="0.25">
      <c r="C1267" s="3" t="s">
        <v>1767</v>
      </c>
      <c r="D1267" s="1">
        <v>239</v>
      </c>
    </row>
    <row r="1268" spans="3:4" x14ac:dyDescent="0.25">
      <c r="C1268" s="3" t="s">
        <v>375</v>
      </c>
      <c r="D1268" s="1">
        <v>89</v>
      </c>
    </row>
    <row r="1269" spans="3:4" x14ac:dyDescent="0.25">
      <c r="C1269" s="3" t="s">
        <v>437</v>
      </c>
      <c r="D1269" s="1">
        <v>99</v>
      </c>
    </row>
    <row r="1270" spans="3:4" x14ac:dyDescent="0.25">
      <c r="C1270" s="3" t="s">
        <v>1902</v>
      </c>
      <c r="D1270" s="1">
        <v>4995</v>
      </c>
    </row>
    <row r="1271" spans="3:4" x14ac:dyDescent="0.25">
      <c r="C1271" s="3" t="s">
        <v>737</v>
      </c>
      <c r="D1271" s="1">
        <v>1399</v>
      </c>
    </row>
    <row r="1272" spans="3:4" x14ac:dyDescent="0.25">
      <c r="C1272" s="3" t="s">
        <v>705</v>
      </c>
      <c r="D1272" s="1">
        <v>1299</v>
      </c>
    </row>
    <row r="1273" spans="3:4" x14ac:dyDescent="0.25">
      <c r="C1273" s="3" t="s">
        <v>757</v>
      </c>
      <c r="D1273" s="1">
        <v>1299</v>
      </c>
    </row>
    <row r="1274" spans="3:4" x14ac:dyDescent="0.25">
      <c r="C1274" s="3" t="s">
        <v>802</v>
      </c>
      <c r="D1274" s="1">
        <v>799</v>
      </c>
    </row>
    <row r="1275" spans="3:4" x14ac:dyDescent="0.25">
      <c r="C1275" s="3" t="s">
        <v>720</v>
      </c>
      <c r="D1275" s="1">
        <v>8999</v>
      </c>
    </row>
    <row r="1276" spans="3:4" x14ac:dyDescent="0.25">
      <c r="C1276" s="3" t="s">
        <v>2091</v>
      </c>
      <c r="D1276" s="1">
        <v>179</v>
      </c>
    </row>
    <row r="1277" spans="3:4" x14ac:dyDescent="0.25">
      <c r="C1277" s="3" t="s">
        <v>517</v>
      </c>
      <c r="D1277" s="1">
        <v>3798</v>
      </c>
    </row>
    <row r="1278" spans="3:4" x14ac:dyDescent="0.25">
      <c r="C1278" s="3" t="s">
        <v>698</v>
      </c>
      <c r="D1278" s="1">
        <v>1999</v>
      </c>
    </row>
    <row r="1279" spans="3:4" x14ac:dyDescent="0.25">
      <c r="C1279" s="3" t="s">
        <v>649</v>
      </c>
      <c r="D1279" s="1">
        <v>1999</v>
      </c>
    </row>
    <row r="1280" spans="3:4" x14ac:dyDescent="0.25">
      <c r="C1280" s="3" t="s">
        <v>603</v>
      </c>
      <c r="D1280" s="1">
        <v>1999</v>
      </c>
    </row>
    <row r="1281" spans="3:4" x14ac:dyDescent="0.25">
      <c r="C1281" s="3" t="s">
        <v>362</v>
      </c>
      <c r="D1281" s="1">
        <v>449</v>
      </c>
    </row>
    <row r="1282" spans="3:4" x14ac:dyDescent="0.25">
      <c r="C1282" s="3" t="s">
        <v>769</v>
      </c>
      <c r="D1282" s="1">
        <v>2499</v>
      </c>
    </row>
    <row r="1283" spans="3:4" x14ac:dyDescent="0.25">
      <c r="C1283" s="3" t="s">
        <v>1321</v>
      </c>
      <c r="D1283" s="1">
        <v>889</v>
      </c>
    </row>
    <row r="1284" spans="3:4" x14ac:dyDescent="0.25">
      <c r="C1284" s="3" t="s">
        <v>1616</v>
      </c>
      <c r="D1284" s="1">
        <v>1599</v>
      </c>
    </row>
    <row r="1285" spans="3:4" x14ac:dyDescent="0.25">
      <c r="C1285" s="3" t="s">
        <v>532</v>
      </c>
      <c r="D1285" s="1">
        <v>3897</v>
      </c>
    </row>
    <row r="1286" spans="3:4" x14ac:dyDescent="0.25">
      <c r="C1286" s="3" t="s">
        <v>1947</v>
      </c>
      <c r="D1286" s="1">
        <v>1474</v>
      </c>
    </row>
    <row r="1287" spans="3:4" x14ac:dyDescent="0.25">
      <c r="C1287" s="3" t="s">
        <v>793</v>
      </c>
      <c r="D1287" s="1">
        <v>44999</v>
      </c>
    </row>
    <row r="1288" spans="3:4" x14ac:dyDescent="0.25">
      <c r="C1288" s="3" t="s">
        <v>836</v>
      </c>
      <c r="D1288" s="1">
        <v>150</v>
      </c>
    </row>
    <row r="1289" spans="3:4" x14ac:dyDescent="0.25">
      <c r="C1289" s="3" t="s">
        <v>108</v>
      </c>
      <c r="D1289" s="1">
        <v>698</v>
      </c>
    </row>
    <row r="1290" spans="3:4" x14ac:dyDescent="0.25">
      <c r="C1290" s="3" t="s">
        <v>1430</v>
      </c>
      <c r="D1290" s="1">
        <v>199</v>
      </c>
    </row>
    <row r="1291" spans="3:4" x14ac:dyDescent="0.25">
      <c r="C1291" s="3" t="s">
        <v>467</v>
      </c>
      <c r="D1291" s="1">
        <v>199</v>
      </c>
    </row>
    <row r="1292" spans="3:4" x14ac:dyDescent="0.25">
      <c r="C1292" s="3" t="s">
        <v>406</v>
      </c>
      <c r="D1292" s="1">
        <v>199</v>
      </c>
    </row>
    <row r="1293" spans="3:4" x14ac:dyDescent="0.25">
      <c r="C1293" s="3" t="s">
        <v>300</v>
      </c>
      <c r="D1293" s="1">
        <v>139</v>
      </c>
    </row>
    <row r="1294" spans="3:4" x14ac:dyDescent="0.25">
      <c r="C1294" s="3" t="s">
        <v>358</v>
      </c>
      <c r="D1294" s="1">
        <v>128</v>
      </c>
    </row>
    <row r="1295" spans="3:4" x14ac:dyDescent="0.25">
      <c r="C1295" s="3" t="s">
        <v>1847</v>
      </c>
      <c r="D1295" s="1">
        <v>799</v>
      </c>
    </row>
    <row r="1296" spans="3:4" x14ac:dyDescent="0.25">
      <c r="C1296" s="3" t="s">
        <v>754</v>
      </c>
      <c r="D1296" s="1">
        <v>2999</v>
      </c>
    </row>
    <row r="1297" spans="3:4" x14ac:dyDescent="0.25">
      <c r="C1297" s="3" t="s">
        <v>22</v>
      </c>
      <c r="D1297" s="1">
        <v>13999</v>
      </c>
    </row>
    <row r="1298" spans="3:4" x14ac:dyDescent="0.25">
      <c r="C1298" s="3" t="s">
        <v>303</v>
      </c>
      <c r="D1298" s="1">
        <v>24999</v>
      </c>
    </row>
    <row r="1299" spans="3:4" x14ac:dyDescent="0.25">
      <c r="C1299" s="3" t="s">
        <v>159</v>
      </c>
      <c r="D1299" s="1">
        <v>21999</v>
      </c>
    </row>
    <row r="1300" spans="3:4" x14ac:dyDescent="0.25">
      <c r="C1300" s="3" t="s">
        <v>872</v>
      </c>
      <c r="D1300" s="1">
        <v>263</v>
      </c>
    </row>
    <row r="1301" spans="3:4" x14ac:dyDescent="0.25">
      <c r="C1301" s="3" t="s">
        <v>438</v>
      </c>
      <c r="D1301" s="1">
        <v>18999</v>
      </c>
    </row>
    <row r="1302" spans="3:4" x14ac:dyDescent="0.25">
      <c r="C1302" s="3" t="s">
        <v>805</v>
      </c>
      <c r="D1302" s="1">
        <v>3799</v>
      </c>
    </row>
    <row r="1303" spans="3:4" x14ac:dyDescent="0.25">
      <c r="C1303" s="3" t="s">
        <v>1933</v>
      </c>
      <c r="D1303" s="1">
        <v>5395</v>
      </c>
    </row>
    <row r="1304" spans="3:4" x14ac:dyDescent="0.25">
      <c r="C1304" s="3" t="s">
        <v>2004</v>
      </c>
      <c r="D1304" s="1">
        <v>161</v>
      </c>
    </row>
    <row r="1305" spans="3:4" x14ac:dyDescent="0.25">
      <c r="C1305" s="3" t="s">
        <v>1793</v>
      </c>
      <c r="D1305" s="1">
        <v>2439</v>
      </c>
    </row>
    <row r="1306" spans="3:4" x14ac:dyDescent="0.25">
      <c r="C1306" s="3" t="s">
        <v>820</v>
      </c>
      <c r="D1306" s="1">
        <v>899</v>
      </c>
    </row>
    <row r="1307" spans="3:4" x14ac:dyDescent="0.25">
      <c r="C1307" s="3" t="s">
        <v>1753</v>
      </c>
      <c r="D1307" s="1">
        <v>1049</v>
      </c>
    </row>
    <row r="1308" spans="3:4" x14ac:dyDescent="0.25">
      <c r="C1308" s="3" t="s">
        <v>1937</v>
      </c>
      <c r="D1308" s="1">
        <v>660</v>
      </c>
    </row>
    <row r="1309" spans="3:4" x14ac:dyDescent="0.25">
      <c r="C1309" s="3" t="s">
        <v>106</v>
      </c>
      <c r="D1309" s="1">
        <v>698</v>
      </c>
    </row>
    <row r="1310" spans="3:4" x14ac:dyDescent="0.25">
      <c r="C1310" s="3" t="s">
        <v>2164</v>
      </c>
      <c r="D1310" s="1">
        <v>426</v>
      </c>
    </row>
    <row r="1311" spans="3:4" x14ac:dyDescent="0.25">
      <c r="C1311" s="3" t="s">
        <v>774</v>
      </c>
      <c r="D1311" s="1">
        <v>299</v>
      </c>
    </row>
    <row r="1312" spans="3:4" x14ac:dyDescent="0.25">
      <c r="C1312" s="3" t="s">
        <v>477</v>
      </c>
      <c r="D1312" s="1">
        <v>16999</v>
      </c>
    </row>
    <row r="1313" spans="3:4" x14ac:dyDescent="0.25">
      <c r="C1313" s="3" t="s">
        <v>278</v>
      </c>
      <c r="D1313" s="1">
        <v>949</v>
      </c>
    </row>
    <row r="1314" spans="3:4" x14ac:dyDescent="0.25">
      <c r="C1314" s="3" t="s">
        <v>284</v>
      </c>
      <c r="D1314" s="1">
        <v>949</v>
      </c>
    </row>
    <row r="1315" spans="3:4" x14ac:dyDescent="0.25">
      <c r="C1315" s="3" t="s">
        <v>322</v>
      </c>
      <c r="D1315" s="1">
        <v>799</v>
      </c>
    </row>
    <row r="1316" spans="3:4" x14ac:dyDescent="0.25">
      <c r="C1316" s="3" t="s">
        <v>509</v>
      </c>
      <c r="D1316" s="1">
        <v>1299</v>
      </c>
    </row>
    <row r="1317" spans="3:4" x14ac:dyDescent="0.25">
      <c r="C1317" s="3" t="s">
        <v>1482</v>
      </c>
      <c r="D1317" s="1">
        <v>3599</v>
      </c>
    </row>
    <row r="1318" spans="3:4" x14ac:dyDescent="0.25">
      <c r="C1318" s="3" t="s">
        <v>472</v>
      </c>
      <c r="D1318" s="1">
        <v>893</v>
      </c>
    </row>
    <row r="1319" spans="3:4" x14ac:dyDescent="0.25">
      <c r="C1319" s="3" t="s">
        <v>1939</v>
      </c>
      <c r="D1319" s="1">
        <v>419</v>
      </c>
    </row>
    <row r="1320" spans="3:4" x14ac:dyDescent="0.25">
      <c r="C1320" s="3" t="s">
        <v>776</v>
      </c>
      <c r="D1320" s="1">
        <v>79</v>
      </c>
    </row>
    <row r="1321" spans="3:4" x14ac:dyDescent="0.25">
      <c r="C1321" s="3" t="s">
        <v>1863</v>
      </c>
      <c r="D1321" s="1">
        <v>1349</v>
      </c>
    </row>
    <row r="1322" spans="3:4" x14ac:dyDescent="0.25">
      <c r="C1322" s="3" t="s">
        <v>2330</v>
      </c>
      <c r="D1322" s="1">
        <v>199</v>
      </c>
    </row>
    <row r="1323" spans="3:4" x14ac:dyDescent="0.25">
      <c r="C1323" s="3" t="s">
        <v>2153</v>
      </c>
      <c r="D1323" s="1">
        <v>499</v>
      </c>
    </row>
    <row r="1324" spans="3:4" x14ac:dyDescent="0.25">
      <c r="C1324" s="3" t="s">
        <v>258</v>
      </c>
      <c r="D1324" s="1">
        <v>12499</v>
      </c>
    </row>
    <row r="1325" spans="3:4" x14ac:dyDescent="0.25">
      <c r="C1325" s="3" t="s">
        <v>413</v>
      </c>
      <c r="D1325" s="1">
        <v>35999</v>
      </c>
    </row>
    <row r="1326" spans="3:4" x14ac:dyDescent="0.25">
      <c r="C1326" s="3" t="s">
        <v>861</v>
      </c>
      <c r="D1326" s="1">
        <v>5198</v>
      </c>
    </row>
    <row r="1327" spans="3:4" x14ac:dyDescent="0.25">
      <c r="C1327" s="3" t="s">
        <v>845</v>
      </c>
      <c r="D1327" s="1">
        <v>3598</v>
      </c>
    </row>
    <row r="1328" spans="3:4" x14ac:dyDescent="0.25">
      <c r="C1328" s="3" t="s">
        <v>1760</v>
      </c>
      <c r="D1328" s="1">
        <v>1529</v>
      </c>
    </row>
    <row r="1329" spans="3:4" x14ac:dyDescent="0.25">
      <c r="C1329" s="3" t="s">
        <v>2170</v>
      </c>
      <c r="D1329" s="1">
        <v>498</v>
      </c>
    </row>
    <row r="1330" spans="3:4" x14ac:dyDescent="0.25">
      <c r="C1330" s="3" t="s">
        <v>941</v>
      </c>
      <c r="D1330" s="1">
        <v>129</v>
      </c>
    </row>
    <row r="1331" spans="3:4" x14ac:dyDescent="0.25">
      <c r="C1331" s="3" t="s">
        <v>1663</v>
      </c>
      <c r="D1331" s="1">
        <v>2699</v>
      </c>
    </row>
    <row r="1332" spans="3:4" x14ac:dyDescent="0.25">
      <c r="C1332" s="3" t="s">
        <v>1959</v>
      </c>
      <c r="D1332" s="1">
        <v>799</v>
      </c>
    </row>
    <row r="1333" spans="3:4" x14ac:dyDescent="0.25">
      <c r="C1333" s="3" t="s">
        <v>168</v>
      </c>
      <c r="D1333" s="1">
        <v>37999</v>
      </c>
    </row>
    <row r="1334" spans="3:4" x14ac:dyDescent="0.25">
      <c r="C1334" s="3" t="s">
        <v>102</v>
      </c>
      <c r="D1334" s="1">
        <v>7999</v>
      </c>
    </row>
    <row r="1335" spans="3:4" x14ac:dyDescent="0.25">
      <c r="C1335" s="3" t="s">
        <v>233</v>
      </c>
      <c r="D1335" s="1">
        <v>29990</v>
      </c>
    </row>
    <row r="1336" spans="3:4" x14ac:dyDescent="0.25">
      <c r="C1336" s="3" t="s">
        <v>734</v>
      </c>
      <c r="D1336" s="1">
        <v>13999</v>
      </c>
    </row>
    <row r="1337" spans="3:4" x14ac:dyDescent="0.25">
      <c r="C1337" s="3" t="s">
        <v>777</v>
      </c>
      <c r="D1337" s="1">
        <v>13999</v>
      </c>
    </row>
    <row r="1338" spans="3:4" x14ac:dyDescent="0.25">
      <c r="C1338" s="3" t="s">
        <v>2159</v>
      </c>
      <c r="D1338" s="1">
        <v>199</v>
      </c>
    </row>
    <row r="1339" spans="3:4" x14ac:dyDescent="0.25">
      <c r="C1339" s="3" t="s">
        <v>450</v>
      </c>
      <c r="D1339" s="1">
        <v>599</v>
      </c>
    </row>
    <row r="1340" spans="3:4" x14ac:dyDescent="0.25">
      <c r="C1340" s="3" t="s">
        <v>1056</v>
      </c>
      <c r="D1340" s="1">
        <v>289</v>
      </c>
    </row>
    <row r="1341" spans="3:4" x14ac:dyDescent="0.25">
      <c r="C1341" s="3" t="s">
        <v>529</v>
      </c>
      <c r="D1341" s="1">
        <v>6499</v>
      </c>
    </row>
    <row r="1342" spans="3:4" x14ac:dyDescent="0.25">
      <c r="C1342" s="3" t="s">
        <v>521</v>
      </c>
      <c r="D1342" s="1">
        <v>6499</v>
      </c>
    </row>
    <row r="1343" spans="3:4" x14ac:dyDescent="0.25">
      <c r="C1343" s="3" t="s">
        <v>527</v>
      </c>
      <c r="D1343" s="1">
        <v>6499</v>
      </c>
    </row>
    <row r="1344" spans="3:4" x14ac:dyDescent="0.25">
      <c r="C1344" s="3" t="s">
        <v>813</v>
      </c>
      <c r="D1344" s="1">
        <v>281</v>
      </c>
    </row>
    <row r="1345" spans="3:4" x14ac:dyDescent="0.25">
      <c r="C1345" s="3" t="s">
        <v>830</v>
      </c>
      <c r="D1345" s="1">
        <v>99</v>
      </c>
    </row>
    <row r="1346" spans="3:4" x14ac:dyDescent="0.25">
      <c r="C1346" s="3" t="s">
        <v>2087</v>
      </c>
      <c r="D1346" s="1">
        <v>4899</v>
      </c>
    </row>
    <row r="1347" spans="3:4" x14ac:dyDescent="0.25">
      <c r="C1347" s="3" t="s">
        <v>387</v>
      </c>
      <c r="D1347" s="1">
        <v>54990</v>
      </c>
    </row>
    <row r="1348" spans="3:4" x14ac:dyDescent="0.25">
      <c r="C1348" s="3" t="s">
        <v>404</v>
      </c>
      <c r="D1348" s="1">
        <v>18999</v>
      </c>
    </row>
    <row r="1349" spans="3:4" x14ac:dyDescent="0.25">
      <c r="C1349" s="3" t="s">
        <v>1831</v>
      </c>
      <c r="D1349" s="1">
        <v>3599</v>
      </c>
    </row>
    <row r="1350" spans="3:4" x14ac:dyDescent="0.25">
      <c r="C1350" s="3" t="s">
        <v>307</v>
      </c>
      <c r="D1350" s="1">
        <v>547</v>
      </c>
    </row>
    <row r="1351" spans="3:4" x14ac:dyDescent="0.25">
      <c r="C1351" s="3" t="s">
        <v>1255</v>
      </c>
      <c r="D1351" s="1">
        <v>499</v>
      </c>
    </row>
    <row r="1352" spans="3:4" x14ac:dyDescent="0.25">
      <c r="C1352" s="3" t="s">
        <v>1906</v>
      </c>
      <c r="D1352" s="1">
        <v>8499</v>
      </c>
    </row>
    <row r="1353" spans="3:4" x14ac:dyDescent="0.25">
      <c r="C1353" s="3" t="s">
        <v>120</v>
      </c>
      <c r="D1353" s="1">
        <v>1434</v>
      </c>
    </row>
    <row r="1354" spans="3:4" x14ac:dyDescent="0.25">
      <c r="C1354" s="3" t="s">
        <v>746</v>
      </c>
      <c r="D1354" s="1">
        <v>12999</v>
      </c>
    </row>
    <row r="1355" spans="3:4" x14ac:dyDescent="0.25">
      <c r="C1355" s="3" t="s">
        <v>767</v>
      </c>
      <c r="D1355" s="1">
        <v>4999</v>
      </c>
    </row>
    <row r="1356" spans="3:4" x14ac:dyDescent="0.25">
      <c r="C1356" s="3" t="s">
        <v>1657</v>
      </c>
      <c r="D1356" s="1">
        <v>899</v>
      </c>
    </row>
    <row r="1357" spans="3:4" x14ac:dyDescent="0.25">
      <c r="C1357" s="3" t="s">
        <v>531</v>
      </c>
      <c r="D1357" s="1">
        <v>1138</v>
      </c>
    </row>
    <row r="1358" spans="3:4" x14ac:dyDescent="0.25">
      <c r="C1358" s="3" t="s">
        <v>1218</v>
      </c>
      <c r="D1358" s="1">
        <v>199</v>
      </c>
    </row>
    <row r="1359" spans="3:4" x14ac:dyDescent="0.25">
      <c r="C1359" s="3" t="s">
        <v>547</v>
      </c>
      <c r="D1359" s="1">
        <v>959</v>
      </c>
    </row>
    <row r="1360" spans="3:4" x14ac:dyDescent="0.25">
      <c r="C1360" s="3" t="s">
        <v>758</v>
      </c>
      <c r="D1360" s="1">
        <v>1989</v>
      </c>
    </row>
    <row r="1361" spans="3:4" x14ac:dyDescent="0.25">
      <c r="C1361" s="3" t="s">
        <v>2122</v>
      </c>
      <c r="D1361" s="1">
        <v>1199</v>
      </c>
    </row>
    <row r="1362" spans="3:4" x14ac:dyDescent="0.25">
      <c r="C1362" s="3" t="s">
        <v>577</v>
      </c>
      <c r="D1362" s="1">
        <v>1799</v>
      </c>
    </row>
    <row r="1363" spans="3:4" x14ac:dyDescent="0.25">
      <c r="C1363" s="3" t="s">
        <v>565</v>
      </c>
      <c r="D1363" s="1">
        <v>1799</v>
      </c>
    </row>
    <row r="1364" spans="3:4" x14ac:dyDescent="0.25">
      <c r="C1364" s="3" t="s">
        <v>586</v>
      </c>
      <c r="D1364" s="1">
        <v>1799</v>
      </c>
    </row>
    <row r="1365" spans="3:4" x14ac:dyDescent="0.25">
      <c r="C1365" s="3" t="s">
        <v>572</v>
      </c>
      <c r="D1365" s="1">
        <v>1799</v>
      </c>
    </row>
    <row r="1366" spans="3:4" x14ac:dyDescent="0.25">
      <c r="C1366" s="3" t="s">
        <v>515</v>
      </c>
      <c r="D1366" s="1">
        <v>1799</v>
      </c>
    </row>
    <row r="1367" spans="3:4" x14ac:dyDescent="0.25">
      <c r="C1367" s="3" t="s">
        <v>1804</v>
      </c>
      <c r="D1367" s="1">
        <v>669</v>
      </c>
    </row>
    <row r="1368" spans="3:4" x14ac:dyDescent="0.25">
      <c r="C1368" s="3" t="s">
        <v>80</v>
      </c>
      <c r="D1368" s="1">
        <v>398</v>
      </c>
    </row>
    <row r="1369" spans="3:4" x14ac:dyDescent="0.25">
      <c r="C1369" s="3" t="s">
        <v>1316</v>
      </c>
      <c r="D1369" s="1">
        <v>499</v>
      </c>
    </row>
    <row r="1370" spans="3:4" x14ac:dyDescent="0.25">
      <c r="C1370" s="3" t="s">
        <v>1509</v>
      </c>
      <c r="D1370" s="1">
        <v>1099</v>
      </c>
    </row>
    <row r="1371" spans="3:4" x14ac:dyDescent="0.25">
      <c r="C1371" s="3" t="s">
        <v>730</v>
      </c>
      <c r="D1371" s="1">
        <v>4499</v>
      </c>
    </row>
    <row r="1372" spans="3:4" x14ac:dyDescent="0.25">
      <c r="C1372" s="3" t="s">
        <v>2070</v>
      </c>
      <c r="D1372" s="1">
        <v>499</v>
      </c>
    </row>
    <row r="1373" spans="3:4" x14ac:dyDescent="0.25">
      <c r="C1373" s="3" t="s">
        <v>1370</v>
      </c>
      <c r="D1373" s="1">
        <v>398</v>
      </c>
    </row>
    <row r="1374" spans="3:4" x14ac:dyDescent="0.25">
      <c r="C1374" s="3" t="s">
        <v>1253</v>
      </c>
      <c r="D1374" s="1">
        <v>1149</v>
      </c>
    </row>
    <row r="1375" spans="3:4" x14ac:dyDescent="0.25">
      <c r="C1375" s="3" t="s">
        <v>1919</v>
      </c>
      <c r="D1375" s="1">
        <v>193</v>
      </c>
    </row>
    <row r="1376" spans="3:4" x14ac:dyDescent="0.25">
      <c r="C1376" s="3" t="s">
        <v>189</v>
      </c>
      <c r="D1376" s="1">
        <v>1499</v>
      </c>
    </row>
    <row r="1377" spans="3:4" x14ac:dyDescent="0.25">
      <c r="C1377" s="3" t="s">
        <v>2104</v>
      </c>
      <c r="D1377" s="1">
        <v>4999</v>
      </c>
    </row>
    <row r="1378" spans="3:4" x14ac:dyDescent="0.25">
      <c r="C1378" s="3" t="s">
        <v>1884</v>
      </c>
      <c r="D1378" s="1">
        <v>4999</v>
      </c>
    </row>
    <row r="1379" spans="3:4" x14ac:dyDescent="0.25">
      <c r="C1379" s="3" t="s">
        <v>2161</v>
      </c>
      <c r="D1379" s="1">
        <v>899</v>
      </c>
    </row>
    <row r="1380" spans="3:4" x14ac:dyDescent="0.25">
      <c r="C1380" s="3" t="s">
        <v>1489</v>
      </c>
      <c r="D1380" s="1">
        <v>678</v>
      </c>
    </row>
    <row r="1381" spans="3:4" x14ac:dyDescent="0.25">
      <c r="C1381" s="3" t="s">
        <v>2114</v>
      </c>
      <c r="D1381" s="1">
        <v>1601</v>
      </c>
    </row>
    <row r="1382" spans="3:4" x14ac:dyDescent="0.25">
      <c r="C1382" s="3" t="s">
        <v>2055</v>
      </c>
      <c r="D1382" s="1">
        <v>649</v>
      </c>
    </row>
    <row r="1383" spans="3:4" x14ac:dyDescent="0.25">
      <c r="C1383" s="3" t="s">
        <v>1773</v>
      </c>
      <c r="D1383" s="1">
        <v>499</v>
      </c>
    </row>
    <row r="1384" spans="3:4" x14ac:dyDescent="0.25">
      <c r="C1384" s="3" t="s">
        <v>319</v>
      </c>
      <c r="D1384" s="1">
        <v>6490</v>
      </c>
    </row>
    <row r="1385" spans="3:4" x14ac:dyDescent="0.25">
      <c r="C1385" s="3" t="s">
        <v>1769</v>
      </c>
      <c r="D1385" s="1">
        <v>699</v>
      </c>
    </row>
    <row r="1386" spans="3:4" x14ac:dyDescent="0.25">
      <c r="C1386" s="3" t="s">
        <v>1859</v>
      </c>
      <c r="D1386" s="1">
        <v>699</v>
      </c>
    </row>
    <row r="1387" spans="3:4" x14ac:dyDescent="0.25">
      <c r="C1387" s="3" t="s">
        <v>1622</v>
      </c>
      <c r="D1387" s="1">
        <v>199</v>
      </c>
    </row>
    <row r="1388" spans="3:4" x14ac:dyDescent="0.25">
      <c r="C1388" s="3" t="s">
        <v>548</v>
      </c>
      <c r="D1388" s="1">
        <v>9499</v>
      </c>
    </row>
    <row r="1389" spans="3:4" x14ac:dyDescent="0.25">
      <c r="C1389" s="3" t="s">
        <v>537</v>
      </c>
      <c r="D1389" s="1">
        <v>9499</v>
      </c>
    </row>
    <row r="1390" spans="3:4" x14ac:dyDescent="0.25">
      <c r="C1390" s="3" t="s">
        <v>711</v>
      </c>
      <c r="D1390" s="1">
        <v>10499</v>
      </c>
    </row>
    <row r="1391" spans="3:4" x14ac:dyDescent="0.25">
      <c r="C1391" s="3" t="s">
        <v>816</v>
      </c>
      <c r="D1391" s="1">
        <v>249</v>
      </c>
    </row>
    <row r="1392" spans="3:4" x14ac:dyDescent="0.25">
      <c r="C1392" s="3" t="s">
        <v>1653</v>
      </c>
      <c r="D1392" s="1">
        <v>784</v>
      </c>
    </row>
    <row r="1393" spans="3:4" x14ac:dyDescent="0.25">
      <c r="C1393" s="3" t="s">
        <v>766</v>
      </c>
      <c r="D1393" s="1">
        <v>1999</v>
      </c>
    </row>
    <row r="1394" spans="3:4" x14ac:dyDescent="0.25">
      <c r="C1394" s="3" t="s">
        <v>137</v>
      </c>
      <c r="D1394" s="1">
        <v>398</v>
      </c>
    </row>
    <row r="1395" spans="3:4" x14ac:dyDescent="0.25">
      <c r="C1395" s="3" t="s">
        <v>1890</v>
      </c>
      <c r="D1395" s="1">
        <v>899</v>
      </c>
    </row>
    <row r="1396" spans="3:4" x14ac:dyDescent="0.25">
      <c r="C1396" s="3" t="s">
        <v>1595</v>
      </c>
      <c r="D1396" s="1">
        <v>469</v>
      </c>
    </row>
    <row r="1397" spans="3:4" x14ac:dyDescent="0.25">
      <c r="C1397" s="3" t="s">
        <v>1757</v>
      </c>
      <c r="D1397" s="1">
        <v>499</v>
      </c>
    </row>
    <row r="1398" spans="3:4" x14ac:dyDescent="0.25">
      <c r="C1398" s="3" t="s">
        <v>459</v>
      </c>
      <c r="D1398" s="1">
        <v>13990</v>
      </c>
    </row>
    <row r="1399" spans="3:4" x14ac:dyDescent="0.25">
      <c r="C1399" s="3" t="s">
        <v>1878</v>
      </c>
      <c r="D1399" s="1">
        <v>499</v>
      </c>
    </row>
    <row r="1400" spans="3:4" x14ac:dyDescent="0.25">
      <c r="C1400" s="3" t="s">
        <v>2033</v>
      </c>
      <c r="D1400" s="1">
        <v>185</v>
      </c>
    </row>
    <row r="1401" spans="3:4" x14ac:dyDescent="0.25">
      <c r="C1401" s="3" t="s">
        <v>1981</v>
      </c>
      <c r="D1401" s="1">
        <v>929</v>
      </c>
    </row>
    <row r="1402" spans="3:4" x14ac:dyDescent="0.25">
      <c r="C1402" s="3" t="s">
        <v>1748</v>
      </c>
      <c r="D1402" s="1">
        <v>499</v>
      </c>
    </row>
    <row r="1403" spans="3:4" x14ac:dyDescent="0.25">
      <c r="C1403" s="3" t="s">
        <v>704</v>
      </c>
      <c r="D1403" s="1">
        <v>2999</v>
      </c>
    </row>
    <row r="1404" spans="3:4" x14ac:dyDescent="0.25">
      <c r="C1404" s="3" t="s">
        <v>782</v>
      </c>
      <c r="D1404" s="1">
        <v>2499</v>
      </c>
    </row>
    <row r="1405" spans="3:4" x14ac:dyDescent="0.25">
      <c r="C1405" s="3" t="s">
        <v>856</v>
      </c>
      <c r="D1405" s="1">
        <v>2999</v>
      </c>
    </row>
    <row r="1406" spans="3:4" x14ac:dyDescent="0.25">
      <c r="C1406" s="3" t="s">
        <v>619</v>
      </c>
      <c r="D1406" s="1">
        <v>3999</v>
      </c>
    </row>
    <row r="1407" spans="3:4" x14ac:dyDescent="0.25">
      <c r="C1407" s="3" t="s">
        <v>268</v>
      </c>
      <c r="D1407" s="1">
        <v>399</v>
      </c>
    </row>
    <row r="1408" spans="3:4" x14ac:dyDescent="0.25">
      <c r="C1408" s="3" t="s">
        <v>2060</v>
      </c>
      <c r="D1408" s="1">
        <v>1499</v>
      </c>
    </row>
    <row r="1409" spans="3:4" x14ac:dyDescent="0.25">
      <c r="C1409" s="3" t="s">
        <v>2139</v>
      </c>
      <c r="D1409" s="1">
        <v>799</v>
      </c>
    </row>
    <row r="1410" spans="3:4" x14ac:dyDescent="0.25">
      <c r="C1410" s="3" t="s">
        <v>1527</v>
      </c>
      <c r="D1410" s="1">
        <v>799</v>
      </c>
    </row>
    <row r="1411" spans="3:4" x14ac:dyDescent="0.25">
      <c r="C1411" s="3" t="s">
        <v>1719</v>
      </c>
      <c r="D1411" s="1">
        <v>259</v>
      </c>
    </row>
    <row r="1412" spans="3:4" x14ac:dyDescent="0.25">
      <c r="C1412" s="3" t="s">
        <v>1920</v>
      </c>
      <c r="D1412" s="1">
        <v>1299</v>
      </c>
    </row>
    <row r="1413" spans="3:4" x14ac:dyDescent="0.25">
      <c r="C1413" s="3" t="s">
        <v>1730</v>
      </c>
      <c r="D1413" s="1">
        <v>279</v>
      </c>
    </row>
    <row r="1414" spans="3:4" x14ac:dyDescent="0.25">
      <c r="C1414" s="3" t="s">
        <v>2347</v>
      </c>
      <c r="D1414" s="1">
        <v>249</v>
      </c>
    </row>
    <row r="1415" spans="3:4" x14ac:dyDescent="0.25">
      <c r="C1415" s="3" t="s">
        <v>1633</v>
      </c>
      <c r="D1415" s="1">
        <v>1439</v>
      </c>
    </row>
    <row r="1416" spans="3:4" x14ac:dyDescent="0.25">
      <c r="C1416" s="3" t="s">
        <v>2904</v>
      </c>
      <c r="D1416" s="1">
        <v>4578582</v>
      </c>
    </row>
  </sheetData>
  <pageMargins left="0.7" right="0.7" top="0.75" bottom="0.75" header="0.3" footer="0.3"/>
  <pageSetup orientation="portrait" r:id="rId25"/>
  <drawing r:id="rId26"/>
  <tableParts count="1">
    <tablePart r:id="rId27"/>
  </tableParts>
  <extLst>
    <ext xmlns:x14="http://schemas.microsoft.com/office/spreadsheetml/2009/9/main" uri="{A8765BA9-456A-4dab-B4F3-ACF838C121DE}">
      <x14:slicerList>
        <x14:slicer r:id="rId2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E924A-4CB6-4165-8090-62DB6317D942}">
  <dimension ref="A1:BO31"/>
  <sheetViews>
    <sheetView showGridLines="0" zoomScale="60" zoomScaleNormal="60" workbookViewId="0">
      <selection activeCell="AI62" sqref="AI62"/>
    </sheetView>
  </sheetViews>
  <sheetFormatPr defaultRowHeight="15" x14ac:dyDescent="0.25"/>
  <sheetData>
    <row r="1" spans="1:67" x14ac:dyDescent="0.25">
      <c r="A1" t="s">
        <v>2913</v>
      </c>
    </row>
    <row r="4" spans="1:67" x14ac:dyDescent="0.25">
      <c r="AY4" s="15"/>
      <c r="AZ4" s="15"/>
      <c r="BA4" s="15"/>
      <c r="BB4" s="15"/>
      <c r="BC4" s="15"/>
      <c r="BD4" s="15"/>
      <c r="BE4" s="15"/>
      <c r="BF4" s="15"/>
      <c r="BG4" s="15"/>
      <c r="BH4" s="15"/>
      <c r="BI4" s="15"/>
      <c r="BJ4" s="15"/>
      <c r="BK4" s="15"/>
      <c r="BL4" s="15"/>
      <c r="BM4" s="15"/>
      <c r="BN4" s="15"/>
      <c r="BO4" s="15"/>
    </row>
    <row r="5" spans="1:67" x14ac:dyDescent="0.25">
      <c r="AY5" s="15"/>
      <c r="AZ5" s="15"/>
      <c r="BA5" s="15"/>
      <c r="BB5" s="15"/>
      <c r="BC5" s="15"/>
      <c r="BD5" s="15"/>
      <c r="BE5" s="15"/>
      <c r="BF5" s="15"/>
      <c r="BG5" s="15"/>
      <c r="BH5" s="15"/>
      <c r="BI5" s="15"/>
      <c r="BJ5" s="15"/>
      <c r="BK5" s="15"/>
      <c r="BL5" s="15"/>
      <c r="BM5" s="15"/>
      <c r="BN5" s="15"/>
      <c r="BO5" s="15"/>
    </row>
    <row r="6" spans="1:67" x14ac:dyDescent="0.25">
      <c r="AY6" s="15"/>
      <c r="AZ6" s="15"/>
      <c r="BA6" s="15"/>
      <c r="BB6" s="15"/>
      <c r="BC6" s="15"/>
      <c r="BD6" s="15"/>
      <c r="BE6" s="15"/>
      <c r="BF6" s="15"/>
      <c r="BG6" s="15"/>
      <c r="BH6" s="15"/>
      <c r="BI6" s="15"/>
      <c r="BJ6" s="15"/>
      <c r="BK6" s="15"/>
      <c r="BL6" s="15"/>
      <c r="BM6" s="15"/>
      <c r="BN6" s="15"/>
      <c r="BO6" s="15"/>
    </row>
    <row r="7" spans="1:67" x14ac:dyDescent="0.25">
      <c r="AY7" s="15"/>
      <c r="AZ7" s="15"/>
      <c r="BA7" s="15"/>
      <c r="BB7" s="15"/>
      <c r="BC7" s="15"/>
      <c r="BD7" s="15"/>
      <c r="BE7" s="15"/>
      <c r="BF7" s="15"/>
      <c r="BG7" s="15"/>
      <c r="BH7" s="15"/>
      <c r="BI7" s="15"/>
      <c r="BJ7" s="15"/>
      <c r="BK7" s="15"/>
      <c r="BL7" s="15"/>
      <c r="BM7" s="15"/>
      <c r="BN7" s="15"/>
      <c r="BO7" s="15"/>
    </row>
    <row r="8" spans="1:67" x14ac:dyDescent="0.25">
      <c r="AY8" s="15"/>
      <c r="AZ8" s="15"/>
      <c r="BA8" s="15"/>
      <c r="BB8" s="15"/>
      <c r="BC8" s="15"/>
      <c r="BD8" s="15"/>
      <c r="BE8" s="15"/>
      <c r="BF8" s="15"/>
      <c r="BG8" s="15"/>
      <c r="BH8" s="15"/>
      <c r="BI8" s="15"/>
      <c r="BJ8" s="15"/>
      <c r="BK8" s="15"/>
      <c r="BL8" s="15"/>
      <c r="BM8" s="15"/>
      <c r="BN8" s="15"/>
      <c r="BO8" s="15"/>
    </row>
    <row r="9" spans="1:67" x14ac:dyDescent="0.25">
      <c r="AY9" s="15"/>
      <c r="AZ9" s="15"/>
      <c r="BA9" s="15"/>
      <c r="BB9" s="15"/>
      <c r="BC9" s="15"/>
      <c r="BD9" s="15"/>
      <c r="BE9" s="15"/>
      <c r="BF9" s="15"/>
      <c r="BG9" s="15"/>
      <c r="BH9" s="15"/>
      <c r="BI9" s="15"/>
      <c r="BJ9" s="15"/>
      <c r="BK9" s="15"/>
      <c r="BL9" s="15"/>
      <c r="BM9" s="15"/>
      <c r="BN9" s="15"/>
      <c r="BO9" s="15"/>
    </row>
    <row r="10" spans="1:67" x14ac:dyDescent="0.25">
      <c r="AY10" s="15"/>
      <c r="AZ10" s="15"/>
      <c r="BA10" s="15"/>
      <c r="BB10" s="15"/>
      <c r="BC10" s="15"/>
      <c r="BD10" s="15"/>
      <c r="BE10" s="15"/>
      <c r="BF10" s="15"/>
      <c r="BG10" s="15"/>
      <c r="BH10" s="15"/>
      <c r="BI10" s="15"/>
      <c r="BJ10" s="15"/>
      <c r="BK10" s="15"/>
      <c r="BL10" s="15"/>
      <c r="BM10" s="15"/>
      <c r="BN10" s="15"/>
      <c r="BO10" s="15"/>
    </row>
    <row r="11" spans="1:67" x14ac:dyDescent="0.25">
      <c r="AY11" s="15"/>
      <c r="AZ11" s="15"/>
      <c r="BA11" s="15"/>
      <c r="BB11" s="15"/>
      <c r="BC11" s="15"/>
      <c r="BD11" s="15"/>
      <c r="BE11" s="15"/>
      <c r="BF11" s="15"/>
      <c r="BG11" s="15"/>
      <c r="BH11" s="15"/>
      <c r="BI11" s="15"/>
      <c r="BJ11" s="15"/>
      <c r="BK11" s="15"/>
      <c r="BL11" s="15"/>
      <c r="BM11" s="15"/>
      <c r="BN11" s="15"/>
      <c r="BO11" s="15"/>
    </row>
    <row r="12" spans="1:67" x14ac:dyDescent="0.25">
      <c r="AY12" s="15"/>
      <c r="AZ12" s="15"/>
      <c r="BA12" s="15"/>
      <c r="BB12" s="15"/>
      <c r="BC12" s="15"/>
      <c r="BD12" s="15"/>
      <c r="BE12" s="15"/>
      <c r="BF12" s="15"/>
      <c r="BG12" s="15"/>
      <c r="BH12" s="15"/>
      <c r="BI12" s="15"/>
      <c r="BJ12" s="15"/>
      <c r="BK12" s="15"/>
      <c r="BL12" s="15"/>
      <c r="BM12" s="15"/>
      <c r="BN12" s="15"/>
      <c r="BO12" s="15"/>
    </row>
    <row r="13" spans="1:67" x14ac:dyDescent="0.25">
      <c r="AY13" s="15"/>
      <c r="AZ13" s="15"/>
      <c r="BA13" s="15"/>
      <c r="BB13" s="15"/>
      <c r="BC13" s="15"/>
      <c r="BD13" s="15"/>
      <c r="BE13" s="15"/>
      <c r="BF13" s="15"/>
      <c r="BG13" s="15"/>
      <c r="BH13" s="15"/>
      <c r="BI13" s="15"/>
      <c r="BJ13" s="15"/>
      <c r="BK13" s="15"/>
      <c r="BL13" s="15"/>
      <c r="BM13" s="15"/>
      <c r="BN13" s="15"/>
      <c r="BO13" s="15"/>
    </row>
    <row r="14" spans="1:67" x14ac:dyDescent="0.25">
      <c r="AY14" s="15"/>
      <c r="AZ14" s="15"/>
      <c r="BA14" s="15"/>
      <c r="BB14" s="15"/>
      <c r="BC14" s="15"/>
      <c r="BD14" s="15"/>
      <c r="BE14" s="15"/>
      <c r="BF14" s="15"/>
      <c r="BG14" s="15"/>
      <c r="BH14" s="15"/>
      <c r="BI14" s="15"/>
      <c r="BJ14" s="15"/>
      <c r="BK14" s="15"/>
      <c r="BL14" s="15"/>
      <c r="BM14" s="15"/>
      <c r="BN14" s="15"/>
      <c r="BO14" s="15"/>
    </row>
    <row r="15" spans="1:67" x14ac:dyDescent="0.25">
      <c r="AY15" s="15"/>
      <c r="AZ15" s="15"/>
      <c r="BA15" s="15"/>
      <c r="BB15" s="15"/>
      <c r="BC15" s="15"/>
      <c r="BD15" s="15"/>
      <c r="BE15" s="15"/>
      <c r="BF15" s="15"/>
      <c r="BG15" s="15"/>
      <c r="BH15" s="15"/>
      <c r="BI15" s="15"/>
      <c r="BJ15" s="15"/>
      <c r="BK15" s="15"/>
      <c r="BL15" s="15"/>
      <c r="BM15" s="15"/>
      <c r="BN15" s="15"/>
      <c r="BO15" s="15"/>
    </row>
    <row r="16" spans="1:67" x14ac:dyDescent="0.25">
      <c r="AY16" s="15"/>
      <c r="AZ16" s="15"/>
      <c r="BA16" s="15"/>
      <c r="BB16" s="15"/>
      <c r="BC16" s="15"/>
      <c r="BD16" s="15"/>
      <c r="BE16" s="15"/>
      <c r="BF16" s="15"/>
      <c r="BG16" s="15"/>
      <c r="BH16" s="15"/>
      <c r="BI16" s="15"/>
      <c r="BJ16" s="15"/>
      <c r="BK16" s="15"/>
      <c r="BL16" s="15"/>
      <c r="BM16" s="15"/>
      <c r="BN16" s="15"/>
      <c r="BO16" s="15"/>
    </row>
    <row r="17" spans="51:67" x14ac:dyDescent="0.25">
      <c r="AY17" s="15"/>
      <c r="AZ17" s="15"/>
      <c r="BA17" s="15"/>
      <c r="BB17" s="15"/>
      <c r="BC17" s="15"/>
      <c r="BD17" s="15"/>
      <c r="BE17" s="15"/>
      <c r="BF17" s="15"/>
      <c r="BG17" s="15"/>
      <c r="BH17" s="15"/>
      <c r="BI17" s="15"/>
      <c r="BJ17" s="15"/>
      <c r="BK17" s="15"/>
      <c r="BL17" s="15"/>
      <c r="BM17" s="15"/>
      <c r="BN17" s="15"/>
      <c r="BO17" s="15"/>
    </row>
    <row r="18" spans="51:67" x14ac:dyDescent="0.25">
      <c r="AY18" s="15"/>
      <c r="AZ18" s="15"/>
      <c r="BA18" s="15"/>
      <c r="BB18" s="15"/>
      <c r="BC18" s="15"/>
      <c r="BD18" s="15"/>
      <c r="BE18" s="15"/>
      <c r="BF18" s="15"/>
      <c r="BG18" s="15"/>
      <c r="BH18" s="15"/>
      <c r="BI18" s="15"/>
      <c r="BJ18" s="15"/>
      <c r="BK18" s="15"/>
      <c r="BL18" s="15"/>
      <c r="BM18" s="15"/>
      <c r="BN18" s="15"/>
      <c r="BO18" s="15"/>
    </row>
    <row r="19" spans="51:67" x14ac:dyDescent="0.25">
      <c r="AY19" s="15"/>
      <c r="AZ19" s="15"/>
      <c r="BA19" s="15"/>
      <c r="BB19" s="15"/>
      <c r="BC19" s="15"/>
      <c r="BD19" s="15"/>
      <c r="BE19" s="15"/>
      <c r="BF19" s="15"/>
      <c r="BG19" s="15"/>
      <c r="BH19" s="15"/>
      <c r="BI19" s="15"/>
      <c r="BJ19" s="15"/>
      <c r="BK19" s="15"/>
      <c r="BL19" s="15"/>
      <c r="BM19" s="15"/>
      <c r="BN19" s="15"/>
      <c r="BO19" s="15"/>
    </row>
    <row r="20" spans="51:67" x14ac:dyDescent="0.25">
      <c r="AY20" s="15"/>
      <c r="AZ20" s="15"/>
      <c r="BA20" s="15"/>
      <c r="BB20" s="15"/>
      <c r="BC20" s="15"/>
      <c r="BD20" s="15"/>
      <c r="BE20" s="15"/>
      <c r="BF20" s="15"/>
      <c r="BG20" s="15"/>
      <c r="BH20" s="15"/>
      <c r="BI20" s="15"/>
      <c r="BJ20" s="15"/>
      <c r="BK20" s="15"/>
      <c r="BL20" s="15"/>
      <c r="BM20" s="15"/>
      <c r="BN20" s="15"/>
      <c r="BO20" s="15"/>
    </row>
    <row r="21" spans="51:67" x14ac:dyDescent="0.25">
      <c r="AY21" s="15"/>
      <c r="AZ21" s="15"/>
      <c r="BA21" s="15"/>
      <c r="BB21" s="15"/>
      <c r="BC21" s="15"/>
      <c r="BD21" s="15"/>
      <c r="BE21" s="15"/>
      <c r="BF21" s="15"/>
      <c r="BG21" s="15"/>
      <c r="BH21" s="15"/>
      <c r="BI21" s="15"/>
      <c r="BJ21" s="15"/>
      <c r="BK21" s="15"/>
      <c r="BL21" s="15"/>
      <c r="BM21" s="15"/>
      <c r="BN21" s="15"/>
      <c r="BO21" s="15"/>
    </row>
    <row r="22" spans="51:67" x14ac:dyDescent="0.25">
      <c r="AY22" s="15"/>
      <c r="AZ22" s="15"/>
      <c r="BA22" s="15"/>
      <c r="BB22" s="15"/>
      <c r="BC22" s="15"/>
      <c r="BD22" s="15"/>
      <c r="BE22" s="15"/>
      <c r="BF22" s="15"/>
      <c r="BG22" s="15"/>
      <c r="BH22" s="15"/>
      <c r="BI22" s="15"/>
      <c r="BJ22" s="15"/>
      <c r="BK22" s="15"/>
      <c r="BL22" s="15"/>
      <c r="BM22" s="15"/>
      <c r="BN22" s="15"/>
      <c r="BO22" s="15"/>
    </row>
    <row r="23" spans="51:67" x14ac:dyDescent="0.25">
      <c r="AY23" s="15"/>
      <c r="AZ23" s="15"/>
      <c r="BA23" s="15"/>
      <c r="BB23" s="15"/>
      <c r="BC23" s="15"/>
      <c r="BD23" s="15"/>
      <c r="BE23" s="15"/>
      <c r="BF23" s="15"/>
      <c r="BG23" s="15"/>
      <c r="BH23" s="15"/>
      <c r="BI23" s="15"/>
      <c r="BJ23" s="15"/>
      <c r="BK23" s="15"/>
      <c r="BL23" s="15"/>
      <c r="BM23" s="15"/>
      <c r="BN23" s="15"/>
      <c r="BO23" s="15"/>
    </row>
    <row r="24" spans="51:67" x14ac:dyDescent="0.25">
      <c r="AY24" s="15"/>
      <c r="AZ24" s="15"/>
      <c r="BA24" s="15"/>
      <c r="BB24" s="15"/>
      <c r="BC24" s="15"/>
      <c r="BD24" s="15"/>
      <c r="BE24" s="15"/>
      <c r="BF24" s="15"/>
      <c r="BG24" s="15"/>
      <c r="BH24" s="15"/>
      <c r="BI24" s="15"/>
      <c r="BJ24" s="15"/>
      <c r="BK24" s="15"/>
      <c r="BL24" s="15"/>
      <c r="BM24" s="15"/>
      <c r="BN24" s="15"/>
      <c r="BO24" s="15"/>
    </row>
    <row r="25" spans="51:67" x14ac:dyDescent="0.25">
      <c r="AY25" s="15"/>
      <c r="AZ25" s="15"/>
      <c r="BA25" s="15"/>
      <c r="BB25" s="15"/>
      <c r="BC25" s="15"/>
      <c r="BD25" s="15"/>
      <c r="BE25" s="15"/>
      <c r="BF25" s="15"/>
      <c r="BG25" s="15"/>
      <c r="BH25" s="15"/>
      <c r="BI25" s="15"/>
      <c r="BJ25" s="15"/>
      <c r="BK25" s="15"/>
      <c r="BL25" s="15"/>
      <c r="BM25" s="15"/>
      <c r="BN25" s="15"/>
      <c r="BO25" s="15"/>
    </row>
    <row r="26" spans="51:67" x14ac:dyDescent="0.25">
      <c r="AY26" s="15"/>
      <c r="AZ26" s="15"/>
      <c r="BA26" s="15"/>
      <c r="BB26" s="15"/>
      <c r="BC26" s="15"/>
      <c r="BD26" s="15"/>
      <c r="BE26" s="15"/>
      <c r="BF26" s="15"/>
      <c r="BG26" s="15"/>
      <c r="BH26" s="15"/>
      <c r="BI26" s="15"/>
      <c r="BJ26" s="15"/>
      <c r="BK26" s="15"/>
      <c r="BL26" s="15"/>
      <c r="BM26" s="15"/>
      <c r="BN26" s="15"/>
      <c r="BO26" s="15"/>
    </row>
    <row r="27" spans="51:67" x14ac:dyDescent="0.25">
      <c r="AY27" s="15"/>
      <c r="AZ27" s="15"/>
      <c r="BA27" s="15"/>
      <c r="BB27" s="15"/>
      <c r="BC27" s="15"/>
      <c r="BD27" s="15"/>
      <c r="BE27" s="15"/>
      <c r="BF27" s="15"/>
      <c r="BG27" s="15"/>
      <c r="BH27" s="15"/>
      <c r="BI27" s="15"/>
      <c r="BJ27" s="15"/>
      <c r="BK27" s="15"/>
      <c r="BL27" s="15"/>
      <c r="BM27" s="15"/>
      <c r="BN27" s="15"/>
      <c r="BO27" s="15"/>
    </row>
    <row r="28" spans="51:67" x14ac:dyDescent="0.25">
      <c r="AY28" s="15"/>
      <c r="AZ28" s="15"/>
      <c r="BA28" s="15"/>
      <c r="BB28" s="15"/>
      <c r="BC28" s="15"/>
      <c r="BD28" s="15"/>
      <c r="BE28" s="15"/>
      <c r="BF28" s="15"/>
      <c r="BG28" s="15"/>
      <c r="BH28" s="15"/>
      <c r="BI28" s="15"/>
      <c r="BJ28" s="15"/>
      <c r="BK28" s="15"/>
      <c r="BL28" s="15"/>
      <c r="BM28" s="15"/>
      <c r="BN28" s="15"/>
      <c r="BO28" s="15"/>
    </row>
    <row r="29" spans="51:67" x14ac:dyDescent="0.25">
      <c r="AY29" s="15"/>
      <c r="AZ29" s="15"/>
      <c r="BA29" s="15"/>
      <c r="BB29" s="15"/>
      <c r="BC29" s="15"/>
      <c r="BD29" s="15"/>
      <c r="BE29" s="15"/>
      <c r="BF29" s="15"/>
      <c r="BG29" s="15"/>
      <c r="BH29" s="15"/>
      <c r="BI29" s="15"/>
      <c r="BJ29" s="15"/>
      <c r="BK29" s="15"/>
      <c r="BL29" s="15"/>
      <c r="BM29" s="15"/>
      <c r="BN29" s="15"/>
      <c r="BO29" s="15"/>
    </row>
    <row r="30" spans="51:67" x14ac:dyDescent="0.25">
      <c r="AY30" s="15"/>
      <c r="AZ30" s="15"/>
      <c r="BA30" s="15"/>
      <c r="BB30" s="15"/>
      <c r="BC30" s="15"/>
      <c r="BD30" s="15"/>
      <c r="BE30" s="15"/>
      <c r="BF30" s="15"/>
      <c r="BG30" s="15"/>
      <c r="BH30" s="15"/>
      <c r="BI30" s="15"/>
      <c r="BJ30" s="15"/>
      <c r="BK30" s="15"/>
      <c r="BL30" s="15"/>
      <c r="BM30" s="15"/>
      <c r="BN30" s="15"/>
      <c r="BO30" s="15"/>
    </row>
    <row r="31" spans="51:67" x14ac:dyDescent="0.25">
      <c r="AY31" s="15"/>
      <c r="AZ31" s="15"/>
      <c r="BA31" s="15"/>
      <c r="BB31" s="15"/>
      <c r="BC31" s="15"/>
      <c r="BD31" s="15"/>
      <c r="BE31" s="15"/>
      <c r="BF31" s="15"/>
      <c r="BG31" s="15"/>
      <c r="BH31" s="15"/>
      <c r="BI31" s="15"/>
      <c r="BJ31" s="15"/>
      <c r="BK31" s="15"/>
      <c r="BL31" s="15"/>
      <c r="BM31" s="15"/>
      <c r="BN31" s="15"/>
      <c r="BO3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41460-129B-4686-9DCF-BEF11AE72565}">
  <sheetPr>
    <pageSetUpPr autoPageBreaks="0"/>
  </sheetPr>
  <dimension ref="A3:BW137"/>
  <sheetViews>
    <sheetView showGridLines="0" tabSelected="1" zoomScale="15" zoomScaleNormal="15" workbookViewId="0">
      <selection activeCell="CG86" sqref="CG86"/>
    </sheetView>
  </sheetViews>
  <sheetFormatPr defaultRowHeight="15" x14ac:dyDescent="0.25"/>
  <cols>
    <col min="1" max="8" width="9.140625" style="15"/>
    <col min="9" max="9" width="64.5703125" style="15" customWidth="1"/>
    <col min="10" max="10" width="15" style="15" customWidth="1"/>
    <col min="11" max="11" width="33.7109375" style="15" customWidth="1"/>
    <col min="12" max="12" width="13.42578125" style="15" customWidth="1"/>
    <col min="13" max="13" width="11.85546875" style="15" customWidth="1"/>
    <col min="14" max="14" width="47.42578125" style="15" customWidth="1"/>
    <col min="15" max="15" width="14.140625" style="15" customWidth="1"/>
    <col min="16" max="16" width="17.42578125" style="15" customWidth="1"/>
    <col min="17" max="17" width="14" style="15" customWidth="1"/>
    <col min="18" max="18" width="12.85546875" style="15" customWidth="1"/>
    <col min="19" max="19" width="41.28515625" style="15" customWidth="1"/>
    <col min="20" max="20" width="19.42578125" style="15" customWidth="1"/>
    <col min="21" max="21" width="14.28515625" style="15" customWidth="1"/>
    <col min="22" max="22" width="9.140625" style="15"/>
    <col min="23" max="23" width="10.140625" style="15" customWidth="1"/>
    <col min="24" max="35" width="9.140625" style="15"/>
    <col min="36" max="36" width="45.7109375" style="15" customWidth="1"/>
    <col min="37" max="40" width="9.140625" style="15"/>
    <col min="41" max="41" width="28.140625" style="15" customWidth="1"/>
    <col min="42" max="42" width="26.85546875" style="15" customWidth="1"/>
    <col min="43" max="43" width="18.42578125" style="15" customWidth="1"/>
    <col min="44" max="45" width="14.28515625" style="15" customWidth="1"/>
    <col min="46" max="46" width="38.85546875" style="15" customWidth="1"/>
    <col min="47" max="54" width="9.140625" style="15"/>
    <col min="55" max="55" width="21.28515625" style="15" customWidth="1"/>
    <col min="56" max="63" width="9.140625" style="15"/>
    <col min="64" max="64" width="54.7109375" style="15" customWidth="1"/>
    <col min="65" max="16384" width="9.140625" style="15"/>
  </cols>
  <sheetData>
    <row r="3" spans="4:75" ht="15.75" customHeight="1" x14ac:dyDescent="0.25"/>
    <row r="7" spans="4:75" x14ac:dyDescent="0.25">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row>
    <row r="8" spans="4:75" x14ac:dyDescent="0.25">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row>
    <row r="9" spans="4:75" x14ac:dyDescent="0.25">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row>
    <row r="10" spans="4:75" x14ac:dyDescent="0.25">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row>
    <row r="11" spans="4:75" x14ac:dyDescent="0.25">
      <c r="AV11" s="36"/>
      <c r="AW11" s="36"/>
      <c r="AX11" s="36"/>
      <c r="AY11" s="36"/>
      <c r="AZ11" s="36"/>
      <c r="BU11" s="18"/>
      <c r="BV11" s="18"/>
      <c r="BW11" s="18"/>
    </row>
    <row r="12" spans="4:75" x14ac:dyDescent="0.25">
      <c r="AV12" s="36"/>
      <c r="AW12" s="36"/>
      <c r="AX12" s="36"/>
      <c r="AY12" s="36"/>
      <c r="AZ12" s="36"/>
      <c r="BU12" s="18"/>
      <c r="BV12" s="18"/>
      <c r="BW12" s="18"/>
    </row>
    <row r="13" spans="4:75" x14ac:dyDescent="0.25">
      <c r="AV13" s="36"/>
      <c r="AW13" s="36"/>
      <c r="AX13" s="36"/>
      <c r="AY13" s="36"/>
      <c r="AZ13" s="36"/>
      <c r="BU13" s="18"/>
      <c r="BV13" s="18"/>
      <c r="BW13" s="18"/>
    </row>
    <row r="14" spans="4:75" x14ac:dyDescent="0.25">
      <c r="AV14" s="36"/>
      <c r="AW14" s="36"/>
      <c r="AX14" s="36"/>
      <c r="AY14" s="36"/>
      <c r="AZ14" s="36"/>
      <c r="BU14" s="18"/>
      <c r="BV14" s="18"/>
      <c r="BW14" s="18"/>
    </row>
    <row r="15" spans="4:75" x14ac:dyDescent="0.25">
      <c r="AV15" s="36"/>
      <c r="AW15" s="36"/>
      <c r="AX15" s="36"/>
      <c r="AY15" s="36"/>
      <c r="AZ15" s="36"/>
      <c r="BU15" s="18"/>
      <c r="BV15" s="18"/>
      <c r="BW15" s="18"/>
    </row>
    <row r="16" spans="4:75" x14ac:dyDescent="0.25">
      <c r="AV16" s="36"/>
      <c r="AW16" s="36"/>
      <c r="AX16" s="36"/>
      <c r="AY16" s="36"/>
      <c r="AZ16" s="36"/>
      <c r="BU16" s="18"/>
      <c r="BV16" s="18"/>
      <c r="BW16" s="18"/>
    </row>
    <row r="17" spans="1:75" x14ac:dyDescent="0.25">
      <c r="AV17" s="36"/>
      <c r="AW17" s="36"/>
      <c r="AX17" s="36"/>
      <c r="AY17" s="36"/>
      <c r="AZ17" s="36"/>
      <c r="BU17" s="18"/>
      <c r="BV17" s="18"/>
      <c r="BW17" s="18"/>
    </row>
    <row r="18" spans="1:75" ht="160.5" customHeight="1" x14ac:dyDescent="0.25">
      <c r="AV18" s="36"/>
      <c r="AW18" s="36"/>
      <c r="AX18" s="36"/>
      <c r="AY18" s="36"/>
      <c r="AZ18" s="36"/>
      <c r="BU18" s="18"/>
      <c r="BV18" s="18"/>
      <c r="BW18" s="18"/>
    </row>
    <row r="19" spans="1:75" ht="21" x14ac:dyDescent="0.35">
      <c r="K19" s="50"/>
      <c r="L19" s="51"/>
      <c r="AV19" s="36"/>
      <c r="AW19" s="36"/>
      <c r="AX19" s="36"/>
      <c r="AY19" s="36"/>
      <c r="AZ19" s="36"/>
      <c r="BU19" s="18"/>
      <c r="BV19" s="18"/>
      <c r="BW19" s="18"/>
    </row>
    <row r="20" spans="1:75" x14ac:dyDescent="0.25">
      <c r="AV20" s="36"/>
      <c r="AW20" s="36"/>
      <c r="AX20" s="36"/>
      <c r="AY20" s="36"/>
      <c r="AZ20" s="36"/>
      <c r="BU20" s="18"/>
      <c r="BV20" s="18"/>
      <c r="BW20" s="18"/>
    </row>
    <row r="21" spans="1:75" x14ac:dyDescent="0.25">
      <c r="AV21" s="36"/>
      <c r="AW21" s="36"/>
      <c r="AX21" s="36"/>
      <c r="AY21" s="36"/>
      <c r="AZ21" s="36"/>
      <c r="BU21" s="18"/>
      <c r="BV21" s="18"/>
      <c r="BW21" s="18"/>
    </row>
    <row r="22" spans="1:75" x14ac:dyDescent="0.25">
      <c r="AT22" s="36"/>
      <c r="AU22" s="36"/>
      <c r="AV22" s="36"/>
      <c r="AW22" s="36"/>
      <c r="AX22" s="36"/>
      <c r="BU22" s="18"/>
      <c r="BV22" s="18"/>
      <c r="BW22" s="18"/>
    </row>
    <row r="23" spans="1:75" ht="21" x14ac:dyDescent="0.35">
      <c r="K23" s="50"/>
      <c r="L23" s="51"/>
      <c r="AT23" s="36"/>
      <c r="AU23" s="36"/>
      <c r="AV23" s="36"/>
      <c r="AW23" s="36"/>
      <c r="AX23" s="36"/>
      <c r="BU23" s="18"/>
      <c r="BV23" s="18"/>
      <c r="BW23" s="18"/>
    </row>
    <row r="24" spans="1:75" x14ac:dyDescent="0.25">
      <c r="A24" s="18"/>
      <c r="B24" s="18"/>
      <c r="C24" s="18"/>
      <c r="D24" s="18"/>
      <c r="E24" s="18"/>
      <c r="AT24" s="36"/>
      <c r="AU24" s="36"/>
      <c r="AV24" s="36"/>
      <c r="AW24" s="36"/>
      <c r="AX24" s="36"/>
      <c r="BU24" s="18"/>
      <c r="BV24" s="18"/>
      <c r="BW24" s="18"/>
    </row>
    <row r="25" spans="1:75" x14ac:dyDescent="0.25">
      <c r="A25" s="18"/>
      <c r="B25" s="18"/>
      <c r="C25" s="18"/>
      <c r="D25" s="18"/>
      <c r="E25" s="18"/>
      <c r="AT25" s="36"/>
      <c r="AU25" s="36"/>
      <c r="AV25" s="36"/>
      <c r="AW25" s="36"/>
      <c r="AX25" s="36"/>
      <c r="BU25" s="18"/>
      <c r="BV25" s="18"/>
      <c r="BW25" s="18"/>
    </row>
    <row r="26" spans="1:75" x14ac:dyDescent="0.25">
      <c r="A26" s="18"/>
      <c r="B26" s="18"/>
      <c r="C26" s="18"/>
      <c r="D26" s="18"/>
      <c r="E26" s="18"/>
      <c r="AT26" s="36"/>
      <c r="AU26" s="36"/>
      <c r="AV26" s="36"/>
      <c r="AW26" s="36"/>
      <c r="AX26" s="36"/>
      <c r="BU26" s="18"/>
      <c r="BV26" s="18"/>
      <c r="BW26" s="18"/>
    </row>
    <row r="27" spans="1:75" x14ac:dyDescent="0.25">
      <c r="A27" s="18"/>
      <c r="B27" s="18"/>
      <c r="C27" s="18"/>
      <c r="D27" s="18"/>
      <c r="E27" s="18"/>
      <c r="AT27" s="36"/>
      <c r="AU27" s="36"/>
      <c r="AV27" s="36"/>
      <c r="AW27" s="36"/>
      <c r="AX27" s="36"/>
      <c r="BU27" s="18"/>
      <c r="BV27" s="18"/>
      <c r="BW27" s="18"/>
    </row>
    <row r="28" spans="1:75" ht="21" x14ac:dyDescent="0.35">
      <c r="A28" s="18"/>
      <c r="B28" s="18"/>
      <c r="C28" s="18"/>
      <c r="D28" s="18"/>
      <c r="E28" s="18"/>
      <c r="K28" s="50"/>
      <c r="AT28" s="36"/>
      <c r="AU28" s="36"/>
      <c r="AV28" s="36"/>
      <c r="AW28" s="36"/>
      <c r="AX28" s="36"/>
      <c r="BU28" s="18"/>
      <c r="BV28" s="18"/>
      <c r="BW28" s="18"/>
    </row>
    <row r="29" spans="1:75" ht="31.5" customHeight="1" x14ac:dyDescent="0.25">
      <c r="A29" s="18"/>
      <c r="B29" s="18"/>
      <c r="C29" s="18"/>
      <c r="D29" s="18"/>
      <c r="E29" s="18"/>
      <c r="AV29" s="36"/>
      <c r="AW29" s="36"/>
      <c r="AX29" s="36"/>
      <c r="AY29" s="36"/>
      <c r="AZ29" s="36"/>
      <c r="BU29" s="18"/>
      <c r="BV29" s="18"/>
      <c r="BW29" s="18"/>
    </row>
    <row r="30" spans="1:75" x14ac:dyDescent="0.25">
      <c r="A30" s="18"/>
      <c r="B30" s="18"/>
      <c r="C30" s="18"/>
      <c r="D30" s="18"/>
      <c r="E30" s="18"/>
      <c r="AV30" s="36"/>
      <c r="AW30" s="36"/>
      <c r="AX30" s="36"/>
      <c r="AY30" s="36"/>
      <c r="AZ30" s="36"/>
      <c r="BU30" s="18"/>
      <c r="BV30" s="18"/>
      <c r="BW30" s="18"/>
    </row>
    <row r="31" spans="1:75" ht="15.75" customHeight="1" x14ac:dyDescent="0.25">
      <c r="A31" s="18"/>
      <c r="B31" s="18"/>
      <c r="C31" s="18"/>
      <c r="D31" s="18"/>
      <c r="E31" s="18"/>
      <c r="AV31" s="36"/>
      <c r="AW31" s="36"/>
      <c r="AX31" s="36"/>
      <c r="AY31" s="36"/>
      <c r="AZ31" s="36"/>
      <c r="BU31" s="18"/>
      <c r="BV31" s="18"/>
      <c r="BW31" s="18"/>
    </row>
    <row r="32" spans="1:75" ht="24" customHeight="1" x14ac:dyDescent="0.25">
      <c r="A32" s="18"/>
      <c r="B32" s="18"/>
      <c r="C32" s="18"/>
      <c r="D32" s="18"/>
      <c r="E32" s="18"/>
      <c r="K32" s="59"/>
      <c r="L32" s="36"/>
      <c r="M32" s="36"/>
      <c r="AV32" s="36"/>
      <c r="AW32" s="36"/>
      <c r="AX32" s="36"/>
      <c r="AY32" s="36"/>
      <c r="AZ32" s="36"/>
      <c r="BU32" s="18"/>
      <c r="BV32" s="18"/>
      <c r="BW32" s="18"/>
    </row>
    <row r="33" spans="1:75" ht="19.5" customHeight="1" x14ac:dyDescent="0.25">
      <c r="A33" s="18"/>
      <c r="B33" s="18"/>
      <c r="C33" s="18"/>
      <c r="D33" s="18"/>
      <c r="E33" s="18"/>
      <c r="K33" s="36"/>
      <c r="L33" s="36"/>
      <c r="M33" s="36"/>
      <c r="AV33" s="36"/>
      <c r="AW33" s="36"/>
      <c r="AX33" s="36"/>
      <c r="AY33" s="36"/>
      <c r="AZ33" s="36"/>
      <c r="BU33" s="18"/>
      <c r="BV33" s="18"/>
      <c r="BW33" s="18"/>
    </row>
    <row r="34" spans="1:75" ht="18.75" customHeight="1" x14ac:dyDescent="0.35">
      <c r="A34" s="18"/>
      <c r="B34" s="18"/>
      <c r="C34" s="18"/>
      <c r="D34" s="18"/>
      <c r="E34" s="18"/>
      <c r="K34" s="50"/>
      <c r="AV34" s="36"/>
      <c r="AW34" s="36"/>
      <c r="AX34" s="36"/>
      <c r="AY34" s="36"/>
      <c r="AZ34" s="36"/>
      <c r="BU34" s="18"/>
      <c r="BV34" s="18"/>
      <c r="BW34" s="18"/>
    </row>
    <row r="35" spans="1:75" ht="29.25" customHeight="1" x14ac:dyDescent="0.25">
      <c r="A35" s="18"/>
      <c r="B35" s="18"/>
      <c r="C35" s="18"/>
      <c r="D35" s="18"/>
      <c r="E35" s="18"/>
      <c r="AV35" s="36"/>
      <c r="AW35" s="36"/>
      <c r="AX35" s="36"/>
      <c r="AY35" s="36"/>
      <c r="AZ35" s="36"/>
      <c r="BU35" s="18"/>
      <c r="BV35" s="18"/>
      <c r="BW35" s="18"/>
    </row>
    <row r="36" spans="1:75" ht="20.25" customHeight="1" x14ac:dyDescent="0.25">
      <c r="A36" s="18"/>
      <c r="B36" s="18"/>
      <c r="C36" s="18"/>
      <c r="D36" s="18"/>
      <c r="E36" s="18"/>
      <c r="K36" s="60"/>
      <c r="L36" s="36"/>
      <c r="M36" s="36"/>
      <c r="N36" s="39"/>
      <c r="AV36" s="36"/>
      <c r="AW36" s="36"/>
      <c r="AX36" s="36"/>
      <c r="AY36" s="36"/>
      <c r="AZ36" s="36"/>
      <c r="BU36" s="18"/>
      <c r="BV36" s="18"/>
      <c r="BW36" s="18"/>
    </row>
    <row r="37" spans="1:75" ht="21.75" customHeight="1" x14ac:dyDescent="0.25">
      <c r="A37" s="18"/>
      <c r="B37" s="18"/>
      <c r="C37" s="18"/>
      <c r="D37" s="18"/>
      <c r="E37" s="18"/>
      <c r="K37" s="36"/>
      <c r="L37" s="36"/>
      <c r="M37" s="36"/>
      <c r="N37" s="39"/>
      <c r="AV37" s="36"/>
      <c r="AW37" s="36"/>
      <c r="AX37" s="36"/>
      <c r="AY37" s="36"/>
      <c r="AZ37" s="36"/>
      <c r="BU37" s="18"/>
      <c r="BV37" s="18"/>
      <c r="BW37" s="18"/>
    </row>
    <row r="38" spans="1:75" x14ac:dyDescent="0.25">
      <c r="A38" s="18"/>
      <c r="B38" s="18"/>
      <c r="C38" s="18"/>
      <c r="D38" s="18"/>
      <c r="E38" s="18"/>
      <c r="K38" s="39"/>
      <c r="L38" s="39"/>
      <c r="M38" s="39"/>
      <c r="N38" s="39"/>
      <c r="AV38" s="36"/>
      <c r="AW38" s="36"/>
      <c r="AX38" s="36"/>
      <c r="AY38" s="36"/>
      <c r="AZ38" s="36"/>
      <c r="BU38" s="18"/>
      <c r="BV38" s="18"/>
      <c r="BW38" s="18"/>
    </row>
    <row r="39" spans="1:75" ht="26.25" x14ac:dyDescent="0.4">
      <c r="A39" s="18"/>
      <c r="B39" s="18"/>
      <c r="C39" s="18"/>
      <c r="D39" s="18"/>
      <c r="E39" s="18"/>
      <c r="K39" s="63"/>
      <c r="AV39" s="36"/>
      <c r="AW39" s="36"/>
      <c r="AX39" s="36"/>
      <c r="AY39" s="36"/>
      <c r="AZ39" s="36"/>
      <c r="BU39" s="18"/>
      <c r="BV39" s="18"/>
      <c r="BW39" s="18"/>
    </row>
    <row r="40" spans="1:75" ht="204.75" customHeight="1" x14ac:dyDescent="0.25">
      <c r="A40" s="18"/>
      <c r="B40" s="18"/>
      <c r="C40" s="18"/>
      <c r="D40" s="18"/>
      <c r="E40" s="18"/>
      <c r="AV40" s="36"/>
      <c r="AW40" s="36"/>
      <c r="AX40" s="36"/>
      <c r="AY40" s="36"/>
      <c r="AZ40" s="36"/>
      <c r="BU40" s="18"/>
      <c r="BV40" s="18"/>
      <c r="BW40" s="18"/>
    </row>
    <row r="41" spans="1:75" x14ac:dyDescent="0.25">
      <c r="A41" s="18"/>
      <c r="B41" s="18"/>
      <c r="C41" s="18"/>
      <c r="D41" s="18"/>
      <c r="E41" s="18"/>
      <c r="K41" s="36"/>
      <c r="L41" s="36"/>
      <c r="M41" s="36"/>
      <c r="AV41" s="36"/>
      <c r="AW41" s="36"/>
      <c r="AX41" s="36"/>
      <c r="AY41" s="36"/>
      <c r="AZ41" s="36"/>
      <c r="BU41" s="18"/>
      <c r="BV41" s="18"/>
      <c r="BW41" s="18"/>
    </row>
    <row r="42" spans="1:75" ht="27" x14ac:dyDescent="0.5">
      <c r="A42" s="18"/>
      <c r="B42" s="18"/>
      <c r="C42" s="18"/>
      <c r="D42" s="18"/>
      <c r="E42" s="18"/>
      <c r="K42" s="61"/>
      <c r="L42" s="36"/>
      <c r="M42" s="36"/>
      <c r="AV42" s="36"/>
      <c r="AW42" s="36"/>
      <c r="AX42" s="36"/>
      <c r="AY42" s="36"/>
      <c r="AZ42" s="36"/>
      <c r="BU42" s="18"/>
      <c r="BV42" s="18"/>
      <c r="BW42" s="18"/>
    </row>
    <row r="43" spans="1:75" x14ac:dyDescent="0.25">
      <c r="A43" s="18"/>
      <c r="B43" s="18"/>
      <c r="C43" s="18"/>
      <c r="D43" s="18"/>
      <c r="E43" s="18"/>
      <c r="K43" s="36"/>
      <c r="L43" s="36"/>
      <c r="M43" s="36"/>
      <c r="AV43" s="36"/>
      <c r="AW43" s="36"/>
      <c r="AX43" s="36"/>
      <c r="AY43" s="36"/>
      <c r="AZ43" s="36"/>
      <c r="BU43" s="18"/>
      <c r="BV43" s="18"/>
      <c r="BW43" s="18"/>
    </row>
    <row r="44" spans="1:75" ht="21" x14ac:dyDescent="0.35">
      <c r="A44" s="18"/>
      <c r="B44" s="18"/>
      <c r="C44" s="18"/>
      <c r="D44" s="18"/>
      <c r="E44" s="18"/>
      <c r="K44" s="64"/>
      <c r="AV44" s="36"/>
      <c r="AW44" s="36"/>
      <c r="AX44" s="36"/>
      <c r="AY44" s="36"/>
      <c r="AZ44" s="36"/>
      <c r="BU44" s="18"/>
      <c r="BV44" s="18"/>
      <c r="BW44" s="18"/>
    </row>
    <row r="45" spans="1:75" x14ac:dyDescent="0.25">
      <c r="A45" s="18"/>
      <c r="B45" s="18"/>
      <c r="C45" s="18"/>
      <c r="D45" s="18"/>
      <c r="E45" s="18"/>
      <c r="AV45" s="36"/>
      <c r="AW45" s="36"/>
      <c r="AX45" s="36"/>
      <c r="AY45" s="36"/>
      <c r="AZ45" s="36"/>
      <c r="BU45" s="18"/>
      <c r="BV45" s="18"/>
      <c r="BW45" s="18"/>
    </row>
    <row r="46" spans="1:75" ht="27" x14ac:dyDescent="0.25">
      <c r="A46" s="18"/>
      <c r="B46" s="18"/>
      <c r="C46" s="18"/>
      <c r="D46" s="18"/>
      <c r="E46" s="18"/>
      <c r="K46" s="52"/>
      <c r="L46" s="36"/>
      <c r="M46" s="36"/>
      <c r="AV46" s="36"/>
      <c r="AW46" s="36"/>
      <c r="AX46" s="36"/>
      <c r="AY46" s="36"/>
      <c r="AZ46" s="36"/>
      <c r="BU46" s="18"/>
      <c r="BV46" s="18"/>
      <c r="BW46" s="18"/>
    </row>
    <row r="47" spans="1:75" x14ac:dyDescent="0.25">
      <c r="A47" s="18"/>
      <c r="B47" s="18"/>
      <c r="C47" s="18"/>
      <c r="D47" s="18"/>
      <c r="E47" s="18"/>
      <c r="K47" s="36"/>
      <c r="L47" s="36"/>
      <c r="M47" s="36"/>
      <c r="AV47" s="36"/>
      <c r="AW47" s="36"/>
      <c r="AX47" s="36"/>
      <c r="AY47" s="36"/>
      <c r="AZ47" s="36"/>
      <c r="BU47" s="18"/>
      <c r="BV47" s="18"/>
      <c r="BW47" s="18"/>
    </row>
    <row r="48" spans="1:75" x14ac:dyDescent="0.25">
      <c r="A48" s="18"/>
      <c r="B48" s="18"/>
      <c r="C48" s="18"/>
      <c r="D48" s="18"/>
      <c r="E48" s="18"/>
      <c r="K48" s="49"/>
      <c r="L48" s="36"/>
      <c r="M48" s="36"/>
      <c r="AV48" s="36"/>
      <c r="AW48" s="36"/>
      <c r="AX48" s="36"/>
      <c r="AY48" s="36"/>
      <c r="AZ48" s="36"/>
      <c r="BU48" s="18"/>
      <c r="BV48" s="18"/>
      <c r="BW48" s="18"/>
    </row>
    <row r="49" spans="1:75" ht="23.25" x14ac:dyDescent="0.35">
      <c r="A49" s="18"/>
      <c r="B49" s="18"/>
      <c r="C49" s="18"/>
      <c r="D49" s="18"/>
      <c r="E49" s="18"/>
      <c r="K49" s="62"/>
      <c r="AV49" s="36"/>
      <c r="AW49" s="36"/>
      <c r="AX49" s="36"/>
      <c r="AY49" s="36"/>
      <c r="AZ49" s="36"/>
      <c r="BU49" s="18"/>
      <c r="BV49" s="18"/>
      <c r="BW49" s="18"/>
    </row>
    <row r="50" spans="1:75" x14ac:dyDescent="0.25">
      <c r="A50" s="18"/>
      <c r="B50" s="18"/>
      <c r="C50" s="18"/>
      <c r="D50" s="18"/>
      <c r="E50" s="18"/>
      <c r="AV50" s="36"/>
      <c r="AW50" s="36"/>
      <c r="AX50" s="36"/>
      <c r="AY50" s="36"/>
      <c r="AZ50" s="36"/>
      <c r="BU50" s="18"/>
      <c r="BV50" s="18"/>
      <c r="BW50" s="18"/>
    </row>
    <row r="51" spans="1:75" x14ac:dyDescent="0.25">
      <c r="A51" s="18"/>
      <c r="B51" s="18"/>
      <c r="C51" s="18"/>
      <c r="D51" s="18"/>
      <c r="E51" s="18"/>
      <c r="AV51" s="36"/>
      <c r="AW51" s="36"/>
      <c r="AX51" s="36"/>
      <c r="AY51" s="36"/>
      <c r="AZ51" s="36"/>
      <c r="BU51" s="18"/>
      <c r="BV51" s="18"/>
      <c r="BW51" s="18"/>
    </row>
    <row r="52" spans="1:75" x14ac:dyDescent="0.25">
      <c r="A52" s="18"/>
      <c r="B52" s="18"/>
      <c r="C52" s="18"/>
      <c r="D52" s="18"/>
      <c r="E52" s="18"/>
      <c r="AV52" s="36"/>
      <c r="AW52" s="36"/>
      <c r="AX52" s="36"/>
      <c r="AY52" s="36"/>
      <c r="AZ52" s="36"/>
      <c r="BU52" s="18"/>
      <c r="BV52" s="18"/>
      <c r="BW52" s="18"/>
    </row>
    <row r="53" spans="1:75" x14ac:dyDescent="0.25">
      <c r="A53" s="18"/>
      <c r="B53" s="18"/>
      <c r="C53" s="18"/>
      <c r="D53" s="18"/>
      <c r="E53" s="18"/>
      <c r="AV53" s="36"/>
      <c r="AW53" s="36"/>
      <c r="AX53" s="36"/>
      <c r="AY53" s="36"/>
      <c r="AZ53" s="36"/>
      <c r="BU53" s="18"/>
      <c r="BV53" s="18"/>
      <c r="BW53" s="18"/>
    </row>
    <row r="54" spans="1:75" x14ac:dyDescent="0.25">
      <c r="A54" s="18"/>
      <c r="B54" s="18"/>
      <c r="C54" s="18"/>
      <c r="D54" s="18"/>
      <c r="E54" s="18"/>
      <c r="AV54" s="36"/>
      <c r="AW54" s="36"/>
      <c r="AX54" s="36"/>
      <c r="AY54" s="36"/>
      <c r="AZ54" s="36"/>
      <c r="BU54" s="18"/>
      <c r="BV54" s="18"/>
      <c r="BW54" s="18"/>
    </row>
    <row r="55" spans="1:75" x14ac:dyDescent="0.25">
      <c r="A55" s="18"/>
      <c r="B55" s="18"/>
      <c r="C55" s="18"/>
      <c r="D55" s="18"/>
      <c r="E55" s="18"/>
      <c r="AV55" s="36"/>
      <c r="AW55" s="36"/>
      <c r="AX55" s="36"/>
      <c r="AY55" s="36"/>
      <c r="AZ55" s="36"/>
      <c r="BU55" s="18"/>
      <c r="BV55" s="18"/>
      <c r="BW55" s="18"/>
    </row>
    <row r="56" spans="1:75" x14ac:dyDescent="0.25">
      <c r="A56" s="18"/>
      <c r="B56" s="18"/>
      <c r="C56" s="18"/>
      <c r="D56" s="18"/>
      <c r="E56" s="18"/>
      <c r="AV56" s="36"/>
      <c r="AW56" s="36"/>
      <c r="AX56" s="36"/>
      <c r="AY56" s="36"/>
      <c r="AZ56" s="36"/>
      <c r="BU56" s="18"/>
      <c r="BV56" s="18"/>
      <c r="BW56" s="18"/>
    </row>
    <row r="57" spans="1:75" x14ac:dyDescent="0.25">
      <c r="A57" s="18"/>
      <c r="B57" s="18"/>
      <c r="C57" s="18"/>
      <c r="D57" s="18"/>
      <c r="E57" s="18"/>
      <c r="AV57" s="36"/>
      <c r="AW57" s="36"/>
      <c r="AX57" s="36"/>
      <c r="AY57" s="36"/>
      <c r="AZ57" s="36"/>
      <c r="BU57" s="18"/>
      <c r="BV57" s="18"/>
      <c r="BW57" s="18"/>
    </row>
    <row r="58" spans="1:75" x14ac:dyDescent="0.25">
      <c r="A58" s="18"/>
      <c r="B58" s="18"/>
      <c r="C58" s="18"/>
      <c r="D58" s="18"/>
      <c r="E58" s="18"/>
      <c r="AV58" s="36"/>
      <c r="AW58" s="36"/>
      <c r="AX58" s="36"/>
      <c r="AY58" s="36"/>
      <c r="AZ58" s="36"/>
      <c r="BU58" s="18"/>
      <c r="BV58" s="18"/>
      <c r="BW58" s="18"/>
    </row>
    <row r="59" spans="1:75" x14ac:dyDescent="0.25">
      <c r="A59" s="18"/>
      <c r="B59" s="18"/>
      <c r="C59" s="18"/>
      <c r="D59" s="18"/>
      <c r="E59" s="18"/>
      <c r="AV59" s="36"/>
      <c r="AW59" s="36"/>
      <c r="AX59" s="36"/>
      <c r="AY59" s="36"/>
      <c r="AZ59" s="36"/>
      <c r="BU59" s="18"/>
      <c r="BV59" s="18"/>
      <c r="BW59" s="18"/>
    </row>
    <row r="60" spans="1:75" x14ac:dyDescent="0.25">
      <c r="A60" s="18"/>
      <c r="B60" s="18"/>
      <c r="C60" s="18"/>
      <c r="D60" s="18"/>
      <c r="E60" s="18"/>
      <c r="AV60" s="36"/>
      <c r="AW60" s="36"/>
      <c r="AX60" s="36"/>
      <c r="AY60" s="36"/>
      <c r="AZ60" s="36"/>
      <c r="BU60" s="18"/>
      <c r="BV60" s="18"/>
      <c r="BW60" s="18"/>
    </row>
    <row r="61" spans="1:75" x14ac:dyDescent="0.25">
      <c r="A61" s="18"/>
      <c r="B61" s="18"/>
      <c r="C61" s="18"/>
      <c r="D61" s="18"/>
      <c r="E61" s="18"/>
      <c r="AV61" s="36"/>
      <c r="AW61" s="36"/>
      <c r="AX61" s="36"/>
      <c r="AY61" s="36"/>
      <c r="AZ61" s="36"/>
      <c r="BU61" s="18"/>
      <c r="BV61" s="18"/>
      <c r="BW61" s="18"/>
    </row>
    <row r="62" spans="1:75" x14ac:dyDescent="0.25">
      <c r="A62" s="18"/>
      <c r="B62" s="18"/>
      <c r="C62" s="18"/>
      <c r="D62" s="18"/>
      <c r="E62" s="18"/>
      <c r="AV62" s="36"/>
      <c r="AW62" s="36"/>
      <c r="AX62" s="36"/>
      <c r="AY62" s="36"/>
      <c r="AZ62" s="36"/>
      <c r="BU62" s="18"/>
      <c r="BV62" s="18"/>
      <c r="BW62" s="18"/>
    </row>
    <row r="63" spans="1:75" x14ac:dyDescent="0.25">
      <c r="A63" s="18"/>
      <c r="B63" s="18"/>
      <c r="C63" s="18"/>
      <c r="D63" s="18"/>
      <c r="E63" s="18"/>
      <c r="AV63" s="36"/>
      <c r="AW63" s="36"/>
      <c r="AX63" s="36"/>
      <c r="AY63" s="36"/>
      <c r="AZ63" s="36"/>
      <c r="BU63" s="18"/>
      <c r="BV63" s="18"/>
      <c r="BW63" s="18"/>
    </row>
    <row r="64" spans="1:75" x14ac:dyDescent="0.25">
      <c r="A64" s="18"/>
      <c r="B64" s="18"/>
      <c r="C64" s="18"/>
      <c r="D64" s="18"/>
      <c r="E64" s="18"/>
      <c r="AV64" s="36"/>
      <c r="AW64" s="36"/>
      <c r="AX64" s="36"/>
      <c r="AY64" s="36"/>
      <c r="AZ64" s="36"/>
      <c r="BU64" s="18"/>
      <c r="BV64" s="18"/>
      <c r="BW64" s="18"/>
    </row>
    <row r="65" spans="1:75" x14ac:dyDescent="0.25">
      <c r="A65" s="18"/>
      <c r="B65" s="18"/>
      <c r="C65" s="18"/>
      <c r="D65" s="18"/>
      <c r="E65" s="18"/>
      <c r="AV65" s="36"/>
      <c r="AW65" s="36"/>
      <c r="AX65" s="36"/>
      <c r="AY65" s="36"/>
      <c r="AZ65" s="36"/>
      <c r="BU65" s="18"/>
      <c r="BV65" s="18"/>
      <c r="BW65" s="18"/>
    </row>
    <row r="66" spans="1:75" x14ac:dyDescent="0.25">
      <c r="A66" s="18"/>
      <c r="B66" s="18"/>
      <c r="C66" s="18"/>
      <c r="D66" s="18"/>
      <c r="E66" s="18"/>
      <c r="AV66" s="36"/>
      <c r="AW66" s="36"/>
      <c r="AX66" s="36"/>
      <c r="AY66" s="36"/>
      <c r="AZ66" s="36"/>
      <c r="BU66" s="18"/>
      <c r="BV66" s="18"/>
      <c r="BW66" s="18"/>
    </row>
    <row r="67" spans="1:75" x14ac:dyDescent="0.25">
      <c r="A67" s="18"/>
      <c r="B67" s="18"/>
      <c r="C67" s="18"/>
      <c r="D67" s="18"/>
      <c r="E67" s="18"/>
      <c r="AV67" s="36"/>
      <c r="AW67" s="36"/>
      <c r="AX67" s="36"/>
      <c r="AY67" s="36"/>
      <c r="AZ67" s="36"/>
      <c r="BU67" s="18"/>
      <c r="BV67" s="18"/>
      <c r="BW67" s="18"/>
    </row>
    <row r="68" spans="1:75" x14ac:dyDescent="0.25">
      <c r="A68" s="18"/>
      <c r="B68" s="18"/>
      <c r="C68" s="18"/>
      <c r="D68" s="18"/>
      <c r="E68" s="18"/>
      <c r="AV68" s="36"/>
      <c r="AW68" s="36"/>
      <c r="AX68" s="36"/>
      <c r="AY68" s="36"/>
      <c r="AZ68" s="36"/>
      <c r="BU68" s="18"/>
      <c r="BV68" s="18"/>
      <c r="BW68" s="18"/>
    </row>
    <row r="69" spans="1:75" x14ac:dyDescent="0.25">
      <c r="A69" s="18"/>
      <c r="B69" s="18"/>
      <c r="C69" s="18"/>
      <c r="D69" s="18"/>
      <c r="E69" s="18"/>
      <c r="AV69" s="36"/>
      <c r="AW69" s="36"/>
      <c r="AX69" s="36"/>
      <c r="AY69" s="36"/>
      <c r="AZ69" s="36"/>
      <c r="BU69" s="18"/>
      <c r="BV69" s="18"/>
      <c r="BW69" s="18"/>
    </row>
    <row r="70" spans="1:75" x14ac:dyDescent="0.25">
      <c r="A70" s="18"/>
      <c r="B70" s="18"/>
      <c r="C70" s="18"/>
      <c r="D70" s="18"/>
      <c r="E70" s="18"/>
      <c r="AV70" s="36"/>
      <c r="AW70" s="36"/>
      <c r="AX70" s="36"/>
      <c r="AY70" s="36"/>
      <c r="AZ70" s="36"/>
      <c r="BU70" s="18"/>
      <c r="BV70" s="18"/>
      <c r="BW70" s="18"/>
    </row>
    <row r="71" spans="1:75" x14ac:dyDescent="0.25">
      <c r="A71" s="18"/>
      <c r="B71" s="18"/>
      <c r="C71" s="18"/>
      <c r="D71" s="18"/>
      <c r="E71" s="18"/>
      <c r="AV71" s="36"/>
      <c r="AW71" s="36"/>
      <c r="AX71" s="36"/>
      <c r="AY71" s="36"/>
      <c r="AZ71" s="36"/>
      <c r="BU71" s="18"/>
      <c r="BV71" s="18"/>
      <c r="BW71" s="18"/>
    </row>
    <row r="72" spans="1:75" x14ac:dyDescent="0.25">
      <c r="A72" s="18"/>
      <c r="B72" s="18"/>
      <c r="C72" s="18"/>
      <c r="D72" s="18"/>
      <c r="E72" s="18"/>
      <c r="AV72" s="36"/>
      <c r="AW72" s="36"/>
      <c r="AX72" s="36"/>
      <c r="AY72" s="36"/>
      <c r="AZ72" s="36"/>
      <c r="BU72" s="18"/>
      <c r="BV72" s="18"/>
      <c r="BW72" s="18"/>
    </row>
    <row r="73" spans="1:75" x14ac:dyDescent="0.25">
      <c r="A73" s="18"/>
      <c r="B73" s="18"/>
      <c r="C73" s="18"/>
      <c r="D73" s="18"/>
      <c r="E73" s="18"/>
      <c r="AV73" s="36"/>
      <c r="AW73" s="36"/>
      <c r="AX73" s="36"/>
      <c r="AY73" s="36"/>
      <c r="AZ73" s="36"/>
      <c r="BU73" s="18"/>
      <c r="BV73" s="18"/>
      <c r="BW73" s="18"/>
    </row>
    <row r="74" spans="1:75" x14ac:dyDescent="0.25">
      <c r="A74" s="18"/>
      <c r="B74" s="18"/>
      <c r="C74" s="18"/>
      <c r="D74" s="18"/>
      <c r="E74" s="18"/>
      <c r="AV74" s="36"/>
      <c r="AW74" s="36"/>
      <c r="AX74" s="36"/>
      <c r="AY74" s="36"/>
      <c r="AZ74" s="36"/>
      <c r="BU74" s="18"/>
      <c r="BV74" s="18"/>
      <c r="BW74" s="18"/>
    </row>
    <row r="75" spans="1:75" x14ac:dyDescent="0.25">
      <c r="A75" s="18"/>
      <c r="B75" s="18"/>
      <c r="C75" s="18"/>
      <c r="D75" s="18"/>
      <c r="E75" s="18"/>
      <c r="AV75" s="36"/>
      <c r="AW75" s="36"/>
      <c r="AX75" s="36"/>
      <c r="AY75" s="36"/>
      <c r="AZ75" s="36"/>
      <c r="BU75" s="18"/>
      <c r="BV75" s="18"/>
      <c r="BW75" s="18"/>
    </row>
    <row r="76" spans="1:75" x14ac:dyDescent="0.25">
      <c r="A76" s="18"/>
      <c r="B76" s="18"/>
      <c r="C76" s="18"/>
      <c r="D76" s="18"/>
      <c r="E76" s="18"/>
      <c r="AV76" s="36"/>
      <c r="AW76" s="36"/>
      <c r="AX76" s="36"/>
      <c r="AY76" s="36"/>
      <c r="AZ76" s="36"/>
      <c r="BU76" s="18"/>
      <c r="BV76" s="18"/>
      <c r="BW76" s="18"/>
    </row>
    <row r="77" spans="1:75" x14ac:dyDescent="0.25">
      <c r="A77" s="18"/>
      <c r="B77" s="18"/>
      <c r="C77" s="18"/>
      <c r="D77" s="18"/>
      <c r="E77" s="18"/>
      <c r="AV77" s="36"/>
      <c r="AW77" s="36"/>
      <c r="AX77" s="36"/>
      <c r="AY77" s="36"/>
      <c r="AZ77" s="36"/>
      <c r="BU77" s="18"/>
      <c r="BV77" s="18"/>
      <c r="BW77" s="18"/>
    </row>
    <row r="78" spans="1:75" x14ac:dyDescent="0.25">
      <c r="A78" s="18"/>
      <c r="B78" s="18"/>
      <c r="C78" s="18"/>
      <c r="D78" s="18"/>
      <c r="E78" s="18"/>
      <c r="BU78" s="18"/>
      <c r="BV78" s="18"/>
      <c r="BW78" s="18"/>
    </row>
    <row r="79" spans="1:75" x14ac:dyDescent="0.25">
      <c r="A79" s="18"/>
      <c r="B79" s="18"/>
      <c r="C79" s="18"/>
      <c r="D79" s="18"/>
      <c r="E79" s="18"/>
      <c r="BU79" s="18"/>
      <c r="BV79" s="18"/>
      <c r="BW79" s="18"/>
    </row>
    <row r="80" spans="1:75" x14ac:dyDescent="0.25">
      <c r="A80" s="18"/>
      <c r="B80" s="18"/>
      <c r="C80" s="18"/>
      <c r="D80" s="18"/>
      <c r="E80" s="18"/>
      <c r="BU80" s="18"/>
      <c r="BV80" s="18"/>
      <c r="BW80" s="18"/>
    </row>
    <row r="81" spans="1:75" x14ac:dyDescent="0.25">
      <c r="A81" s="18"/>
      <c r="B81" s="18"/>
      <c r="C81" s="18"/>
      <c r="D81" s="18"/>
      <c r="E81" s="18"/>
      <c r="BU81" s="18"/>
      <c r="BV81" s="18"/>
      <c r="BW81" s="18"/>
    </row>
    <row r="82" spans="1:75" x14ac:dyDescent="0.25">
      <c r="A82" s="18"/>
      <c r="B82" s="18"/>
      <c r="C82" s="18"/>
      <c r="D82" s="18"/>
      <c r="E82" s="18"/>
      <c r="BU82" s="18"/>
      <c r="BV82" s="18"/>
      <c r="BW82" s="18"/>
    </row>
    <row r="83" spans="1:75" x14ac:dyDescent="0.25">
      <c r="A83" s="18"/>
      <c r="B83" s="18"/>
      <c r="C83" s="18"/>
      <c r="D83" s="18"/>
      <c r="E83" s="18"/>
      <c r="BU83" s="18"/>
      <c r="BV83" s="18"/>
      <c r="BW83" s="18"/>
    </row>
    <row r="84" spans="1:75" x14ac:dyDescent="0.25">
      <c r="A84" s="18"/>
      <c r="B84" s="18"/>
      <c r="C84" s="18"/>
      <c r="D84" s="18"/>
      <c r="E84" s="18"/>
      <c r="BU84" s="18"/>
      <c r="BV84" s="18"/>
      <c r="BW84" s="18"/>
    </row>
    <row r="85" spans="1:75" x14ac:dyDescent="0.25">
      <c r="A85" s="18"/>
      <c r="B85" s="18"/>
      <c r="C85" s="18"/>
      <c r="D85" s="18"/>
      <c r="E85" s="18"/>
      <c r="BU85" s="18"/>
      <c r="BV85" s="18"/>
      <c r="BW85" s="18"/>
    </row>
    <row r="86" spans="1:75" ht="134.25" customHeight="1" x14ac:dyDescent="0.25">
      <c r="A86" s="18"/>
      <c r="B86" s="18"/>
      <c r="C86" s="18"/>
      <c r="D86" s="18"/>
      <c r="E86" s="18"/>
      <c r="BU86" s="18"/>
      <c r="BV86" s="18"/>
      <c r="BW86" s="18"/>
    </row>
    <row r="87" spans="1:75" x14ac:dyDescent="0.25">
      <c r="A87" s="18"/>
      <c r="B87" s="18"/>
      <c r="C87" s="18"/>
      <c r="D87" s="18"/>
      <c r="E87" s="18"/>
      <c r="BU87" s="18"/>
      <c r="BV87" s="18"/>
      <c r="BW87" s="18"/>
    </row>
    <row r="88" spans="1:75" x14ac:dyDescent="0.25">
      <c r="A88" s="18"/>
      <c r="B88" s="18"/>
      <c r="C88" s="18"/>
      <c r="D88" s="18"/>
      <c r="E88" s="18"/>
      <c r="BU88" s="18"/>
      <c r="BV88" s="18"/>
      <c r="BW88" s="18"/>
    </row>
    <row r="89" spans="1:75" x14ac:dyDescent="0.25">
      <c r="A89" s="18"/>
      <c r="B89" s="18"/>
      <c r="C89" s="18"/>
      <c r="D89" s="18"/>
      <c r="E89" s="18"/>
      <c r="BU89" s="18"/>
      <c r="BV89" s="18"/>
      <c r="BW89" s="18"/>
    </row>
    <row r="90" spans="1:75" x14ac:dyDescent="0.25">
      <c r="A90" s="18"/>
      <c r="B90" s="18"/>
      <c r="C90" s="18"/>
      <c r="D90" s="18"/>
      <c r="E90" s="18"/>
      <c r="BU90" s="18"/>
      <c r="BV90" s="18"/>
      <c r="BW90" s="18"/>
    </row>
    <row r="91" spans="1:75" x14ac:dyDescent="0.25">
      <c r="A91" s="18"/>
      <c r="B91" s="18"/>
      <c r="C91" s="18"/>
      <c r="D91" s="18"/>
      <c r="E91" s="18"/>
      <c r="BU91" s="18"/>
      <c r="BV91" s="18"/>
      <c r="BW91" s="18"/>
    </row>
    <row r="92" spans="1:75" x14ac:dyDescent="0.25">
      <c r="A92" s="18"/>
      <c r="B92" s="18"/>
      <c r="C92" s="18"/>
      <c r="D92" s="18"/>
      <c r="E92" s="18"/>
      <c r="BU92" s="18"/>
      <c r="BV92" s="18"/>
      <c r="BW92" s="18"/>
    </row>
    <row r="93" spans="1:75" x14ac:dyDescent="0.25">
      <c r="A93" s="18"/>
      <c r="B93" s="18"/>
      <c r="C93" s="18"/>
      <c r="D93" s="18"/>
      <c r="E93" s="18"/>
      <c r="BU93" s="18"/>
      <c r="BV93" s="18"/>
      <c r="BW93" s="18"/>
    </row>
    <row r="94" spans="1:75" x14ac:dyDescent="0.25">
      <c r="A94" s="18"/>
      <c r="B94" s="18"/>
      <c r="C94" s="18"/>
      <c r="D94" s="18"/>
      <c r="E94" s="18"/>
      <c r="BU94" s="18"/>
      <c r="BV94" s="18"/>
      <c r="BW94" s="18"/>
    </row>
    <row r="95" spans="1:75" x14ac:dyDescent="0.25">
      <c r="A95" s="18"/>
      <c r="B95" s="18"/>
      <c r="C95" s="18"/>
      <c r="D95" s="18"/>
      <c r="E95" s="18"/>
      <c r="BU95" s="18"/>
      <c r="BV95" s="18"/>
      <c r="BW95" s="18"/>
    </row>
    <row r="96" spans="1:75" x14ac:dyDescent="0.25">
      <c r="A96" s="18"/>
      <c r="B96" s="18"/>
      <c r="C96" s="18"/>
      <c r="D96" s="18"/>
      <c r="E96" s="18"/>
      <c r="BU96" s="18"/>
      <c r="BV96" s="18"/>
      <c r="BW96" s="18"/>
    </row>
    <row r="97" spans="1:75" x14ac:dyDescent="0.25">
      <c r="A97" s="18"/>
      <c r="B97" s="18"/>
      <c r="C97" s="18"/>
      <c r="D97" s="18"/>
      <c r="E97" s="18"/>
      <c r="BU97" s="18"/>
      <c r="BV97" s="18"/>
      <c r="BW97" s="18"/>
    </row>
    <row r="98" spans="1:75" x14ac:dyDescent="0.25">
      <c r="A98" s="18"/>
      <c r="B98" s="18"/>
      <c r="C98" s="18"/>
      <c r="D98" s="18"/>
      <c r="E98" s="18"/>
      <c r="BU98" s="18"/>
      <c r="BV98" s="18"/>
      <c r="BW98" s="18"/>
    </row>
    <row r="99" spans="1:75" x14ac:dyDescent="0.25">
      <c r="A99" s="18"/>
      <c r="B99" s="18"/>
      <c r="C99" s="18"/>
      <c r="D99" s="18"/>
      <c r="E99" s="18"/>
      <c r="BU99" s="18"/>
      <c r="BV99" s="18"/>
      <c r="BW99" s="18"/>
    </row>
    <row r="100" spans="1:75" x14ac:dyDescent="0.25">
      <c r="A100" s="18"/>
      <c r="B100" s="18"/>
      <c r="C100" s="18"/>
      <c r="D100" s="18"/>
      <c r="E100" s="18"/>
      <c r="BU100" s="18"/>
      <c r="BV100" s="18"/>
      <c r="BW100" s="18"/>
    </row>
    <row r="101" spans="1:75" x14ac:dyDescent="0.25">
      <c r="A101" s="18"/>
      <c r="B101" s="18"/>
      <c r="C101" s="18"/>
      <c r="D101" s="18"/>
      <c r="E101" s="18"/>
      <c r="BU101" s="18"/>
      <c r="BV101" s="18"/>
      <c r="BW101" s="18"/>
    </row>
    <row r="102" spans="1:75" x14ac:dyDescent="0.25">
      <c r="A102" s="18"/>
      <c r="B102" s="18"/>
      <c r="C102" s="18"/>
      <c r="D102" s="18"/>
      <c r="E102" s="18"/>
      <c r="BU102" s="18"/>
      <c r="BV102" s="18"/>
      <c r="BW102" s="18"/>
    </row>
    <row r="103" spans="1:75" x14ac:dyDescent="0.25">
      <c r="A103" s="18"/>
      <c r="B103" s="18"/>
      <c r="C103" s="18"/>
      <c r="D103" s="18"/>
      <c r="E103" s="18"/>
      <c r="BU103" s="18"/>
      <c r="BV103" s="18"/>
      <c r="BW103" s="18"/>
    </row>
    <row r="104" spans="1:75" x14ac:dyDescent="0.25">
      <c r="A104" s="18"/>
      <c r="B104" s="18"/>
      <c r="C104" s="18"/>
      <c r="D104" s="18"/>
      <c r="E104" s="18"/>
      <c r="BU104" s="18"/>
      <c r="BV104" s="18"/>
      <c r="BW104" s="18"/>
    </row>
    <row r="105" spans="1:75" x14ac:dyDescent="0.25">
      <c r="A105" s="18"/>
      <c r="B105" s="18"/>
      <c r="C105" s="18"/>
      <c r="D105" s="18"/>
      <c r="E105" s="18"/>
      <c r="BU105" s="18"/>
      <c r="BV105" s="18"/>
      <c r="BW105" s="18"/>
    </row>
    <row r="106" spans="1:75" x14ac:dyDescent="0.25">
      <c r="A106" s="18"/>
      <c r="B106" s="18"/>
      <c r="C106" s="18"/>
      <c r="D106" s="18"/>
      <c r="E106" s="18"/>
      <c r="BU106" s="18"/>
      <c r="BV106" s="18"/>
      <c r="BW106" s="18"/>
    </row>
    <row r="107" spans="1:75" x14ac:dyDescent="0.25">
      <c r="A107" s="18"/>
      <c r="B107" s="18"/>
      <c r="C107" s="18"/>
      <c r="D107" s="18"/>
      <c r="E107" s="18"/>
      <c r="BU107" s="18"/>
      <c r="BV107" s="18"/>
      <c r="BW107" s="18"/>
    </row>
    <row r="108" spans="1:75" x14ac:dyDescent="0.25">
      <c r="A108" s="18"/>
      <c r="B108" s="18"/>
      <c r="C108" s="18"/>
      <c r="D108" s="18"/>
      <c r="E108" s="18"/>
      <c r="BU108" s="18"/>
      <c r="BV108" s="18"/>
      <c r="BW108" s="18"/>
    </row>
    <row r="109" spans="1:75" x14ac:dyDescent="0.25">
      <c r="A109" s="18"/>
      <c r="B109" s="18"/>
      <c r="C109" s="18"/>
      <c r="D109" s="18"/>
      <c r="E109" s="18"/>
      <c r="BU109" s="18"/>
      <c r="BV109" s="18"/>
      <c r="BW109" s="18"/>
    </row>
    <row r="110" spans="1:75" x14ac:dyDescent="0.25">
      <c r="A110" s="18"/>
      <c r="B110" s="18"/>
      <c r="C110" s="18"/>
      <c r="D110" s="18"/>
      <c r="E110" s="18"/>
      <c r="BU110" s="18"/>
      <c r="BV110" s="18"/>
      <c r="BW110" s="18"/>
    </row>
    <row r="111" spans="1:75" x14ac:dyDescent="0.25">
      <c r="A111" s="18"/>
      <c r="B111" s="18"/>
      <c r="C111" s="18"/>
      <c r="D111" s="18"/>
      <c r="E111" s="18"/>
      <c r="BU111" s="18"/>
      <c r="BV111" s="18"/>
      <c r="BW111" s="18"/>
    </row>
    <row r="112" spans="1:75" x14ac:dyDescent="0.25">
      <c r="A112" s="18"/>
      <c r="B112" s="18"/>
      <c r="C112" s="18"/>
      <c r="D112" s="18"/>
      <c r="E112" s="18"/>
      <c r="BU112" s="18"/>
      <c r="BV112" s="18"/>
      <c r="BW112" s="18"/>
    </row>
    <row r="113" spans="1:75" x14ac:dyDescent="0.25">
      <c r="A113" s="18"/>
      <c r="B113" s="18"/>
      <c r="C113" s="18"/>
      <c r="D113" s="18"/>
      <c r="E113" s="18"/>
      <c r="BU113" s="18"/>
      <c r="BV113" s="18"/>
      <c r="BW113" s="18"/>
    </row>
    <row r="114" spans="1:75" x14ac:dyDescent="0.25">
      <c r="A114" s="18"/>
      <c r="B114" s="18"/>
      <c r="C114" s="18"/>
      <c r="D114" s="18"/>
      <c r="E114" s="18"/>
      <c r="BU114" s="18"/>
      <c r="BV114" s="18"/>
      <c r="BW114" s="18"/>
    </row>
    <row r="115" spans="1:75" ht="63.75" customHeight="1" x14ac:dyDescent="0.25">
      <c r="A115" s="18"/>
      <c r="B115" s="18"/>
      <c r="C115" s="18"/>
      <c r="D115" s="18"/>
      <c r="E115" s="18"/>
      <c r="BU115" s="18"/>
      <c r="BV115" s="18"/>
      <c r="BW115" s="18"/>
    </row>
    <row r="116" spans="1:75" x14ac:dyDescent="0.25">
      <c r="A116" s="18"/>
      <c r="B116" s="18"/>
      <c r="C116" s="18"/>
      <c r="D116" s="18"/>
      <c r="E116" s="18"/>
      <c r="BU116" s="18"/>
      <c r="BV116" s="18"/>
      <c r="BW116" s="18"/>
    </row>
    <row r="117" spans="1:75" x14ac:dyDescent="0.25">
      <c r="A117" s="18"/>
      <c r="B117" s="18"/>
      <c r="C117" s="18"/>
      <c r="D117" s="18"/>
      <c r="E117" s="18"/>
      <c r="BU117" s="18"/>
      <c r="BV117" s="18"/>
      <c r="BW117" s="18"/>
    </row>
    <row r="118" spans="1:75" x14ac:dyDescent="0.25">
      <c r="A118" s="18"/>
      <c r="B118" s="18"/>
      <c r="C118" s="18"/>
      <c r="D118" s="18"/>
      <c r="E118" s="18"/>
      <c r="BU118" s="18"/>
      <c r="BV118" s="18"/>
      <c r="BW118" s="18"/>
    </row>
    <row r="119" spans="1:75" x14ac:dyDescent="0.25">
      <c r="A119" s="18"/>
      <c r="B119" s="18"/>
      <c r="C119" s="18"/>
      <c r="D119" s="18"/>
      <c r="E119" s="18"/>
      <c r="BU119" s="18"/>
      <c r="BV119" s="18"/>
      <c r="BW119" s="18"/>
    </row>
    <row r="120" spans="1:75" x14ac:dyDescent="0.25">
      <c r="A120" s="18"/>
      <c r="B120" s="18"/>
      <c r="C120" s="18"/>
      <c r="D120" s="18"/>
      <c r="E120" s="18"/>
      <c r="BU120" s="18"/>
      <c r="BV120" s="18"/>
      <c r="BW120" s="18"/>
    </row>
    <row r="121" spans="1:75" x14ac:dyDescent="0.25">
      <c r="A121" s="18"/>
      <c r="B121" s="18"/>
      <c r="C121" s="18"/>
      <c r="D121" s="18"/>
      <c r="E121" s="18"/>
      <c r="BU121" s="18"/>
      <c r="BV121" s="18"/>
      <c r="BW121" s="18"/>
    </row>
    <row r="122" spans="1:75"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row>
    <row r="123" spans="1:75"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row>
    <row r="124" spans="1:75"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row>
    <row r="125" spans="1:75"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row>
    <row r="126" spans="1:75"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row>
    <row r="127" spans="1:75"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row>
    <row r="128" spans="1:75"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row>
    <row r="129" spans="1:75"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row>
    <row r="130" spans="1:75"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row>
    <row r="131" spans="1:75"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row>
    <row r="132" spans="1:75"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row>
    <row r="133" spans="1:75"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row>
    <row r="134" spans="1:75"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row>
    <row r="135" spans="1:75"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row>
    <row r="136" spans="1:75"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row>
    <row r="137" spans="1:75"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CBC855-7318-4BFB-858F-747662943A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vt:lpstr>
      <vt:lpstr> Amazon Data and Analysis</vt:lpstr>
      <vt:lpstr>Other Analysis</vt:lpstr>
      <vt:lpstr>Pivot table</vt:lpstr>
      <vt:lpstr>charts</vt:lpstr>
      <vt:lpstr>Amazon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OLUWASEUN</dc:creator>
  <cp:lastModifiedBy>oluwaseun</cp:lastModifiedBy>
  <dcterms:created xsi:type="dcterms:W3CDTF">2015-06-05T18:17:20Z</dcterms:created>
  <dcterms:modified xsi:type="dcterms:W3CDTF">2025-07-18T13:29:52Z</dcterms:modified>
</cp:coreProperties>
</file>