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sdudk-my.sharepoint.com/personal/olvea16_student_sdu_dk/Documents/Pro2/koder/"/>
    </mc:Choice>
  </mc:AlternateContent>
  <bookViews>
    <workbookView xWindow="0" yWindow="0" windowWidth="14250" windowHeight="2715"/>
  </bookViews>
  <sheets>
    <sheet name="Ark2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4" i="2" l="1"/>
  <c r="AI24" i="2"/>
  <c r="AJ24" i="2"/>
  <c r="AK24" i="2"/>
  <c r="AL24" i="2"/>
  <c r="AM24" i="2"/>
  <c r="AN24" i="2"/>
  <c r="AT24" i="2"/>
  <c r="AU24" i="2"/>
  <c r="AV24" i="2"/>
  <c r="AW24" i="2"/>
  <c r="AX24" i="2"/>
  <c r="AY24" i="2"/>
  <c r="BN24" i="2"/>
  <c r="BO24" i="2"/>
  <c r="Y27" i="2" s="1"/>
  <c r="AY67" i="2"/>
  <c r="AX67" i="2"/>
  <c r="AW67" i="2"/>
  <c r="AV67" i="2"/>
  <c r="AU67" i="2"/>
  <c r="AT67" i="2"/>
  <c r="AY66" i="2"/>
  <c r="AX66" i="2"/>
  <c r="AW66" i="2"/>
  <c r="AV66" i="2"/>
  <c r="AU66" i="2"/>
  <c r="AT66" i="2"/>
  <c r="AY64" i="2"/>
  <c r="AX64" i="2"/>
  <c r="AW64" i="2"/>
  <c r="AV64" i="2"/>
  <c r="AU64" i="2"/>
  <c r="AT64" i="2"/>
  <c r="AY63" i="2"/>
  <c r="AX63" i="2"/>
  <c r="AW63" i="2"/>
  <c r="AV63" i="2"/>
  <c r="AU63" i="2"/>
  <c r="AT63" i="2"/>
  <c r="AY62" i="2"/>
  <c r="AX62" i="2"/>
  <c r="AW62" i="2"/>
  <c r="AV62" i="2"/>
  <c r="AU62" i="2"/>
  <c r="AT62" i="2"/>
  <c r="AY61" i="2"/>
  <c r="AX61" i="2"/>
  <c r="AW61" i="2"/>
  <c r="AV61" i="2"/>
  <c r="AU61" i="2"/>
  <c r="AT61" i="2"/>
  <c r="AY60" i="2"/>
  <c r="AX60" i="2"/>
  <c r="AW60" i="2"/>
  <c r="AV60" i="2"/>
  <c r="AU60" i="2"/>
  <c r="AT60" i="2"/>
  <c r="AY59" i="2"/>
  <c r="AX59" i="2"/>
  <c r="AW59" i="2"/>
  <c r="AV59" i="2"/>
  <c r="AU59" i="2"/>
  <c r="AT59" i="2"/>
  <c r="AY58" i="2"/>
  <c r="AX58" i="2"/>
  <c r="AW58" i="2"/>
  <c r="AV58" i="2"/>
  <c r="AU58" i="2"/>
  <c r="AT58" i="2"/>
  <c r="AY57" i="2"/>
  <c r="AX57" i="2"/>
  <c r="AW57" i="2"/>
  <c r="AV57" i="2"/>
  <c r="AU57" i="2"/>
  <c r="AT57" i="2"/>
  <c r="AY56" i="2"/>
  <c r="AX56" i="2"/>
  <c r="AW56" i="2"/>
  <c r="AV56" i="2"/>
  <c r="AU56" i="2"/>
  <c r="AT56" i="2"/>
  <c r="AY55" i="2"/>
  <c r="AX55" i="2"/>
  <c r="AW55" i="2"/>
  <c r="AV55" i="2"/>
  <c r="AU55" i="2"/>
  <c r="AT55" i="2"/>
  <c r="AY54" i="2"/>
  <c r="AX54" i="2"/>
  <c r="AW54" i="2"/>
  <c r="AV54" i="2"/>
  <c r="AU54" i="2"/>
  <c r="AT54" i="2"/>
  <c r="AY53" i="2"/>
  <c r="AX53" i="2"/>
  <c r="AW53" i="2"/>
  <c r="AV53" i="2"/>
  <c r="AU53" i="2"/>
  <c r="AT53" i="2"/>
  <c r="AY52" i="2"/>
  <c r="AX52" i="2"/>
  <c r="AW52" i="2"/>
  <c r="AV52" i="2"/>
  <c r="AU52" i="2"/>
  <c r="AT52" i="2"/>
  <c r="AY51" i="2"/>
  <c r="AX51" i="2"/>
  <c r="AW51" i="2"/>
  <c r="AV51" i="2"/>
  <c r="AU51" i="2"/>
  <c r="AT51" i="2"/>
  <c r="AY50" i="2"/>
  <c r="AX50" i="2"/>
  <c r="AW50" i="2"/>
  <c r="AV50" i="2"/>
  <c r="AU50" i="2"/>
  <c r="AT50" i="2"/>
  <c r="AY49" i="2"/>
  <c r="AX49" i="2"/>
  <c r="AW49" i="2"/>
  <c r="AV49" i="2"/>
  <c r="AU49" i="2"/>
  <c r="AT49" i="2"/>
  <c r="AY48" i="2"/>
  <c r="AX48" i="2"/>
  <c r="AW48" i="2"/>
  <c r="AV48" i="2"/>
  <c r="AU48" i="2"/>
  <c r="AT48" i="2"/>
  <c r="AY47" i="2"/>
  <c r="AX47" i="2"/>
  <c r="AW47" i="2"/>
  <c r="AV47" i="2"/>
  <c r="AU47" i="2"/>
  <c r="AT47" i="2"/>
  <c r="AY46" i="2"/>
  <c r="AX46" i="2"/>
  <c r="AW46" i="2"/>
  <c r="AV46" i="2"/>
  <c r="AU46" i="2"/>
  <c r="AT46" i="2"/>
  <c r="AY45" i="2"/>
  <c r="AX45" i="2"/>
  <c r="AW45" i="2"/>
  <c r="AV45" i="2"/>
  <c r="AU45" i="2"/>
  <c r="AT45" i="2"/>
  <c r="AY44" i="2"/>
  <c r="AX44" i="2"/>
  <c r="AW44" i="2"/>
  <c r="AV44" i="2"/>
  <c r="AU44" i="2"/>
  <c r="AT44" i="2"/>
  <c r="AY43" i="2"/>
  <c r="AX43" i="2"/>
  <c r="AW43" i="2"/>
  <c r="AV43" i="2"/>
  <c r="AU43" i="2"/>
  <c r="AT43" i="2"/>
  <c r="AY42" i="2"/>
  <c r="AX42" i="2"/>
  <c r="AW42" i="2"/>
  <c r="AV42" i="2"/>
  <c r="AU42" i="2"/>
  <c r="AT42" i="2"/>
  <c r="AY41" i="2"/>
  <c r="AX41" i="2"/>
  <c r="AW41" i="2"/>
  <c r="AV41" i="2"/>
  <c r="AU41" i="2"/>
  <c r="AT41" i="2"/>
  <c r="AY40" i="2"/>
  <c r="AX40" i="2"/>
  <c r="AW40" i="2"/>
  <c r="AV40" i="2"/>
  <c r="AU40" i="2"/>
  <c r="AT40" i="2"/>
  <c r="AY39" i="2"/>
  <c r="AX39" i="2"/>
  <c r="AW39" i="2"/>
  <c r="AV39" i="2"/>
  <c r="AU39" i="2"/>
  <c r="AT39" i="2"/>
  <c r="AY38" i="2"/>
  <c r="AX38" i="2"/>
  <c r="AW38" i="2"/>
  <c r="AV38" i="2"/>
  <c r="AU38" i="2"/>
  <c r="AT38" i="2"/>
  <c r="AY37" i="2"/>
  <c r="AX37" i="2"/>
  <c r="AW37" i="2"/>
  <c r="AV37" i="2"/>
  <c r="AU37" i="2"/>
  <c r="AT37" i="2"/>
  <c r="AY36" i="2"/>
  <c r="AX36" i="2"/>
  <c r="AW36" i="2"/>
  <c r="AV36" i="2"/>
  <c r="AU36" i="2"/>
  <c r="AT36" i="2"/>
  <c r="AY35" i="2"/>
  <c r="AX35" i="2"/>
  <c r="AW35" i="2"/>
  <c r="AV35" i="2"/>
  <c r="AU35" i="2"/>
  <c r="AT35" i="2"/>
  <c r="AY34" i="2"/>
  <c r="AX34" i="2"/>
  <c r="AW34" i="2"/>
  <c r="AV34" i="2"/>
  <c r="AU34" i="2"/>
  <c r="AT34" i="2"/>
  <c r="AY33" i="2"/>
  <c r="AX33" i="2"/>
  <c r="AW33" i="2"/>
  <c r="AV33" i="2"/>
  <c r="AU33" i="2"/>
  <c r="AT33" i="2"/>
  <c r="AY32" i="2"/>
  <c r="AX32" i="2"/>
  <c r="AW32" i="2"/>
  <c r="AV32" i="2"/>
  <c r="AU32" i="2"/>
  <c r="AT32" i="2"/>
  <c r="AY31" i="2"/>
  <c r="AX31" i="2"/>
  <c r="AW31" i="2"/>
  <c r="AV31" i="2"/>
  <c r="AU31" i="2"/>
  <c r="AT31" i="2"/>
  <c r="AY30" i="2"/>
  <c r="AX30" i="2"/>
  <c r="AW30" i="2"/>
  <c r="AV30" i="2"/>
  <c r="AU30" i="2"/>
  <c r="AT30" i="2"/>
  <c r="AY29" i="2"/>
  <c r="AX29" i="2"/>
  <c r="AW29" i="2"/>
  <c r="AV29" i="2"/>
  <c r="AU29" i="2"/>
  <c r="AT29" i="2"/>
  <c r="AY28" i="2"/>
  <c r="AX28" i="2"/>
  <c r="AW28" i="2"/>
  <c r="AV28" i="2"/>
  <c r="AU28" i="2"/>
  <c r="AT28" i="2"/>
  <c r="AY27" i="2"/>
  <c r="AX27" i="2"/>
  <c r="AW27" i="2"/>
  <c r="AV27" i="2"/>
  <c r="AU27" i="2"/>
  <c r="AT27" i="2"/>
  <c r="AY26" i="2"/>
  <c r="AX26" i="2"/>
  <c r="AW26" i="2"/>
  <c r="AV26" i="2"/>
  <c r="AU26" i="2"/>
  <c r="AT26" i="2"/>
  <c r="AY25" i="2"/>
  <c r="AX25" i="2"/>
  <c r="AW25" i="2"/>
  <c r="AV25" i="2"/>
  <c r="AU25" i="2"/>
  <c r="AT25" i="2"/>
  <c r="AY23" i="2"/>
  <c r="AX23" i="2"/>
  <c r="AW23" i="2"/>
  <c r="AV23" i="2"/>
  <c r="AU23" i="2"/>
  <c r="AT23" i="2"/>
  <c r="AY22" i="2"/>
  <c r="AX22" i="2"/>
  <c r="AW22" i="2"/>
  <c r="AV22" i="2"/>
  <c r="AU22" i="2"/>
  <c r="AT22" i="2"/>
  <c r="AY21" i="2"/>
  <c r="AX21" i="2"/>
  <c r="AW21" i="2"/>
  <c r="AV21" i="2"/>
  <c r="AU21" i="2"/>
  <c r="AT21" i="2"/>
  <c r="AY20" i="2"/>
  <c r="AX20" i="2"/>
  <c r="AW20" i="2"/>
  <c r="AV20" i="2"/>
  <c r="AU20" i="2"/>
  <c r="AT20" i="2"/>
  <c r="AY19" i="2"/>
  <c r="AX19" i="2"/>
  <c r="AW19" i="2"/>
  <c r="AV19" i="2"/>
  <c r="AU19" i="2"/>
  <c r="AT19" i="2"/>
  <c r="AY18" i="2"/>
  <c r="AX18" i="2"/>
  <c r="AW18" i="2"/>
  <c r="AV18" i="2"/>
  <c r="AU18" i="2"/>
  <c r="AT18" i="2"/>
  <c r="AY17" i="2"/>
  <c r="AX17" i="2"/>
  <c r="AW17" i="2"/>
  <c r="AV17" i="2"/>
  <c r="AU17" i="2"/>
  <c r="AT17" i="2"/>
  <c r="AY16" i="2"/>
  <c r="AX16" i="2"/>
  <c r="AW16" i="2"/>
  <c r="AV16" i="2"/>
  <c r="AU16" i="2"/>
  <c r="AT16" i="2"/>
  <c r="AY15" i="2"/>
  <c r="AX15" i="2"/>
  <c r="AW15" i="2"/>
  <c r="AV15" i="2"/>
  <c r="AU15" i="2"/>
  <c r="AT15" i="2"/>
  <c r="AY14" i="2"/>
  <c r="AX14" i="2"/>
  <c r="AW14" i="2"/>
  <c r="AV14" i="2"/>
  <c r="AU14" i="2"/>
  <c r="AT14" i="2"/>
  <c r="AY13" i="2"/>
  <c r="AX13" i="2"/>
  <c r="AW13" i="2"/>
  <c r="AV13" i="2"/>
  <c r="AU13" i="2"/>
  <c r="AT13" i="2"/>
  <c r="AY12" i="2"/>
  <c r="AX12" i="2"/>
  <c r="AW12" i="2"/>
  <c r="AV12" i="2"/>
  <c r="AU12" i="2"/>
  <c r="AT12" i="2"/>
  <c r="AY11" i="2"/>
  <c r="AX11" i="2"/>
  <c r="AW11" i="2"/>
  <c r="AV11" i="2"/>
  <c r="AU11" i="2"/>
  <c r="AT11" i="2"/>
  <c r="AY10" i="2"/>
  <c r="AX10" i="2"/>
  <c r="AW10" i="2"/>
  <c r="AV10" i="2"/>
  <c r="AU10" i="2"/>
  <c r="AT10" i="2"/>
  <c r="AY9" i="2"/>
  <c r="AX9" i="2"/>
  <c r="AW9" i="2"/>
  <c r="AV9" i="2"/>
  <c r="AU9" i="2"/>
  <c r="AT9" i="2"/>
  <c r="AY8" i="2"/>
  <c r="AX8" i="2"/>
  <c r="AW8" i="2"/>
  <c r="AV8" i="2"/>
  <c r="AU8" i="2"/>
  <c r="AT8" i="2"/>
  <c r="AY7" i="2"/>
  <c r="AX7" i="2"/>
  <c r="AW7" i="2"/>
  <c r="AV7" i="2"/>
  <c r="AU7" i="2"/>
  <c r="AT7" i="2"/>
  <c r="AY6" i="2"/>
  <c r="AX6" i="2"/>
  <c r="AW6" i="2"/>
  <c r="AV6" i="2"/>
  <c r="AU6" i="2"/>
  <c r="AT6" i="2"/>
  <c r="AY5" i="2"/>
  <c r="AX5" i="2"/>
  <c r="AW5" i="2"/>
  <c r="AV5" i="2"/>
  <c r="AU5" i="2"/>
  <c r="AT5" i="2"/>
  <c r="AY4" i="2"/>
  <c r="AX4" i="2"/>
  <c r="AW4" i="2"/>
  <c r="AV4" i="2"/>
  <c r="AU4" i="2"/>
  <c r="AT4" i="2"/>
  <c r="AY65" i="2"/>
  <c r="AX65" i="2"/>
  <c r="AW65" i="2"/>
  <c r="AV65" i="2"/>
  <c r="AU65" i="2"/>
  <c r="AT65" i="2"/>
  <c r="BN58" i="2"/>
  <c r="BN59" i="2"/>
  <c r="BN60" i="2"/>
  <c r="BN61" i="2"/>
  <c r="BN62" i="2"/>
  <c r="BN63" i="2"/>
  <c r="BN64" i="2"/>
  <c r="BN50" i="2"/>
  <c r="BN51" i="2"/>
  <c r="BN52" i="2"/>
  <c r="BN53" i="2"/>
  <c r="BN54" i="2"/>
  <c r="BN55" i="2"/>
  <c r="BN56" i="2"/>
  <c r="BN42" i="2"/>
  <c r="BN43" i="2"/>
  <c r="BN44" i="2"/>
  <c r="BN45" i="2"/>
  <c r="BN46" i="2"/>
  <c r="BN47" i="2"/>
  <c r="BN48" i="2"/>
  <c r="BN40" i="2"/>
  <c r="BN39" i="2"/>
  <c r="BN38" i="2"/>
  <c r="BN37" i="2"/>
  <c r="BN36" i="2"/>
  <c r="BN35" i="2"/>
  <c r="BN34" i="2"/>
  <c r="AN58" i="2"/>
  <c r="AM58" i="2"/>
  <c r="AL58" i="2"/>
  <c r="AK58" i="2"/>
  <c r="AJ58" i="2"/>
  <c r="AI58" i="2"/>
  <c r="AG58" i="2"/>
  <c r="AN57" i="2"/>
  <c r="AM57" i="2"/>
  <c r="AL57" i="2"/>
  <c r="AK57" i="2"/>
  <c r="AJ57" i="2"/>
  <c r="AI57" i="2"/>
  <c r="AG57" i="2"/>
  <c r="AN56" i="2"/>
  <c r="AM56" i="2"/>
  <c r="AL56" i="2"/>
  <c r="AK56" i="2"/>
  <c r="AJ56" i="2"/>
  <c r="AI56" i="2"/>
  <c r="AG56" i="2"/>
  <c r="AN55" i="2"/>
  <c r="AM55" i="2"/>
  <c r="AL55" i="2"/>
  <c r="AK55" i="2"/>
  <c r="AJ55" i="2"/>
  <c r="AI55" i="2"/>
  <c r="AG55" i="2"/>
  <c r="AN67" i="2"/>
  <c r="AM67" i="2"/>
  <c r="AL67" i="2"/>
  <c r="AK67" i="2"/>
  <c r="AJ67" i="2"/>
  <c r="AI67" i="2"/>
  <c r="AG67" i="2"/>
  <c r="AN66" i="2"/>
  <c r="AM66" i="2"/>
  <c r="AL66" i="2"/>
  <c r="AK66" i="2"/>
  <c r="AJ66" i="2"/>
  <c r="AI66" i="2"/>
  <c r="AG66" i="2"/>
  <c r="AN65" i="2"/>
  <c r="AM65" i="2"/>
  <c r="AL65" i="2"/>
  <c r="AK65" i="2"/>
  <c r="AJ65" i="2"/>
  <c r="AI65" i="2"/>
  <c r="AG65" i="2"/>
  <c r="AN64" i="2"/>
  <c r="AM64" i="2"/>
  <c r="AL64" i="2"/>
  <c r="AK64" i="2"/>
  <c r="AJ64" i="2"/>
  <c r="AI64" i="2"/>
  <c r="AG64" i="2"/>
  <c r="AN63" i="2"/>
  <c r="AM63" i="2"/>
  <c r="AL63" i="2"/>
  <c r="AK63" i="2"/>
  <c r="AJ63" i="2"/>
  <c r="AI63" i="2"/>
  <c r="AG63" i="2"/>
  <c r="AN62" i="2"/>
  <c r="AM62" i="2"/>
  <c r="AL62" i="2"/>
  <c r="AK62" i="2"/>
  <c r="AJ62" i="2"/>
  <c r="AI62" i="2"/>
  <c r="AG62" i="2"/>
  <c r="AN61" i="2"/>
  <c r="AM61" i="2"/>
  <c r="AL61" i="2"/>
  <c r="AK61" i="2"/>
  <c r="AJ61" i="2"/>
  <c r="AI61" i="2"/>
  <c r="AG61" i="2"/>
  <c r="AN60" i="2"/>
  <c r="AM60" i="2"/>
  <c r="AL60" i="2"/>
  <c r="AK60" i="2"/>
  <c r="AJ60" i="2"/>
  <c r="AI60" i="2"/>
  <c r="AG60" i="2"/>
  <c r="AN59" i="2"/>
  <c r="AM59" i="2"/>
  <c r="AL59" i="2"/>
  <c r="AK59" i="2"/>
  <c r="AJ59" i="2"/>
  <c r="AI59" i="2"/>
  <c r="AG59" i="2"/>
  <c r="AG5" i="2"/>
  <c r="AG4" i="2"/>
  <c r="AN54" i="2"/>
  <c r="AM54" i="2"/>
  <c r="AL54" i="2"/>
  <c r="AK54" i="2"/>
  <c r="AJ54" i="2"/>
  <c r="AI54" i="2"/>
  <c r="AN53" i="2"/>
  <c r="AM53" i="2"/>
  <c r="AL53" i="2"/>
  <c r="AK53" i="2"/>
  <c r="AJ53" i="2"/>
  <c r="AI53" i="2"/>
  <c r="AN52" i="2"/>
  <c r="AM52" i="2"/>
  <c r="AL52" i="2"/>
  <c r="AK52" i="2"/>
  <c r="AJ52" i="2"/>
  <c r="AI52" i="2"/>
  <c r="AN51" i="2"/>
  <c r="AM51" i="2"/>
  <c r="AL51" i="2"/>
  <c r="AK51" i="2"/>
  <c r="AJ51" i="2"/>
  <c r="AI51" i="2"/>
  <c r="AN50" i="2"/>
  <c r="AM50" i="2"/>
  <c r="AL50" i="2"/>
  <c r="AK50" i="2"/>
  <c r="AJ50" i="2"/>
  <c r="AI50" i="2"/>
  <c r="AN49" i="2"/>
  <c r="AM49" i="2"/>
  <c r="AL49" i="2"/>
  <c r="AK49" i="2"/>
  <c r="AJ49" i="2"/>
  <c r="AI49" i="2"/>
  <c r="AN48" i="2"/>
  <c r="AM48" i="2"/>
  <c r="AL48" i="2"/>
  <c r="AK48" i="2"/>
  <c r="AJ48" i="2"/>
  <c r="AI48" i="2"/>
  <c r="AN47" i="2"/>
  <c r="AM47" i="2"/>
  <c r="AL47" i="2"/>
  <c r="AK47" i="2"/>
  <c r="AJ47" i="2"/>
  <c r="AI47" i="2"/>
  <c r="AN46" i="2"/>
  <c r="AM46" i="2"/>
  <c r="AL46" i="2"/>
  <c r="AK46" i="2"/>
  <c r="AJ46" i="2"/>
  <c r="AI46" i="2"/>
  <c r="AN45" i="2"/>
  <c r="AM45" i="2"/>
  <c r="AL45" i="2"/>
  <c r="AK45" i="2"/>
  <c r="AJ45" i="2"/>
  <c r="AI45" i="2"/>
  <c r="AN44" i="2"/>
  <c r="AM44" i="2"/>
  <c r="AL44" i="2"/>
  <c r="AK44" i="2"/>
  <c r="AJ44" i="2"/>
  <c r="AI44" i="2"/>
  <c r="AN43" i="2"/>
  <c r="AM43" i="2"/>
  <c r="AL43" i="2"/>
  <c r="AK43" i="2"/>
  <c r="AJ43" i="2"/>
  <c r="AI43" i="2"/>
  <c r="AN42" i="2"/>
  <c r="AM42" i="2"/>
  <c r="AL42" i="2"/>
  <c r="AK42" i="2"/>
  <c r="AJ42" i="2"/>
  <c r="AI42" i="2"/>
  <c r="AN41" i="2"/>
  <c r="AM41" i="2"/>
  <c r="AL41" i="2"/>
  <c r="AK41" i="2"/>
  <c r="AJ41" i="2"/>
  <c r="AI41" i="2"/>
  <c r="AN40" i="2"/>
  <c r="AM40" i="2"/>
  <c r="AL40" i="2"/>
  <c r="AK40" i="2"/>
  <c r="AJ40" i="2"/>
  <c r="AI40" i="2"/>
  <c r="AN39" i="2"/>
  <c r="AM39" i="2"/>
  <c r="AL39" i="2"/>
  <c r="AK39" i="2"/>
  <c r="AJ39" i="2"/>
  <c r="AI39" i="2"/>
  <c r="AN38" i="2"/>
  <c r="AM38" i="2"/>
  <c r="AL38" i="2"/>
  <c r="AK38" i="2"/>
  <c r="AJ38" i="2"/>
  <c r="AI38" i="2"/>
  <c r="AN37" i="2"/>
  <c r="AM37" i="2"/>
  <c r="AL37" i="2"/>
  <c r="AK37" i="2"/>
  <c r="AJ37" i="2"/>
  <c r="AI37" i="2"/>
  <c r="AN36" i="2"/>
  <c r="AM36" i="2"/>
  <c r="AL36" i="2"/>
  <c r="AK36" i="2"/>
  <c r="AJ36" i="2"/>
  <c r="AI36" i="2"/>
  <c r="AN35" i="2"/>
  <c r="AM35" i="2"/>
  <c r="AL35" i="2"/>
  <c r="AK35" i="2"/>
  <c r="AJ35" i="2"/>
  <c r="AI35" i="2"/>
  <c r="AN34" i="2"/>
  <c r="AM34" i="2"/>
  <c r="AL34" i="2"/>
  <c r="AK34" i="2"/>
  <c r="AJ34" i="2"/>
  <c r="AI34" i="2"/>
  <c r="AN33" i="2"/>
  <c r="AM33" i="2"/>
  <c r="AL33" i="2"/>
  <c r="AK33" i="2"/>
  <c r="AJ33" i="2"/>
  <c r="AI33" i="2"/>
  <c r="AN32" i="2"/>
  <c r="AM32" i="2"/>
  <c r="AL32" i="2"/>
  <c r="AK32" i="2"/>
  <c r="AJ32" i="2"/>
  <c r="AI32" i="2"/>
  <c r="AN31" i="2"/>
  <c r="AM31" i="2"/>
  <c r="AL31" i="2"/>
  <c r="AK31" i="2"/>
  <c r="AJ31" i="2"/>
  <c r="AI31" i="2"/>
  <c r="AN30" i="2"/>
  <c r="AM30" i="2"/>
  <c r="AL30" i="2"/>
  <c r="AK30" i="2"/>
  <c r="AJ30" i="2"/>
  <c r="AI30" i="2"/>
  <c r="AN29" i="2"/>
  <c r="AM29" i="2"/>
  <c r="AL29" i="2"/>
  <c r="AK29" i="2"/>
  <c r="AJ29" i="2"/>
  <c r="AI29" i="2"/>
  <c r="AN28" i="2"/>
  <c r="AM28" i="2"/>
  <c r="AL28" i="2"/>
  <c r="AK28" i="2"/>
  <c r="AJ28" i="2"/>
  <c r="AI28" i="2"/>
  <c r="AN27" i="2"/>
  <c r="AM27" i="2"/>
  <c r="AL27" i="2"/>
  <c r="AK27" i="2"/>
  <c r="AJ27" i="2"/>
  <c r="AI27" i="2"/>
  <c r="AN26" i="2"/>
  <c r="AM26" i="2"/>
  <c r="AL26" i="2"/>
  <c r="AK26" i="2"/>
  <c r="AJ26" i="2"/>
  <c r="AI26" i="2"/>
  <c r="AN25" i="2"/>
  <c r="AM25" i="2"/>
  <c r="AL25" i="2"/>
  <c r="AK25" i="2"/>
  <c r="AJ25" i="2"/>
  <c r="AI25" i="2"/>
  <c r="AN23" i="2"/>
  <c r="AM23" i="2"/>
  <c r="AL23" i="2"/>
  <c r="AK23" i="2"/>
  <c r="AJ23" i="2"/>
  <c r="AI23" i="2"/>
  <c r="AN22" i="2"/>
  <c r="AM22" i="2"/>
  <c r="AL22" i="2"/>
  <c r="AK22" i="2"/>
  <c r="AJ22" i="2"/>
  <c r="AI22" i="2"/>
  <c r="AN21" i="2"/>
  <c r="AM21" i="2"/>
  <c r="AL21" i="2"/>
  <c r="AK21" i="2"/>
  <c r="AJ21" i="2"/>
  <c r="AI21" i="2"/>
  <c r="AN20" i="2"/>
  <c r="AM20" i="2"/>
  <c r="AL20" i="2"/>
  <c r="AK20" i="2"/>
  <c r="AJ20" i="2"/>
  <c r="AI20" i="2"/>
  <c r="AN19" i="2"/>
  <c r="AM19" i="2"/>
  <c r="AL19" i="2"/>
  <c r="AK19" i="2"/>
  <c r="AJ19" i="2"/>
  <c r="AI19" i="2"/>
  <c r="AN18" i="2"/>
  <c r="AM18" i="2"/>
  <c r="AL18" i="2"/>
  <c r="AK18" i="2"/>
  <c r="AJ18" i="2"/>
  <c r="AI18" i="2"/>
  <c r="AN17" i="2"/>
  <c r="AM17" i="2"/>
  <c r="AL17" i="2"/>
  <c r="AK17" i="2"/>
  <c r="AJ17" i="2"/>
  <c r="AI17" i="2"/>
  <c r="AN16" i="2"/>
  <c r="AM16" i="2"/>
  <c r="AL16" i="2"/>
  <c r="AK16" i="2"/>
  <c r="AJ16" i="2"/>
  <c r="AI16" i="2"/>
  <c r="AN15" i="2"/>
  <c r="AM15" i="2"/>
  <c r="AL15" i="2"/>
  <c r="AK15" i="2"/>
  <c r="AJ15" i="2"/>
  <c r="AI15" i="2"/>
  <c r="AN14" i="2"/>
  <c r="AM14" i="2"/>
  <c r="AL14" i="2"/>
  <c r="AK14" i="2"/>
  <c r="AJ14" i="2"/>
  <c r="AI14" i="2"/>
  <c r="AN13" i="2"/>
  <c r="AM13" i="2"/>
  <c r="AL13" i="2"/>
  <c r="AK13" i="2"/>
  <c r="AJ13" i="2"/>
  <c r="AI13" i="2"/>
  <c r="AN12" i="2"/>
  <c r="AM12" i="2"/>
  <c r="AL12" i="2"/>
  <c r="AK12" i="2"/>
  <c r="AJ12" i="2"/>
  <c r="AI12" i="2"/>
  <c r="AN11" i="2"/>
  <c r="AM11" i="2"/>
  <c r="AL11" i="2"/>
  <c r="AK11" i="2"/>
  <c r="AJ11" i="2"/>
  <c r="AI11" i="2"/>
  <c r="AN10" i="2"/>
  <c r="AM10" i="2"/>
  <c r="AL10" i="2"/>
  <c r="AK10" i="2"/>
  <c r="AJ10" i="2"/>
  <c r="AI10" i="2"/>
  <c r="AN9" i="2"/>
  <c r="AM9" i="2"/>
  <c r="AL9" i="2"/>
  <c r="AK9" i="2"/>
  <c r="AJ9" i="2"/>
  <c r="AI9" i="2"/>
  <c r="AN8" i="2"/>
  <c r="AM8" i="2"/>
  <c r="AL8" i="2"/>
  <c r="AK8" i="2"/>
  <c r="AJ8" i="2"/>
  <c r="AI8" i="2"/>
  <c r="AN7" i="2"/>
  <c r="AM7" i="2"/>
  <c r="AL7" i="2"/>
  <c r="AK7" i="2"/>
  <c r="AJ7" i="2"/>
  <c r="AI7" i="2"/>
  <c r="AN6" i="2"/>
  <c r="AM6" i="2"/>
  <c r="AL6" i="2"/>
  <c r="AK6" i="2"/>
  <c r="AJ6" i="2"/>
  <c r="AI6" i="2"/>
  <c r="AN5" i="2"/>
  <c r="AM5" i="2"/>
  <c r="AL5" i="2"/>
  <c r="AK5" i="2"/>
  <c r="AJ5" i="2"/>
  <c r="AI5" i="2"/>
  <c r="AN4" i="2"/>
  <c r="AM4" i="2"/>
  <c r="AL4" i="2"/>
  <c r="AK4" i="2"/>
  <c r="AJ4" i="2"/>
  <c r="AI4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BO64" i="2"/>
  <c r="Y67" i="2" s="1"/>
  <c r="BO63" i="2"/>
  <c r="BO62" i="2"/>
  <c r="BO61" i="2"/>
  <c r="BO60" i="2"/>
  <c r="Y63" i="2" s="1"/>
  <c r="BO59" i="2"/>
  <c r="BO58" i="2"/>
  <c r="BO57" i="2"/>
  <c r="BO56" i="2"/>
  <c r="Y59" i="2" s="1"/>
  <c r="BO55" i="2"/>
  <c r="BO54" i="2"/>
  <c r="BO53" i="2"/>
  <c r="BO52" i="2"/>
  <c r="Y55" i="2" s="1"/>
  <c r="BO51" i="2"/>
  <c r="BO50" i="2"/>
  <c r="BO49" i="2"/>
  <c r="BO48" i="2"/>
  <c r="BO47" i="2"/>
  <c r="BO46" i="2"/>
  <c r="BO45" i="2"/>
  <c r="BO44" i="2"/>
  <c r="BO43" i="2"/>
  <c r="BO42" i="2"/>
  <c r="BO41" i="2"/>
  <c r="BO40" i="2"/>
  <c r="Y43" i="2" s="1"/>
  <c r="BO39" i="2"/>
  <c r="Y42" i="2" s="1"/>
  <c r="BO38" i="2"/>
  <c r="BO37" i="2"/>
  <c r="BO36" i="2"/>
  <c r="Y39" i="2" s="1"/>
  <c r="BO35" i="2"/>
  <c r="Y38" i="2" s="1"/>
  <c r="BO34" i="2"/>
  <c r="BO33" i="2"/>
  <c r="BN57" i="2"/>
  <c r="Y60" i="2" s="1"/>
  <c r="BN49" i="2"/>
  <c r="BN41" i="2"/>
  <c r="BN33" i="2"/>
  <c r="Y36" i="2" s="1"/>
  <c r="BN32" i="2"/>
  <c r="BN31" i="2"/>
  <c r="BN30" i="2"/>
  <c r="BN29" i="2"/>
  <c r="BN28" i="2"/>
  <c r="BN27" i="2"/>
  <c r="BN26" i="2"/>
  <c r="BN23" i="2"/>
  <c r="BN22" i="2"/>
  <c r="BN21" i="2"/>
  <c r="BN20" i="2"/>
  <c r="BN19" i="2"/>
  <c r="BN18" i="2"/>
  <c r="BN16" i="2"/>
  <c r="BN15" i="2"/>
  <c r="BN14" i="2"/>
  <c r="BN13" i="2"/>
  <c r="BN12" i="2"/>
  <c r="BN11" i="2"/>
  <c r="BN10" i="2"/>
  <c r="BN8" i="2"/>
  <c r="BN7" i="2"/>
  <c r="BN6" i="2"/>
  <c r="BN5" i="2"/>
  <c r="BN4" i="2"/>
  <c r="BN3" i="2"/>
  <c r="BN2" i="2"/>
  <c r="BN25" i="2"/>
  <c r="BN17" i="2"/>
  <c r="BN9" i="2"/>
  <c r="BO32" i="2"/>
  <c r="BO31" i="2"/>
  <c r="BO30" i="2"/>
  <c r="BO29" i="2"/>
  <c r="BO28" i="2"/>
  <c r="BO27" i="2"/>
  <c r="BO26" i="2"/>
  <c r="BO25" i="2"/>
  <c r="BO23" i="2"/>
  <c r="BO22" i="2"/>
  <c r="BO21" i="2"/>
  <c r="BO20" i="2"/>
  <c r="BO19" i="2"/>
  <c r="BO18" i="2"/>
  <c r="BO17" i="2"/>
  <c r="BO16" i="2"/>
  <c r="BO15" i="2"/>
  <c r="Y18" i="2" s="1"/>
  <c r="BO14" i="2"/>
  <c r="BO13" i="2"/>
  <c r="BO12" i="2"/>
  <c r="BO11" i="2"/>
  <c r="Y14" i="2" s="1"/>
  <c r="BO10" i="2"/>
  <c r="BO9" i="2"/>
  <c r="BO8" i="2"/>
  <c r="BO7" i="2"/>
  <c r="BO6" i="2"/>
  <c r="BO5" i="2"/>
  <c r="BO4" i="2"/>
  <c r="BO3" i="2"/>
  <c r="BO2" i="2"/>
  <c r="BO1" i="2"/>
  <c r="BN1" i="2"/>
  <c r="Y7" i="2" l="1"/>
  <c r="Y11" i="2"/>
  <c r="AP24" i="2"/>
  <c r="AR24" i="2" s="1"/>
  <c r="Y24" i="2"/>
  <c r="Y5" i="2"/>
  <c r="Y9" i="2"/>
  <c r="Y23" i="2"/>
  <c r="Y29" i="2"/>
  <c r="Y33" i="2"/>
  <c r="Y44" i="2"/>
  <c r="Y64" i="2"/>
  <c r="Y4" i="2"/>
  <c r="Y12" i="2"/>
  <c r="Y15" i="2"/>
  <c r="Y19" i="2"/>
  <c r="Y30" i="2"/>
  <c r="Y34" i="2"/>
  <c r="Y52" i="2"/>
  <c r="Y37" i="2"/>
  <c r="Y53" i="2"/>
  <c r="Y50" i="2"/>
  <c r="Y49" i="2"/>
  <c r="Y45" i="2"/>
  <c r="Y56" i="2"/>
  <c r="Y41" i="2"/>
  <c r="Y57" i="2"/>
  <c r="Y10" i="2"/>
  <c r="Y20" i="2"/>
  <c r="Y16" i="2"/>
  <c r="Y21" i="2"/>
  <c r="Y25" i="2"/>
  <c r="Y31" i="2"/>
  <c r="Y35" i="2"/>
  <c r="Y48" i="2"/>
  <c r="Y66" i="2"/>
  <c r="Y62" i="2"/>
  <c r="Y6" i="2"/>
  <c r="Y46" i="2"/>
  <c r="Y28" i="2"/>
  <c r="Y8" i="2"/>
  <c r="Y13" i="2"/>
  <c r="Y17" i="2"/>
  <c r="Y22" i="2"/>
  <c r="Y26" i="2"/>
  <c r="Y32" i="2"/>
  <c r="Y40" i="2"/>
  <c r="Y51" i="2"/>
  <c r="Y47" i="2"/>
  <c r="Y58" i="2"/>
  <c r="Y54" i="2"/>
  <c r="Y65" i="2"/>
  <c r="Y61" i="2"/>
  <c r="AP4" i="2"/>
  <c r="AP67" i="2"/>
  <c r="AR67" i="2" s="1"/>
  <c r="AP58" i="2"/>
  <c r="AR58" i="2" s="1"/>
  <c r="AP59" i="2"/>
  <c r="AR59" i="2" s="1"/>
  <c r="AP60" i="2"/>
  <c r="AR60" i="2" s="1"/>
  <c r="AP61" i="2"/>
  <c r="AR61" i="2" s="1"/>
  <c r="AP62" i="2"/>
  <c r="AR62" i="2" s="1"/>
  <c r="AP63" i="2"/>
  <c r="AR63" i="2" s="1"/>
  <c r="AP65" i="2"/>
  <c r="AR65" i="2" s="1"/>
  <c r="AP66" i="2"/>
  <c r="AR66" i="2" s="1"/>
  <c r="AP55" i="2"/>
  <c r="AR55" i="2" s="1"/>
  <c r="AP7" i="2"/>
  <c r="AR7" i="2" s="1"/>
  <c r="AP13" i="2"/>
  <c r="AR13" i="2" s="1"/>
  <c r="AP17" i="2"/>
  <c r="AR17" i="2" s="1"/>
  <c r="AP21" i="2"/>
  <c r="AR21" i="2" s="1"/>
  <c r="AP27" i="2"/>
  <c r="AR27" i="2" s="1"/>
  <c r="AP33" i="2"/>
  <c r="AR33" i="2" s="1"/>
  <c r="AP39" i="2"/>
  <c r="AR39" i="2" s="1"/>
  <c r="AP43" i="2"/>
  <c r="AR43" i="2" s="1"/>
  <c r="AP51" i="2"/>
  <c r="AR51" i="2" s="1"/>
  <c r="AP9" i="2"/>
  <c r="AR9" i="2" s="1"/>
  <c r="AP15" i="2"/>
  <c r="AR15" i="2" s="1"/>
  <c r="AP19" i="2"/>
  <c r="AR19" i="2" s="1"/>
  <c r="AP25" i="2"/>
  <c r="AR25" i="2" s="1"/>
  <c r="AP29" i="2"/>
  <c r="AR29" i="2" s="1"/>
  <c r="AP35" i="2"/>
  <c r="AR35" i="2" s="1"/>
  <c r="AP41" i="2"/>
  <c r="AR41" i="2" s="1"/>
  <c r="AP47" i="2"/>
  <c r="AR47" i="2" s="1"/>
  <c r="AP49" i="2"/>
  <c r="AR49" i="2" s="1"/>
  <c r="AP53" i="2"/>
  <c r="AR53" i="2" s="1"/>
  <c r="AP11" i="2"/>
  <c r="AR11" i="2" s="1"/>
  <c r="AP23" i="2"/>
  <c r="AR23" i="2" s="1"/>
  <c r="AP31" i="2"/>
  <c r="AR31" i="2" s="1"/>
  <c r="AP37" i="2"/>
  <c r="AR37" i="2" s="1"/>
  <c r="AP45" i="2"/>
  <c r="AR45" i="2" s="1"/>
  <c r="AP6" i="2"/>
  <c r="AR6" i="2" s="1"/>
  <c r="AP8" i="2"/>
  <c r="AR8" i="2" s="1"/>
  <c r="AP10" i="2"/>
  <c r="AR10" i="2" s="1"/>
  <c r="AP12" i="2"/>
  <c r="AR12" i="2" s="1"/>
  <c r="AP14" i="2"/>
  <c r="AR14" i="2" s="1"/>
  <c r="AP16" i="2"/>
  <c r="AR16" i="2" s="1"/>
  <c r="AP18" i="2"/>
  <c r="AR18" i="2" s="1"/>
  <c r="AP20" i="2"/>
  <c r="AR20" i="2" s="1"/>
  <c r="AP22" i="2"/>
  <c r="AR22" i="2" s="1"/>
  <c r="AP26" i="2"/>
  <c r="AR26" i="2" s="1"/>
  <c r="AP28" i="2"/>
  <c r="AR28" i="2" s="1"/>
  <c r="AP30" i="2"/>
  <c r="AR30" i="2" s="1"/>
  <c r="AP32" i="2"/>
  <c r="AR32" i="2" s="1"/>
  <c r="AP34" i="2"/>
  <c r="AR34" i="2" s="1"/>
  <c r="AP36" i="2"/>
  <c r="AR36" i="2" s="1"/>
  <c r="AP38" i="2"/>
  <c r="AR38" i="2" s="1"/>
  <c r="AP40" i="2"/>
  <c r="AR40" i="2" s="1"/>
  <c r="AP42" i="2"/>
  <c r="AR42" i="2" s="1"/>
  <c r="AP44" i="2"/>
  <c r="AR44" i="2" s="1"/>
  <c r="AP46" i="2"/>
  <c r="AR46" i="2" s="1"/>
  <c r="AP48" i="2"/>
  <c r="AR48" i="2" s="1"/>
  <c r="AP50" i="2"/>
  <c r="AR50" i="2" s="1"/>
  <c r="AP52" i="2"/>
  <c r="AR52" i="2" s="1"/>
  <c r="AP54" i="2"/>
  <c r="AR54" i="2" s="1"/>
  <c r="AP64" i="2"/>
  <c r="AR64" i="2" s="1"/>
  <c r="AP5" i="2"/>
  <c r="AR5" i="2" s="1"/>
  <c r="AP57" i="2"/>
  <c r="AR57" i="2" s="1"/>
  <c r="AP56" i="2"/>
  <c r="AR56" i="2" s="1"/>
</calcChain>
</file>

<file path=xl/sharedStrings.xml><?xml version="1.0" encoding="utf-8"?>
<sst xmlns="http://schemas.openxmlformats.org/spreadsheetml/2006/main" count="151" uniqueCount="105">
  <si>
    <t>LEDOn</t>
  </si>
  <si>
    <t>State</t>
  </si>
  <si>
    <t>StateCount</t>
  </si>
  <si>
    <t>LastState</t>
  </si>
  <si>
    <t>Temp1</t>
  </si>
  <si>
    <t>Temp2</t>
  </si>
  <si>
    <t>SendReg</t>
  </si>
  <si>
    <t>InBesked</t>
  </si>
  <si>
    <t>InType</t>
  </si>
  <si>
    <t>AccRefP</t>
  </si>
  <si>
    <t>AccRefN</t>
  </si>
  <si>
    <t>AccData</t>
  </si>
  <si>
    <t>EEPROMSave</t>
  </si>
  <si>
    <t>Arg</t>
  </si>
  <si>
    <t>Ret</t>
  </si>
  <si>
    <t>LEDTimOn</t>
  </si>
  <si>
    <t>Navn</t>
  </si>
  <si>
    <t>Register #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</si>
  <si>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</si>
  <si>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</si>
  <si>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</si>
  <si>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</si>
  <si>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</si>
  <si>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</si>
  <si>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</si>
  <si>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</si>
  <si>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</si>
  <si>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</si>
  <si>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</si>
  <si>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</si>
  <si>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</si>
  <si>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</si>
  <si>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InCmd</t>
  </si>
  <si>
    <t>InData</t>
  </si>
  <si>
    <t>DataSpace</t>
  </si>
  <si>
    <t>Beskrivelse</t>
  </si>
  <si>
    <t>Midlertidigt register, bruges til interrupts.</t>
  </si>
  <si>
    <t>Midlertidigt register.</t>
  </si>
  <si>
    <t>Returregister.</t>
  </si>
  <si>
    <t>Register til besked.</t>
  </si>
  <si>
    <t>Handling</t>
  </si>
  <si>
    <t>Rl</t>
  </si>
  <si>
    <t>Gl</t>
  </si>
  <si>
    <t>Bl</t>
  </si>
  <si>
    <t>Rr</t>
  </si>
  <si>
    <t>Gr</t>
  </si>
  <si>
    <t>Br</t>
  </si>
  <si>
    <t>Weighted</t>
  </si>
  <si>
    <t>Decimalt</t>
  </si>
  <si>
    <t>Værdi</t>
  </si>
  <si>
    <t>ANTAL LED'er</t>
  </si>
  <si>
    <t>Flyttes til R17</t>
  </si>
  <si>
    <t>Flyttes til Dataspace</t>
  </si>
  <si>
    <t>Flyttes til R19</t>
  </si>
  <si>
    <t>Flyttes til R20</t>
  </si>
  <si>
    <t>Fjernes og gemmes midlertidigt i temp</t>
  </si>
  <si>
    <t>Flyttes til R21</t>
  </si>
  <si>
    <t>Efter</t>
  </si>
  <si>
    <t>Før</t>
  </si>
  <si>
    <t>P1</t>
  </si>
  <si>
    <t>P2</t>
  </si>
  <si>
    <t>P7</t>
  </si>
  <si>
    <t>P6</t>
  </si>
  <si>
    <t>P5</t>
  </si>
  <si>
    <t>P4</t>
  </si>
  <si>
    <t>P3</t>
  </si>
  <si>
    <t>P0</t>
  </si>
  <si>
    <t>Registeroversigt</t>
  </si>
  <si>
    <t>DistH</t>
  </si>
  <si>
    <t>DistL</t>
  </si>
  <si>
    <t>Distance, bit 0 - bit 7</t>
  </si>
  <si>
    <t>Distance, bit 8 - bit 13</t>
  </si>
  <si>
    <t>Temp1 Data</t>
  </si>
  <si>
    <t>Temp2 Data</t>
  </si>
  <si>
    <t>Ret Dara</t>
  </si>
  <si>
    <t>InBesked Data</t>
  </si>
  <si>
    <t>AccData Data</t>
  </si>
  <si>
    <t>Arg Data</t>
  </si>
  <si>
    <t>Zstart</t>
  </si>
  <si>
    <t>Zstart - 1</t>
  </si>
  <si>
    <t>Zstart - 2</t>
  </si>
  <si>
    <t>Zstart - 3</t>
  </si>
  <si>
    <t>Zstart - 4</t>
  </si>
  <si>
    <t>…</t>
  </si>
  <si>
    <t>DistL,n</t>
  </si>
  <si>
    <t>DistH,1</t>
  </si>
  <si>
    <t>DistL,1</t>
  </si>
  <si>
    <t>Zstart + 1</t>
  </si>
  <si>
    <t>DistH,n</t>
  </si>
  <si>
    <t>Zstart + 2n</t>
  </si>
  <si>
    <t>Zstart + 2n + 1</t>
  </si>
  <si>
    <t>Adresse</t>
  </si>
  <si>
    <t>Indeholder aktuel telegramtype</t>
  </si>
  <si>
    <t>Indeholder aktuel telegramkommando</t>
  </si>
  <si>
    <t>Indeholder den positive accelerationstærskel</t>
  </si>
  <si>
    <t>Indeholder den negative accelerationstærskel</t>
  </si>
  <si>
    <t>Indeholder data for opmåling af bane</t>
  </si>
  <si>
    <t>AccRefN Data</t>
  </si>
  <si>
    <t>AccRefP Data</t>
  </si>
  <si>
    <t>InCmd Data</t>
  </si>
  <si>
    <t>InType Data</t>
  </si>
  <si>
    <t>Slettes</t>
  </si>
  <si>
    <t>SREG2</t>
  </si>
  <si>
    <t>Navngives til Arg og flyttes til R18</t>
  </si>
  <si>
    <t>Argumentregister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</si>
</sst>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####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/>
    <xf numFmtId="165" fontId="0" fillId="0" borderId="0" xfId="0" applyNumberFormat="1"/>
    <xf numFmtId="0" fontId="0" fillId="0" borderId="1" xfId="0" applyBorder="1" applyAlignment="1">
      <alignment horizontal="right"/>
    </xf>
    <xf numFmtId="0" fontId="1" fillId="0" borderId="1" xfId="0" applyFon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'Ark2'!$AR$5:$AR$67</c:f>
              <c:numCache>
                <c:formatCode>General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1.5849625007211563</c:v>
                </c:pt>
                <c:pt idx="7">
                  <c:v>2.3219280948873622</c:v>
                </c:pt>
                <c:pt idx="8">
                  <c:v>3.1699250014423126</c:v>
                </c:pt>
                <c:pt idx="9">
                  <c:v>4.08746284125034</c:v>
                </c:pt>
                <c:pt idx="10">
                  <c:v>5.0443941193584534</c:v>
                </c:pt>
                <c:pt idx="11">
                  <c:v>2.5849625007211561</c:v>
                </c:pt>
                <c:pt idx="12">
                  <c:v>3.3219280948873626</c:v>
                </c:pt>
                <c:pt idx="13">
                  <c:v>4.1699250014423122</c:v>
                </c:pt>
                <c:pt idx="14">
                  <c:v>5.08746284125034</c:v>
                </c:pt>
                <c:pt idx="15">
                  <c:v>3.5849625007211565</c:v>
                </c:pt>
                <c:pt idx="16">
                  <c:v>4.3219280948873626</c:v>
                </c:pt>
                <c:pt idx="17">
                  <c:v>5.1699250014423122</c:v>
                </c:pt>
                <c:pt idx="18">
                  <c:v>4.584962500721157</c:v>
                </c:pt>
                <c:pt idx="19">
                  <c:v>5.3219280948873626</c:v>
                </c:pt>
                <c:pt idx="20">
                  <c:v>5.584962500721157</c:v>
                </c:pt>
                <c:pt idx="21">
                  <c:v>2.8073549220576042</c:v>
                </c:pt>
                <c:pt idx="22">
                  <c:v>3.4594316186372978</c:v>
                </c:pt>
                <c:pt idx="23">
                  <c:v>4.2479275134435852</c:v>
                </c:pt>
                <c:pt idx="24">
                  <c:v>5.1292830169449664</c:v>
                </c:pt>
                <c:pt idx="25">
                  <c:v>3.7004397181410922</c:v>
                </c:pt>
                <c:pt idx="26">
                  <c:v>4.3923174227787607</c:v>
                </c:pt>
                <c:pt idx="27">
                  <c:v>5.2094533656289501</c:v>
                </c:pt>
                <c:pt idx="28">
                  <c:v>4.6438561897747244</c:v>
                </c:pt>
                <c:pt idx="29">
                  <c:v>5.3575520046180838</c:v>
                </c:pt>
                <c:pt idx="30">
                  <c:v>5.6147098441152083</c:v>
                </c:pt>
                <c:pt idx="31">
                  <c:v>3.8073549220576037</c:v>
                </c:pt>
                <c:pt idx="32">
                  <c:v>4.4594316186372973</c:v>
                </c:pt>
                <c:pt idx="33">
                  <c:v>5.2479275134435852</c:v>
                </c:pt>
                <c:pt idx="34">
                  <c:v>4.7004397181410926</c:v>
                </c:pt>
                <c:pt idx="35">
                  <c:v>5.3923174227787607</c:v>
                </c:pt>
                <c:pt idx="36">
                  <c:v>5.6438561897747244</c:v>
                </c:pt>
                <c:pt idx="37">
                  <c:v>4.8073549220576037</c:v>
                </c:pt>
                <c:pt idx="38">
                  <c:v>5.4594316186372973</c:v>
                </c:pt>
                <c:pt idx="39">
                  <c:v>5.7004397181410926</c:v>
                </c:pt>
                <c:pt idx="40">
                  <c:v>5.8073549220576046</c:v>
                </c:pt>
                <c:pt idx="41">
                  <c:v>3.9068905956085187</c:v>
                </c:pt>
                <c:pt idx="42">
                  <c:v>4.5235619560570131</c:v>
                </c:pt>
                <c:pt idx="43">
                  <c:v>5.2854022188622487</c:v>
                </c:pt>
                <c:pt idx="44">
                  <c:v>4.7548875021634691</c:v>
                </c:pt>
                <c:pt idx="45">
                  <c:v>5.4262647547020979</c:v>
                </c:pt>
                <c:pt idx="46">
                  <c:v>5.6724253419714961</c:v>
                </c:pt>
                <c:pt idx="47">
                  <c:v>4.8579809951275728</c:v>
                </c:pt>
                <c:pt idx="48">
                  <c:v>5.4918530963296748</c:v>
                </c:pt>
                <c:pt idx="49">
                  <c:v>5.7279204545631996</c:v>
                </c:pt>
                <c:pt idx="50">
                  <c:v>5.8328900141647422</c:v>
                </c:pt>
                <c:pt idx="51">
                  <c:v>4.9068905956085187</c:v>
                </c:pt>
                <c:pt idx="52">
                  <c:v>5.5235619560570131</c:v>
                </c:pt>
                <c:pt idx="53">
                  <c:v>5.7548875021634691</c:v>
                </c:pt>
                <c:pt idx="54">
                  <c:v>5.8579809951275719</c:v>
                </c:pt>
                <c:pt idx="55">
                  <c:v>5.9068905956085187</c:v>
                </c:pt>
                <c:pt idx="56">
                  <c:v>4.9541963103868758</c:v>
                </c:pt>
                <c:pt idx="57">
                  <c:v>5.5545888516776376</c:v>
                </c:pt>
                <c:pt idx="58">
                  <c:v>5.7813597135246599</c:v>
                </c:pt>
                <c:pt idx="59">
                  <c:v>5.8826430493618416</c:v>
                </c:pt>
                <c:pt idx="60">
                  <c:v>5.9307373375628867</c:v>
                </c:pt>
                <c:pt idx="61">
                  <c:v>5.9541963103868758</c:v>
                </c:pt>
                <c:pt idx="62">
                  <c:v>5.9772799234999168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B-4508-8662-5C09D734B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697616"/>
        <c:axId val="420698928"/>
      </c:lineChart>
      <c:catAx>
        <c:axId val="42069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20698928"/>
        <c:crosses val="autoZero"/>
        <c:auto val="1"/>
        <c:lblAlgn val="ctr"/>
        <c:lblOffset val="100"/>
        <c:noMultiLvlLbl val="0"/>
      </c:catAx>
      <c:valAx>
        <c:axId val="42069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20697616"/>
        <c:crosses val="autoZero"/>
        <c:crossBetween val="between"/>
      </c:valAx>
      <c:spPr>
        <a:noFill/>
        <a:ln>
          <a:noFill/>
        </a:ln>
        <a:effectLst>
          <a:softEdge rad="0"/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238125</xdr:colOff>
      <xdr:row>71</xdr:row>
      <xdr:rowOff>180975</xdr:rowOff>
    </xdr:from>
    <xdr:to>
      <xdr:col>48</xdr:col>
      <xdr:colOff>60325</xdr:colOff>
      <xdr:row>107</xdr:row>
      <xdr:rowOff>28575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98CB3294-4B4A-4AD7-BA3B-903081806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7"/>
  <sheetViews>
    <sheetView tabSelected="1" zoomScale="96" workbookViewId="0">
      <selection activeCell="E11" sqref="E11:L11"/>
    </sheetView>
  </sheetViews>
  <sheetFormatPr defaultRowHeight="15" x14ac:dyDescent="0.25"/>
  <cols>
    <col min="1" max="1" width="13.140625" bestFit="1" customWidth="1"/>
    <col min="2" max="2" width="11.140625" bestFit="1" customWidth="1"/>
    <col min="3" max="3" width="39" bestFit="1" customWidth="1"/>
    <col min="5" max="12" width="7.28515625" customWidth="1"/>
    <col min="15" max="15" width="12.5703125" bestFit="1" customWidth="1"/>
    <col min="16" max="16" width="36.140625" bestFit="1" customWidth="1"/>
    <col min="25" max="25" width="7" bestFit="1" customWidth="1"/>
    <col min="26" max="26" width="3" bestFit="1" customWidth="1"/>
    <col min="27" max="28" width="2.85546875" bestFit="1" customWidth="1"/>
    <col min="29" max="29" width="2.7109375" bestFit="1" customWidth="1"/>
    <col min="30" max="30" width="2.85546875" bestFit="1" customWidth="1"/>
    <col min="31" max="31" width="2.7109375" bestFit="1" customWidth="1"/>
    <col min="33" max="33" width="10.5703125" bestFit="1" customWidth="1"/>
    <col min="35" max="36" width="3" bestFit="1" customWidth="1"/>
    <col min="37" max="37" width="2.85546875" bestFit="1" customWidth="1"/>
    <col min="38" max="38" width="2.7109375" bestFit="1" customWidth="1"/>
    <col min="39" max="39" width="2.85546875" bestFit="1" customWidth="1"/>
    <col min="40" max="40" width="2.7109375" bestFit="1" customWidth="1"/>
    <col min="42" max="42" width="8.85546875" bestFit="1" customWidth="1"/>
  </cols>
  <sheetData>
    <row r="1" spans="1:67" x14ac:dyDescent="0.25">
      <c r="A1" s="6" t="s">
        <v>57</v>
      </c>
      <c r="B1" s="6"/>
      <c r="C1" s="6"/>
      <c r="E1" s="6" t="s">
        <v>67</v>
      </c>
      <c r="F1" s="6"/>
      <c r="G1" s="6"/>
      <c r="H1" s="6"/>
      <c r="I1" s="6"/>
      <c r="J1" s="6"/>
      <c r="K1" s="6"/>
      <c r="L1" s="6"/>
      <c r="N1" s="6" t="s">
        <v>58</v>
      </c>
      <c r="O1" s="6"/>
      <c r="P1" s="6"/>
      <c r="BN1" s="2" t="str">
        <f>"000"</f>
        <v>000</v>
      </c>
      <c r="BO1" s="2" t="str">
        <f>"000"</f>
        <v>000</v>
      </c>
    </row>
    <row r="2" spans="1:67" x14ac:dyDescent="0.25">
      <c r="A2" s="5" t="s">
        <v>17</v>
      </c>
      <c r="B2" s="5" t="s">
        <v>16</v>
      </c>
      <c r="C2" s="5" t="s">
        <v>35</v>
      </c>
      <c r="E2" s="7" t="s">
        <v>61</v>
      </c>
      <c r="F2" s="7" t="s">
        <v>62</v>
      </c>
      <c r="G2" s="7" t="s">
        <v>63</v>
      </c>
      <c r="H2" s="7" t="s">
        <v>64</v>
      </c>
      <c r="I2" s="7" t="s">
        <v>65</v>
      </c>
      <c r="J2" s="7" t="s">
        <v>60</v>
      </c>
      <c r="K2" s="7" t="s">
        <v>59</v>
      </c>
      <c r="L2" s="7" t="s">
        <v>66</v>
      </c>
      <c r="N2" s="5" t="s">
        <v>17</v>
      </c>
      <c r="O2" s="5" t="s">
        <v>16</v>
      </c>
      <c r="P2" s="5" t="s">
        <v>40</v>
      </c>
      <c r="Z2" s="2" t="s">
        <v>45</v>
      </c>
      <c r="AA2" s="2" t="s">
        <v>42</v>
      </c>
      <c r="AB2" s="2" t="s">
        <v>46</v>
      </c>
      <c r="AC2" s="2" t="s">
        <v>43</v>
      </c>
      <c r="AD2" s="2" t="s">
        <v>44</v>
      </c>
      <c r="AE2" s="2" t="s">
        <v>41</v>
      </c>
      <c r="AI2" s="3" t="s">
        <v>47</v>
      </c>
      <c r="AJ2" s="3"/>
      <c r="AK2" s="3"/>
      <c r="AL2" s="3"/>
      <c r="AM2" s="3"/>
      <c r="AN2" s="3"/>
      <c r="BN2" s="2" t="str">
        <f t="shared" ref="BN2:BN8" si="0">"000"</f>
        <v>000</v>
      </c>
      <c r="BO2" s="2" t="str">
        <f>"001"</f>
        <v>001</v>
      </c>
    </row>
    <row r="3" spans="1:67" x14ac:dyDescent="0.25">
      <c r="A3" s="2" t="s">
        <v>18</v>
      </c>
      <c r="B3" s="2" t="s">
        <v>4</v>
      </c>
      <c r="C3" s="2" t="s">
        <v>36</v>
      </c>
      <c r="E3" s="3" t="s">
        <v>72</v>
      </c>
      <c r="F3" s="3"/>
      <c r="G3" s="3"/>
      <c r="H3" s="3"/>
      <c r="I3" s="3"/>
      <c r="J3" s="3"/>
      <c r="K3" s="3"/>
      <c r="L3" s="3"/>
      <c r="N3" s="2" t="s">
        <v>18</v>
      </c>
      <c r="O3" s="2" t="s">
        <v>4</v>
      </c>
      <c r="P3" s="2"/>
      <c r="Y3" s="2" t="s">
        <v>49</v>
      </c>
      <c r="Z3" s="2">
        <v>32</v>
      </c>
      <c r="AA3" s="2">
        <v>16</v>
      </c>
      <c r="AB3" s="2">
        <v>8</v>
      </c>
      <c r="AC3" s="2">
        <v>4</v>
      </c>
      <c r="AD3" s="2">
        <v>2</v>
      </c>
      <c r="AE3" s="2">
        <v>1</v>
      </c>
      <c r="AG3" s="2" t="s">
        <v>50</v>
      </c>
      <c r="AI3" s="2" t="s">
        <v>45</v>
      </c>
      <c r="AJ3" s="2" t="s">
        <v>42</v>
      </c>
      <c r="AK3" s="2" t="s">
        <v>46</v>
      </c>
      <c r="AL3" s="2" t="s">
        <v>43</v>
      </c>
      <c r="AM3" s="2" t="s">
        <v>44</v>
      </c>
      <c r="AN3" s="2" t="s">
        <v>41</v>
      </c>
      <c r="AP3" s="2" t="s">
        <v>48</v>
      </c>
      <c r="BN3" s="2" t="str">
        <f t="shared" si="0"/>
        <v>000</v>
      </c>
      <c r="BO3" s="2" t="str">
        <f>"010"</f>
        <v>010</v>
      </c>
    </row>
    <row r="4" spans="1:67" x14ac:dyDescent="0.25">
      <c r="A4" s="2" t="s">
        <v>19</v>
      </c>
      <c r="B4" s="2" t="s">
        <v>5</v>
      </c>
      <c r="C4" s="2" t="s">
        <v>37</v>
      </c>
      <c r="E4" s="3" t="s">
        <v>73</v>
      </c>
      <c r="F4" s="3"/>
      <c r="G4" s="3"/>
      <c r="H4" s="3"/>
      <c r="I4" s="3"/>
      <c r="J4" s="3"/>
      <c r="K4" s="3"/>
      <c r="L4" s="3"/>
      <c r="N4" s="2" t="s">
        <v>19</v>
      </c>
      <c r="O4" s="11" t="s">
        <v>14</v>
      </c>
      <c r="P4" s="2" t="s">
        <v>53</v>
      </c>
      <c r="V4" s="9"/>
      <c r="Y4" s="10" t="str">
        <f>_xlfn.CONCAT(BN1,BO1)</f>
        <v>000000</v>
      </c>
      <c r="Z4" s="2"/>
      <c r="AA4" s="2"/>
      <c r="AB4" s="2"/>
      <c r="AC4" s="2"/>
      <c r="AD4" s="2"/>
      <c r="AE4" s="2"/>
      <c r="AG4" s="2">
        <f>SUM(Z4:AE4)</f>
        <v>0</v>
      </c>
      <c r="AI4" s="2">
        <f>Z4*Z$3</f>
        <v>0</v>
      </c>
      <c r="AJ4" s="2">
        <f t="shared" ref="AJ4:AN4" si="1">AA4*AA$3</f>
        <v>0</v>
      </c>
      <c r="AK4" s="2">
        <f t="shared" si="1"/>
        <v>0</v>
      </c>
      <c r="AL4" s="2">
        <f t="shared" si="1"/>
        <v>0</v>
      </c>
      <c r="AM4" s="2">
        <f t="shared" si="1"/>
        <v>0</v>
      </c>
      <c r="AN4" s="2">
        <f t="shared" si="1"/>
        <v>0</v>
      </c>
      <c r="AP4" s="2">
        <f>SUM(AI4:AN4)</f>
        <v>0</v>
      </c>
      <c r="AT4" t="str">
        <f t="shared" ref="AT4:AT64" si="2">IF(Z4=1,"2^5","")</f>
        <v/>
      </c>
      <c r="AU4" t="str">
        <f t="shared" ref="AU4:AU64" si="3">IF(AA4=1,"2^4","")</f>
        <v/>
      </c>
      <c r="AV4" t="str">
        <f t="shared" ref="AV4:AV64" si="4">IF(AB4=1,"2^3","")</f>
        <v/>
      </c>
      <c r="AW4" t="str">
        <f t="shared" ref="AW4:AW64" si="5">IF(AC4=1,"2^2","")</f>
        <v/>
      </c>
      <c r="AX4" t="str">
        <f t="shared" ref="AX4:AX64" si="6">IF(AD4=1,"2^1","")</f>
        <v/>
      </c>
      <c r="AY4" t="str">
        <f t="shared" ref="AY4:AY64" si="7">IF(AE4=1,"2^0","")</f>
        <v/>
      </c>
      <c r="BN4" s="2" t="str">
        <f t="shared" si="0"/>
        <v>000</v>
      </c>
      <c r="BO4" s="2" t="str">
        <f>"011"</f>
        <v>011</v>
      </c>
    </row>
    <row r="5" spans="1:67" x14ac:dyDescent="0.25">
      <c r="A5" s="2" t="s">
        <v>20</v>
      </c>
      <c r="B5" s="2" t="s">
        <v>13</v>
      </c>
      <c r="C5" s="2" t="s">
        <v>104</v>
      </c>
      <c r="E5" s="14" t="s">
        <v>77</v>
      </c>
      <c r="F5" s="15"/>
      <c r="G5" s="15"/>
      <c r="H5" s="15"/>
      <c r="I5" s="15"/>
      <c r="J5" s="15"/>
      <c r="K5" s="15"/>
      <c r="L5" s="16"/>
      <c r="N5" s="2" t="s">
        <v>20</v>
      </c>
      <c r="O5" s="11" t="s">
        <v>6</v>
      </c>
      <c r="P5" s="2" t="s">
        <v>101</v>
      </c>
      <c r="V5" s="9"/>
      <c r="Y5" s="10" t="str">
        <f>_xlfn.CONCAT(BN2,BO2)</f>
        <v>000001</v>
      </c>
      <c r="Z5" s="2"/>
      <c r="AA5" s="2"/>
      <c r="AB5" s="2"/>
      <c r="AC5" s="2"/>
      <c r="AD5" s="2"/>
      <c r="AE5" s="2">
        <v>1</v>
      </c>
      <c r="AG5" s="2">
        <f>SUM(Z5:AE5)</f>
        <v>1</v>
      </c>
      <c r="AI5" s="2">
        <f t="shared" ref="AI5:AI54" si="8">Z5*Z$3</f>
        <v>0</v>
      </c>
      <c r="AJ5" s="2">
        <f t="shared" ref="AJ5:AJ54" si="9">AA5*AA$3</f>
        <v>0</v>
      </c>
      <c r="AK5" s="2">
        <f t="shared" ref="AK5:AK54" si="10">AB5*AB$3</f>
        <v>0</v>
      </c>
      <c r="AL5" s="2">
        <f t="shared" ref="AL5:AL54" si="11">AC5*AC$3</f>
        <v>0</v>
      </c>
      <c r="AM5" s="2">
        <f t="shared" ref="AM5:AM54" si="12">AD5*AD$3</f>
        <v>0</v>
      </c>
      <c r="AN5" s="2">
        <f t="shared" ref="AN5:AN54" si="13">AE5*AE$3</f>
        <v>1</v>
      </c>
      <c r="AP5" s="2">
        <f>SUM(AI5:AN5)</f>
        <v>1</v>
      </c>
      <c r="AR5">
        <f>LOG(AP5,2)</f>
        <v>0</v>
      </c>
      <c r="AT5" t="str">
        <f t="shared" si="2"/>
        <v/>
      </c>
      <c r="AU5" t="str">
        <f t="shared" si="3"/>
        <v/>
      </c>
      <c r="AV5" t="str">
        <f t="shared" si="4"/>
        <v/>
      </c>
      <c r="AW5" t="str">
        <f t="shared" si="5"/>
        <v/>
      </c>
      <c r="AX5" t="str">
        <f t="shared" si="6"/>
        <v/>
      </c>
      <c r="AY5" t="str">
        <f t="shared" si="7"/>
        <v>2^0</v>
      </c>
      <c r="AZ5">
        <v>0</v>
      </c>
      <c r="BN5" s="2" t="str">
        <f t="shared" si="0"/>
        <v>000</v>
      </c>
      <c r="BO5" s="2" t="str">
        <f>"100"</f>
        <v>100</v>
      </c>
    </row>
    <row r="6" spans="1:67" x14ac:dyDescent="0.25">
      <c r="A6" s="2" t="s">
        <v>21</v>
      </c>
      <c r="B6" s="2" t="s">
        <v>14</v>
      </c>
      <c r="C6" s="2" t="s">
        <v>38</v>
      </c>
      <c r="E6" s="3" t="s">
        <v>74</v>
      </c>
      <c r="F6" s="3"/>
      <c r="G6" s="3"/>
      <c r="H6" s="3"/>
      <c r="I6" s="3"/>
      <c r="J6" s="3"/>
      <c r="K6" s="3"/>
      <c r="L6" s="3"/>
      <c r="N6" s="2" t="s">
        <v>21</v>
      </c>
      <c r="O6" s="11" t="s">
        <v>7</v>
      </c>
      <c r="P6" s="2" t="s">
        <v>54</v>
      </c>
      <c r="V6" s="9"/>
      <c r="Y6" s="10" t="str">
        <f>_xlfn.CONCAT(BN3,BO3)</f>
        <v>000010</v>
      </c>
      <c r="Z6" s="2"/>
      <c r="AA6" s="2"/>
      <c r="AB6" s="2"/>
      <c r="AC6" s="2"/>
      <c r="AD6" s="2">
        <v>1</v>
      </c>
      <c r="AE6" s="2"/>
      <c r="AG6" s="2">
        <f t="shared" ref="AG6:AG54" si="14">SUM(Z6:AE6)</f>
        <v>1</v>
      </c>
      <c r="AI6" s="2">
        <f t="shared" si="8"/>
        <v>0</v>
      </c>
      <c r="AJ6" s="2">
        <f t="shared" si="9"/>
        <v>0</v>
      </c>
      <c r="AK6" s="2">
        <f t="shared" si="10"/>
        <v>0</v>
      </c>
      <c r="AL6" s="2">
        <f t="shared" si="11"/>
        <v>0</v>
      </c>
      <c r="AM6" s="2">
        <f t="shared" si="12"/>
        <v>2</v>
      </c>
      <c r="AN6" s="2">
        <f t="shared" si="13"/>
        <v>0</v>
      </c>
      <c r="AP6" s="2">
        <f>SUM(AI6:AN6)</f>
        <v>2</v>
      </c>
      <c r="AR6">
        <f t="shared" ref="AR6:AR67" si="15">LOG(AP6,2)</f>
        <v>1</v>
      </c>
      <c r="AT6" t="str">
        <f t="shared" si="2"/>
        <v/>
      </c>
      <c r="AU6" t="str">
        <f t="shared" si="3"/>
        <v/>
      </c>
      <c r="AV6" t="str">
        <f t="shared" si="4"/>
        <v/>
      </c>
      <c r="AW6" t="str">
        <f t="shared" si="5"/>
        <v/>
      </c>
      <c r="AX6" t="str">
        <f t="shared" si="6"/>
        <v>2^1</v>
      </c>
      <c r="AY6" t="str">
        <f t="shared" si="7"/>
        <v/>
      </c>
      <c r="AZ6">
        <v>1</v>
      </c>
      <c r="BN6" s="2" t="str">
        <f t="shared" si="0"/>
        <v>000</v>
      </c>
      <c r="BO6" s="2" t="str">
        <f>"101"</f>
        <v>101</v>
      </c>
    </row>
    <row r="7" spans="1:67" x14ac:dyDescent="0.25">
      <c r="A7" s="2" t="s">
        <v>22</v>
      </c>
      <c r="B7" s="2" t="s">
        <v>7</v>
      </c>
      <c r="C7" s="2" t="s">
        <v>39</v>
      </c>
      <c r="E7" s="14" t="s">
        <v>75</v>
      </c>
      <c r="F7" s="15"/>
      <c r="G7" s="15"/>
      <c r="H7" s="15"/>
      <c r="I7" s="15"/>
      <c r="J7" s="15"/>
      <c r="K7" s="15"/>
      <c r="L7" s="16"/>
      <c r="N7" s="2" t="s">
        <v>22</v>
      </c>
      <c r="O7" s="11" t="s">
        <v>8</v>
      </c>
      <c r="P7" s="2" t="s">
        <v>52</v>
      </c>
      <c r="V7" s="9"/>
      <c r="Y7" s="10" t="str">
        <f>_xlfn.CONCAT(BN4,BO4)</f>
        <v>000011</v>
      </c>
      <c r="Z7" s="2"/>
      <c r="AA7" s="2"/>
      <c r="AB7" s="2"/>
      <c r="AC7" s="2">
        <v>1</v>
      </c>
      <c r="AD7" s="2"/>
      <c r="AE7" s="2"/>
      <c r="AG7" s="2">
        <f t="shared" si="14"/>
        <v>1</v>
      </c>
      <c r="AI7" s="2">
        <f t="shared" si="8"/>
        <v>0</v>
      </c>
      <c r="AJ7" s="2">
        <f t="shared" si="9"/>
        <v>0</v>
      </c>
      <c r="AK7" s="2">
        <f t="shared" si="10"/>
        <v>0</v>
      </c>
      <c r="AL7" s="2">
        <f t="shared" si="11"/>
        <v>4</v>
      </c>
      <c r="AM7" s="2">
        <f t="shared" si="12"/>
        <v>0</v>
      </c>
      <c r="AN7" s="2">
        <f t="shared" si="13"/>
        <v>0</v>
      </c>
      <c r="AP7" s="2">
        <f>SUM(AI7:AN7)</f>
        <v>4</v>
      </c>
      <c r="AR7">
        <f t="shared" si="15"/>
        <v>2</v>
      </c>
      <c r="AT7" t="str">
        <f t="shared" si="2"/>
        <v/>
      </c>
      <c r="AU7" t="str">
        <f t="shared" si="3"/>
        <v/>
      </c>
      <c r="AV7" t="str">
        <f t="shared" si="4"/>
        <v/>
      </c>
      <c r="AW7" t="str">
        <f t="shared" si="5"/>
        <v>2^2</v>
      </c>
      <c r="AX7" t="str">
        <f t="shared" si="6"/>
        <v/>
      </c>
      <c r="AY7" t="str">
        <f t="shared" si="7"/>
        <v/>
      </c>
      <c r="AZ7">
        <v>2</v>
      </c>
      <c r="BN7" s="2" t="str">
        <f t="shared" si="0"/>
        <v>000</v>
      </c>
      <c r="BO7" s="2" t="str">
        <f>"110"</f>
        <v>110</v>
      </c>
    </row>
    <row r="8" spans="1:67" x14ac:dyDescent="0.25">
      <c r="A8" s="2" t="s">
        <v>23</v>
      </c>
      <c r="B8" s="2" t="s">
        <v>11</v>
      </c>
      <c r="C8" s="2"/>
      <c r="E8" s="14" t="s">
        <v>76</v>
      </c>
      <c r="F8" s="15"/>
      <c r="G8" s="15"/>
      <c r="H8" s="15"/>
      <c r="I8" s="15"/>
      <c r="J8" s="15"/>
      <c r="K8" s="15"/>
      <c r="L8" s="16"/>
      <c r="N8" s="2" t="s">
        <v>23</v>
      </c>
      <c r="O8" s="11" t="s">
        <v>32</v>
      </c>
      <c r="P8" s="2" t="s">
        <v>52</v>
      </c>
      <c r="V8" s="9"/>
      <c r="Y8" s="10" t="str">
        <f>_xlfn.CONCAT(BN5,BO5)</f>
        <v>000100</v>
      </c>
      <c r="Z8" s="2"/>
      <c r="AA8" s="2"/>
      <c r="AB8" s="2">
        <v>1</v>
      </c>
      <c r="AC8" s="2"/>
      <c r="AD8" s="2"/>
      <c r="AE8" s="2"/>
      <c r="AG8" s="2">
        <f t="shared" si="14"/>
        <v>1</v>
      </c>
      <c r="AI8" s="2">
        <f t="shared" si="8"/>
        <v>0</v>
      </c>
      <c r="AJ8" s="2">
        <f t="shared" si="9"/>
        <v>0</v>
      </c>
      <c r="AK8" s="2">
        <f t="shared" si="10"/>
        <v>8</v>
      </c>
      <c r="AL8" s="2">
        <f t="shared" si="11"/>
        <v>0</v>
      </c>
      <c r="AM8" s="2">
        <f t="shared" si="12"/>
        <v>0</v>
      </c>
      <c r="AN8" s="2">
        <f t="shared" si="13"/>
        <v>0</v>
      </c>
      <c r="AP8" s="2">
        <f>SUM(AI8:AN8)</f>
        <v>8</v>
      </c>
      <c r="AR8">
        <f t="shared" si="15"/>
        <v>3</v>
      </c>
      <c r="AT8" t="str">
        <f t="shared" si="2"/>
        <v/>
      </c>
      <c r="AU8" t="str">
        <f t="shared" si="3"/>
        <v/>
      </c>
      <c r="AV8" t="str">
        <f t="shared" si="4"/>
        <v>2^3</v>
      </c>
      <c r="AW8" t="str">
        <f t="shared" si="5"/>
        <v/>
      </c>
      <c r="AX8" t="str">
        <f t="shared" si="6"/>
        <v/>
      </c>
      <c r="AY8" t="str">
        <f t="shared" si="7"/>
        <v/>
      </c>
      <c r="AZ8">
        <v>3</v>
      </c>
      <c r="BN8" s="2" t="str">
        <f t="shared" si="0"/>
        <v>000</v>
      </c>
      <c r="BO8" s="2" t="str">
        <f>"111"</f>
        <v>111</v>
      </c>
    </row>
    <row r="9" spans="1:67" x14ac:dyDescent="0.25">
      <c r="A9" s="2" t="s">
        <v>24</v>
      </c>
      <c r="B9" s="2" t="s">
        <v>102</v>
      </c>
      <c r="C9" s="2"/>
      <c r="E9" s="4" t="s">
        <v>1</v>
      </c>
      <c r="F9" s="21"/>
      <c r="G9" s="20" t="s">
        <v>3</v>
      </c>
      <c r="H9" s="21"/>
      <c r="I9" s="4" t="s">
        <v>0</v>
      </c>
      <c r="J9" s="14" t="s">
        <v>2</v>
      </c>
      <c r="K9" s="15"/>
      <c r="L9" s="16"/>
      <c r="N9" s="2" t="s">
        <v>24</v>
      </c>
      <c r="O9" s="11" t="s">
        <v>33</v>
      </c>
      <c r="P9" s="2" t="s">
        <v>55</v>
      </c>
      <c r="V9" s="9"/>
      <c r="Y9" s="10" t="str">
        <f>_xlfn.CONCAT(BN6,BO6)</f>
        <v>000101</v>
      </c>
      <c r="Z9" s="2"/>
      <c r="AA9" s="2">
        <v>1</v>
      </c>
      <c r="AB9" s="2"/>
      <c r="AC9" s="2"/>
      <c r="AD9" s="2"/>
      <c r="AE9" s="2"/>
      <c r="AG9" s="2">
        <f t="shared" si="14"/>
        <v>1</v>
      </c>
      <c r="AI9" s="2">
        <f t="shared" si="8"/>
        <v>0</v>
      </c>
      <c r="AJ9" s="2">
        <f t="shared" si="9"/>
        <v>16</v>
      </c>
      <c r="AK9" s="2">
        <f t="shared" si="10"/>
        <v>0</v>
      </c>
      <c r="AL9" s="2">
        <f t="shared" si="11"/>
        <v>0</v>
      </c>
      <c r="AM9" s="2">
        <f t="shared" si="12"/>
        <v>0</v>
      </c>
      <c r="AN9" s="2">
        <f t="shared" si="13"/>
        <v>0</v>
      </c>
      <c r="AP9" s="2">
        <f>SUM(AI9:AN9)</f>
        <v>16</v>
      </c>
      <c r="AR9">
        <f t="shared" si="15"/>
        <v>4</v>
      </c>
      <c r="AT9" t="str">
        <f t="shared" si="2"/>
        <v/>
      </c>
      <c r="AU9" t="str">
        <f t="shared" si="3"/>
        <v>2^4</v>
      </c>
      <c r="AV9" t="str">
        <f t="shared" si="4"/>
        <v/>
      </c>
      <c r="AW9" t="str">
        <f t="shared" si="5"/>
        <v/>
      </c>
      <c r="AX9" t="str">
        <f t="shared" si="6"/>
        <v/>
      </c>
      <c r="AY9" t="str">
        <f t="shared" si="7"/>
        <v/>
      </c>
      <c r="AZ9">
        <v>4</v>
      </c>
      <c r="BN9" s="2" t="str">
        <f>"001"</f>
        <v>001</v>
      </c>
      <c r="BO9" s="2" t="str">
        <f>"000"</f>
        <v>000</v>
      </c>
    </row>
    <row r="10" spans="1:67" x14ac:dyDescent="0.25">
      <c r="A10" s="2" t="s">
        <v>25</v>
      </c>
      <c r="B10" s="2" t="s">
        <v>68</v>
      </c>
      <c r="C10" s="2"/>
      <c r="E10" s="14" t="s">
        <v>1</v>
      </c>
      <c r="F10" s="16"/>
      <c r="G10" s="14" t="s">
        <v>71</v>
      </c>
      <c r="H10" s="15"/>
      <c r="I10" s="15"/>
      <c r="J10" s="15"/>
      <c r="K10" s="15"/>
      <c r="L10" s="16"/>
      <c r="N10" s="2" t="s">
        <v>25</v>
      </c>
      <c r="O10" s="11" t="s">
        <v>9</v>
      </c>
      <c r="P10" s="2" t="s">
        <v>52</v>
      </c>
      <c r="V10" s="9"/>
      <c r="Y10" s="10" t="str">
        <f>_xlfn.CONCAT(BN7,BO7)</f>
        <v>000110</v>
      </c>
      <c r="Z10" s="2">
        <v>1</v>
      </c>
      <c r="AA10" s="2"/>
      <c r="AB10" s="2"/>
      <c r="AC10" s="2"/>
      <c r="AD10" s="2"/>
      <c r="AE10" s="2"/>
      <c r="AG10" s="2">
        <f t="shared" si="14"/>
        <v>1</v>
      </c>
      <c r="AI10" s="2">
        <f t="shared" si="8"/>
        <v>32</v>
      </c>
      <c r="AJ10" s="2">
        <f t="shared" si="9"/>
        <v>0</v>
      </c>
      <c r="AK10" s="2">
        <f t="shared" si="10"/>
        <v>0</v>
      </c>
      <c r="AL10" s="2">
        <f t="shared" si="11"/>
        <v>0</v>
      </c>
      <c r="AM10" s="2">
        <f t="shared" si="12"/>
        <v>0</v>
      </c>
      <c r="AN10" s="2">
        <f t="shared" si="13"/>
        <v>0</v>
      </c>
      <c r="AP10" s="2">
        <f>SUM(AI10:AN10)</f>
        <v>32</v>
      </c>
      <c r="AR10">
        <f t="shared" si="15"/>
        <v>5</v>
      </c>
      <c r="AT10" t="str">
        <f t="shared" si="2"/>
        <v>2^5</v>
      </c>
      <c r="AU10" t="str">
        <f t="shared" si="3"/>
        <v/>
      </c>
      <c r="AV10" t="str">
        <f t="shared" si="4"/>
        <v/>
      </c>
      <c r="AW10" t="str">
        <f t="shared" si="5"/>
        <v/>
      </c>
      <c r="AX10" t="str">
        <f t="shared" si="6"/>
        <v/>
      </c>
      <c r="AY10" t="str">
        <f t="shared" si="7"/>
        <v/>
      </c>
      <c r="AZ10">
        <v>5</v>
      </c>
      <c r="BN10" s="2" t="str">
        <f t="shared" ref="BN10:BN16" si="16">"001"</f>
        <v>001</v>
      </c>
      <c r="BO10" s="2" t="str">
        <f>"001"</f>
        <v>001</v>
      </c>
    </row>
    <row r="11" spans="1:67" x14ac:dyDescent="0.25">
      <c r="A11" s="2" t="s">
        <v>26</v>
      </c>
      <c r="B11" s="2" t="s">
        <v>69</v>
      </c>
      <c r="C11" s="2"/>
      <c r="E11" s="14" t="s">
        <v>70</v>
      </c>
      <c r="F11" s="15"/>
      <c r="G11" s="15"/>
      <c r="H11" s="15"/>
      <c r="I11" s="15"/>
      <c r="J11" s="15"/>
      <c r="K11" s="15"/>
      <c r="L11" s="16"/>
      <c r="N11" s="2" t="s">
        <v>26</v>
      </c>
      <c r="O11" s="11" t="s">
        <v>10</v>
      </c>
      <c r="P11" s="2" t="s">
        <v>52</v>
      </c>
      <c r="V11" s="9"/>
      <c r="Y11" s="10" t="str">
        <f>_xlfn.CONCAT(BN8,BO8)</f>
        <v>000111</v>
      </c>
      <c r="Z11" s="2"/>
      <c r="AA11" s="2"/>
      <c r="AB11" s="2"/>
      <c r="AC11" s="2"/>
      <c r="AD11" s="2">
        <v>1</v>
      </c>
      <c r="AE11" s="2">
        <v>1</v>
      </c>
      <c r="AG11" s="2">
        <f t="shared" si="14"/>
        <v>2</v>
      </c>
      <c r="AI11" s="2">
        <f t="shared" si="8"/>
        <v>0</v>
      </c>
      <c r="AJ11" s="2">
        <f t="shared" si="9"/>
        <v>0</v>
      </c>
      <c r="AK11" s="2">
        <f t="shared" si="10"/>
        <v>0</v>
      </c>
      <c r="AL11" s="2">
        <f t="shared" si="11"/>
        <v>0</v>
      </c>
      <c r="AM11" s="2">
        <f t="shared" si="12"/>
        <v>2</v>
      </c>
      <c r="AN11" s="2">
        <f t="shared" si="13"/>
        <v>1</v>
      </c>
      <c r="AP11" s="2">
        <f>SUM(AI11:AN11)</f>
        <v>3</v>
      </c>
      <c r="AR11">
        <f t="shared" si="15"/>
        <v>1.5849625007211563</v>
      </c>
      <c r="AT11" t="str">
        <f t="shared" si="2"/>
        <v/>
      </c>
      <c r="AU11" t="str">
        <f t="shared" si="3"/>
        <v/>
      </c>
      <c r="AV11" t="str">
        <f t="shared" si="4"/>
        <v/>
      </c>
      <c r="AW11" t="str">
        <f t="shared" si="5"/>
        <v/>
      </c>
      <c r="AX11" t="str">
        <f t="shared" si="6"/>
        <v>2^1</v>
      </c>
      <c r="AY11" t="str">
        <f t="shared" si="7"/>
        <v>2^0</v>
      </c>
      <c r="AZ11">
        <v>6</v>
      </c>
      <c r="BN11" s="2" t="str">
        <f t="shared" si="16"/>
        <v>001</v>
      </c>
      <c r="BO11" s="2" t="str">
        <f>"010"</f>
        <v>010</v>
      </c>
    </row>
    <row r="12" spans="1:67" x14ac:dyDescent="0.25">
      <c r="A12" s="23" t="s">
        <v>27</v>
      </c>
      <c r="B12" s="2"/>
      <c r="C12" s="2"/>
      <c r="E12" s="2"/>
      <c r="F12" s="2"/>
      <c r="G12" s="2"/>
      <c r="H12" s="2"/>
      <c r="I12" s="2"/>
      <c r="J12" s="2"/>
      <c r="K12" s="2"/>
      <c r="L12" s="4"/>
      <c r="N12" s="2" t="s">
        <v>27</v>
      </c>
      <c r="O12" s="11" t="s">
        <v>11</v>
      </c>
      <c r="P12" s="2" t="s">
        <v>56</v>
      </c>
      <c r="V12" s="9"/>
      <c r="Y12" s="10" t="str">
        <f>_xlfn.CONCAT(BN9,BO9)</f>
        <v>001000</v>
      </c>
      <c r="Z12" s="2"/>
      <c r="AA12" s="2"/>
      <c r="AB12" s="2"/>
      <c r="AC12" s="2">
        <v>1</v>
      </c>
      <c r="AD12" s="2"/>
      <c r="AE12" s="2">
        <v>1</v>
      </c>
      <c r="AG12" s="2">
        <f t="shared" si="14"/>
        <v>2</v>
      </c>
      <c r="AI12" s="2">
        <f t="shared" si="8"/>
        <v>0</v>
      </c>
      <c r="AJ12" s="2">
        <f t="shared" si="9"/>
        <v>0</v>
      </c>
      <c r="AK12" s="2">
        <f t="shared" si="10"/>
        <v>0</v>
      </c>
      <c r="AL12" s="2">
        <f t="shared" si="11"/>
        <v>4</v>
      </c>
      <c r="AM12" s="2">
        <f t="shared" si="12"/>
        <v>0</v>
      </c>
      <c r="AN12" s="2">
        <f t="shared" si="13"/>
        <v>1</v>
      </c>
      <c r="AP12" s="2">
        <f>SUM(AI12:AN12)</f>
        <v>5</v>
      </c>
      <c r="AR12">
        <f t="shared" si="15"/>
        <v>2.3219280948873622</v>
      </c>
      <c r="AT12" t="str">
        <f t="shared" si="2"/>
        <v/>
      </c>
      <c r="AU12" t="str">
        <f t="shared" si="3"/>
        <v/>
      </c>
      <c r="AV12" t="str">
        <f t="shared" si="4"/>
        <v/>
      </c>
      <c r="AW12" t="str">
        <f t="shared" si="5"/>
        <v>2^2</v>
      </c>
      <c r="AX12" t="str">
        <f t="shared" si="6"/>
        <v/>
      </c>
      <c r="AY12" t="str">
        <f t="shared" si="7"/>
        <v>2^0</v>
      </c>
      <c r="AZ12">
        <v>7</v>
      </c>
      <c r="BN12" s="2" t="str">
        <f t="shared" si="16"/>
        <v>001</v>
      </c>
      <c r="BO12" s="2" t="str">
        <f>"011"</f>
        <v>011</v>
      </c>
    </row>
    <row r="13" spans="1:67" x14ac:dyDescent="0.25">
      <c r="A13" s="23" t="s">
        <v>28</v>
      </c>
      <c r="B13" s="2"/>
      <c r="C13" s="2"/>
      <c r="E13" s="2"/>
      <c r="F13" s="2"/>
      <c r="G13" s="2"/>
      <c r="H13" s="2"/>
      <c r="I13" s="2"/>
      <c r="J13" s="2"/>
      <c r="K13" s="2"/>
      <c r="L13" s="2"/>
      <c r="N13" s="2" t="s">
        <v>28</v>
      </c>
      <c r="O13" s="11" t="s">
        <v>5</v>
      </c>
      <c r="P13" s="2" t="s">
        <v>51</v>
      </c>
      <c r="V13" s="9"/>
      <c r="Y13" s="10" t="str">
        <f>_xlfn.CONCAT(BN10,BO10)</f>
        <v>001001</v>
      </c>
      <c r="Z13" s="2"/>
      <c r="AA13" s="2"/>
      <c r="AB13" s="2">
        <v>1</v>
      </c>
      <c r="AC13" s="2"/>
      <c r="AD13" s="2"/>
      <c r="AE13" s="2">
        <v>1</v>
      </c>
      <c r="AG13" s="2">
        <f t="shared" si="14"/>
        <v>2</v>
      </c>
      <c r="AI13" s="2">
        <f t="shared" si="8"/>
        <v>0</v>
      </c>
      <c r="AJ13" s="2">
        <f t="shared" si="9"/>
        <v>0</v>
      </c>
      <c r="AK13" s="2">
        <f t="shared" si="10"/>
        <v>8</v>
      </c>
      <c r="AL13" s="2">
        <f t="shared" si="11"/>
        <v>0</v>
      </c>
      <c r="AM13" s="2">
        <f t="shared" si="12"/>
        <v>0</v>
      </c>
      <c r="AN13" s="2">
        <f t="shared" si="13"/>
        <v>1</v>
      </c>
      <c r="AP13" s="2">
        <f>SUM(AI13:AN13)</f>
        <v>9</v>
      </c>
      <c r="AR13">
        <f t="shared" si="15"/>
        <v>3.1699250014423126</v>
      </c>
      <c r="AT13" t="str">
        <f t="shared" si="2"/>
        <v/>
      </c>
      <c r="AU13" t="str">
        <f t="shared" si="3"/>
        <v/>
      </c>
      <c r="AV13" t="str">
        <f t="shared" si="4"/>
        <v>2^3</v>
      </c>
      <c r="AW13" t="str">
        <f t="shared" si="5"/>
        <v/>
      </c>
      <c r="AX13" t="str">
        <f t="shared" si="6"/>
        <v/>
      </c>
      <c r="AY13" t="str">
        <f t="shared" si="7"/>
        <v>2^0</v>
      </c>
      <c r="AZ13">
        <v>8</v>
      </c>
      <c r="BN13" s="2" t="str">
        <f t="shared" si="16"/>
        <v>001</v>
      </c>
      <c r="BO13" s="2" t="str">
        <f>"100"</f>
        <v>100</v>
      </c>
    </row>
    <row r="14" spans="1:67" x14ac:dyDescent="0.25">
      <c r="A14" s="23" t="s">
        <v>29</v>
      </c>
      <c r="B14" s="2"/>
      <c r="C14" s="2"/>
      <c r="E14" s="2"/>
      <c r="F14" s="2"/>
      <c r="G14" s="2"/>
      <c r="H14" s="2"/>
      <c r="I14" s="2"/>
      <c r="J14" s="2"/>
      <c r="K14" s="2"/>
      <c r="L14" s="2"/>
      <c r="N14" s="2" t="s">
        <v>29</v>
      </c>
      <c r="O14" s="11" t="s">
        <v>15</v>
      </c>
      <c r="P14" s="2" t="s">
        <v>101</v>
      </c>
      <c r="V14" s="9"/>
      <c r="Y14" s="10" t="str">
        <f>_xlfn.CONCAT(BN11,BO11)</f>
        <v>001010</v>
      </c>
      <c r="Z14" s="2"/>
      <c r="AA14" s="2">
        <v>1</v>
      </c>
      <c r="AB14" s="2"/>
      <c r="AC14" s="2"/>
      <c r="AD14" s="2"/>
      <c r="AE14" s="2">
        <v>1</v>
      </c>
      <c r="AG14" s="2">
        <f t="shared" si="14"/>
        <v>2</v>
      </c>
      <c r="AI14" s="2">
        <f t="shared" si="8"/>
        <v>0</v>
      </c>
      <c r="AJ14" s="2">
        <f t="shared" si="9"/>
        <v>16</v>
      </c>
      <c r="AK14" s="2">
        <f t="shared" si="10"/>
        <v>0</v>
      </c>
      <c r="AL14" s="2">
        <f t="shared" si="11"/>
        <v>0</v>
      </c>
      <c r="AM14" s="2">
        <f t="shared" si="12"/>
        <v>0</v>
      </c>
      <c r="AN14" s="2">
        <f t="shared" si="13"/>
        <v>1</v>
      </c>
      <c r="AP14" s="2">
        <f>SUM(AI14:AN14)</f>
        <v>17</v>
      </c>
      <c r="AR14">
        <f t="shared" si="15"/>
        <v>4.08746284125034</v>
      </c>
      <c r="AT14" t="str">
        <f t="shared" si="2"/>
        <v/>
      </c>
      <c r="AU14" t="str">
        <f t="shared" si="3"/>
        <v>2^4</v>
      </c>
      <c r="AV14" t="str">
        <f t="shared" si="4"/>
        <v/>
      </c>
      <c r="AW14" t="str">
        <f t="shared" si="5"/>
        <v/>
      </c>
      <c r="AX14" t="str">
        <f t="shared" si="6"/>
        <v/>
      </c>
      <c r="AY14" t="str">
        <f t="shared" si="7"/>
        <v>2^0</v>
      </c>
      <c r="AZ14">
        <v>9</v>
      </c>
      <c r="BN14" s="2" t="str">
        <f t="shared" si="16"/>
        <v>001</v>
      </c>
      <c r="BO14" s="2" t="str">
        <f>"101"</f>
        <v>101</v>
      </c>
    </row>
    <row r="15" spans="1:67" x14ac:dyDescent="0.25">
      <c r="A15" s="2" t="s">
        <v>30</v>
      </c>
      <c r="B15" s="2"/>
      <c r="C15" s="2"/>
      <c r="E15" s="4"/>
      <c r="F15" s="4"/>
      <c r="G15" s="4"/>
      <c r="H15" s="4"/>
      <c r="I15" s="4"/>
      <c r="J15" s="4"/>
      <c r="K15" s="4"/>
      <c r="L15" s="4"/>
      <c r="N15" s="2" t="s">
        <v>30</v>
      </c>
      <c r="O15" s="11" t="s">
        <v>12</v>
      </c>
      <c r="P15" s="2" t="s">
        <v>103</v>
      </c>
      <c r="V15" s="9"/>
      <c r="Y15" s="10" t="str">
        <f>_xlfn.CONCAT(BN12,BO12)</f>
        <v>001011</v>
      </c>
      <c r="Z15" s="2">
        <v>1</v>
      </c>
      <c r="AA15" s="2"/>
      <c r="AB15" s="2"/>
      <c r="AC15" s="2"/>
      <c r="AD15" s="2"/>
      <c r="AE15" s="2">
        <v>1</v>
      </c>
      <c r="AG15" s="2">
        <f t="shared" si="14"/>
        <v>2</v>
      </c>
      <c r="AI15" s="2">
        <f t="shared" si="8"/>
        <v>32</v>
      </c>
      <c r="AJ15" s="2">
        <f t="shared" si="9"/>
        <v>0</v>
      </c>
      <c r="AK15" s="2">
        <f t="shared" si="10"/>
        <v>0</v>
      </c>
      <c r="AL15" s="2">
        <f t="shared" si="11"/>
        <v>0</v>
      </c>
      <c r="AM15" s="2">
        <f t="shared" si="12"/>
        <v>0</v>
      </c>
      <c r="AN15" s="2">
        <f t="shared" si="13"/>
        <v>1</v>
      </c>
      <c r="AP15" s="2">
        <f>SUM(AI15:AN15)</f>
        <v>33</v>
      </c>
      <c r="AR15">
        <f t="shared" si="15"/>
        <v>5.0443941193584534</v>
      </c>
      <c r="AT15" t="str">
        <f t="shared" si="2"/>
        <v>2^5</v>
      </c>
      <c r="AU15" t="str">
        <f t="shared" si="3"/>
        <v/>
      </c>
      <c r="AV15" t="str">
        <f t="shared" si="4"/>
        <v/>
      </c>
      <c r="AW15" t="str">
        <f t="shared" si="5"/>
        <v/>
      </c>
      <c r="AX15" t="str">
        <f t="shared" si="6"/>
        <v/>
      </c>
      <c r="AY15" t="str">
        <f t="shared" si="7"/>
        <v>2^0</v>
      </c>
      <c r="AZ15">
        <v>10</v>
      </c>
      <c r="BN15" s="2" t="str">
        <f t="shared" si="16"/>
        <v>001</v>
      </c>
      <c r="BO15" s="2" t="str">
        <f>"110"</f>
        <v>110</v>
      </c>
    </row>
    <row r="16" spans="1:67" x14ac:dyDescent="0.25">
      <c r="A16" s="2" t="s">
        <v>31</v>
      </c>
      <c r="B16" s="2"/>
      <c r="C16" s="2"/>
      <c r="E16" s="4"/>
      <c r="F16" s="4"/>
      <c r="G16" s="4"/>
      <c r="H16" s="4"/>
      <c r="I16" s="4"/>
      <c r="J16" s="4"/>
      <c r="K16" s="4"/>
      <c r="L16" s="4"/>
      <c r="N16" s="2" t="s">
        <v>31</v>
      </c>
      <c r="O16" s="2"/>
      <c r="P16" s="2"/>
      <c r="V16" s="9"/>
      <c r="Y16" s="10" t="str">
        <f>_xlfn.CONCAT(BN13,BO13)</f>
        <v>001100</v>
      </c>
      <c r="Z16" s="2"/>
      <c r="AA16" s="2"/>
      <c r="AB16" s="2"/>
      <c r="AC16" s="2">
        <v>1</v>
      </c>
      <c r="AD16" s="2">
        <v>1</v>
      </c>
      <c r="AE16" s="2"/>
      <c r="AG16" s="2">
        <f t="shared" si="14"/>
        <v>2</v>
      </c>
      <c r="AI16" s="2">
        <f t="shared" si="8"/>
        <v>0</v>
      </c>
      <c r="AJ16" s="2">
        <f t="shared" si="9"/>
        <v>0</v>
      </c>
      <c r="AK16" s="2">
        <f t="shared" si="10"/>
        <v>0</v>
      </c>
      <c r="AL16" s="2">
        <f t="shared" si="11"/>
        <v>4</v>
      </c>
      <c r="AM16" s="2">
        <f t="shared" si="12"/>
        <v>2</v>
      </c>
      <c r="AN16" s="2">
        <f t="shared" si="13"/>
        <v>0</v>
      </c>
      <c r="AP16" s="2">
        <f>SUM(AI16:AN16)</f>
        <v>6</v>
      </c>
      <c r="AR16">
        <f t="shared" si="15"/>
        <v>2.5849625007211561</v>
      </c>
      <c r="AT16" t="str">
        <f t="shared" si="2"/>
        <v/>
      </c>
      <c r="AU16" t="str">
        <f t="shared" si="3"/>
        <v/>
      </c>
      <c r="AV16" t="str">
        <f t="shared" si="4"/>
        <v/>
      </c>
      <c r="AW16" t="str">
        <f t="shared" si="5"/>
        <v>2^2</v>
      </c>
      <c r="AX16" t="str">
        <f t="shared" si="6"/>
        <v>2^1</v>
      </c>
      <c r="AY16" t="str">
        <f t="shared" si="7"/>
        <v/>
      </c>
      <c r="AZ16">
        <v>11</v>
      </c>
      <c r="BN16" s="2" t="str">
        <f t="shared" si="16"/>
        <v>001</v>
      </c>
      <c r="BO16" s="2" t="str">
        <f>"111"</f>
        <v>111</v>
      </c>
    </row>
    <row r="17" spans="1:67" x14ac:dyDescent="0.25">
      <c r="E17" s="1"/>
      <c r="F17" s="1"/>
      <c r="G17" s="1"/>
      <c r="H17" s="1"/>
      <c r="I17" s="1"/>
      <c r="J17" s="1"/>
      <c r="K17" s="1"/>
      <c r="L17" s="1"/>
      <c r="V17" s="9"/>
      <c r="Y17" s="10" t="str">
        <f>_xlfn.CONCAT(BN14,BO14)</f>
        <v>001101</v>
      </c>
      <c r="Z17" s="2"/>
      <c r="AA17" s="2"/>
      <c r="AB17" s="2">
        <v>1</v>
      </c>
      <c r="AC17" s="2"/>
      <c r="AD17" s="2">
        <v>1</v>
      </c>
      <c r="AE17" s="2"/>
      <c r="AG17" s="2">
        <f t="shared" si="14"/>
        <v>2</v>
      </c>
      <c r="AI17" s="2">
        <f t="shared" si="8"/>
        <v>0</v>
      </c>
      <c r="AJ17" s="2">
        <f t="shared" si="9"/>
        <v>0</v>
      </c>
      <c r="AK17" s="2">
        <f t="shared" si="10"/>
        <v>8</v>
      </c>
      <c r="AL17" s="2">
        <f t="shared" si="11"/>
        <v>0</v>
      </c>
      <c r="AM17" s="2">
        <f t="shared" si="12"/>
        <v>2</v>
      </c>
      <c r="AN17" s="2">
        <f t="shared" si="13"/>
        <v>0</v>
      </c>
      <c r="AP17" s="2">
        <f>SUM(AI17:AN17)</f>
        <v>10</v>
      </c>
      <c r="AR17">
        <f t="shared" si="15"/>
        <v>3.3219280948873626</v>
      </c>
      <c r="AT17" t="str">
        <f t="shared" si="2"/>
        <v/>
      </c>
      <c r="AU17" t="str">
        <f t="shared" si="3"/>
        <v/>
      </c>
      <c r="AV17" t="str">
        <f t="shared" si="4"/>
        <v>2^3</v>
      </c>
      <c r="AW17" t="str">
        <f t="shared" si="5"/>
        <v/>
      </c>
      <c r="AX17" t="str">
        <f t="shared" si="6"/>
        <v>2^1</v>
      </c>
      <c r="AY17" t="str">
        <f t="shared" si="7"/>
        <v/>
      </c>
      <c r="AZ17">
        <v>12</v>
      </c>
      <c r="BN17" s="2" t="str">
        <f>"010"</f>
        <v>010</v>
      </c>
      <c r="BO17" s="2" t="str">
        <f>"000"</f>
        <v>000</v>
      </c>
    </row>
    <row r="18" spans="1:67" x14ac:dyDescent="0.25">
      <c r="A18" s="6" t="s">
        <v>34</v>
      </c>
      <c r="B18" s="6"/>
      <c r="C18" s="6"/>
      <c r="E18" s="22"/>
      <c r="F18" s="22"/>
      <c r="G18" s="22"/>
      <c r="H18" s="22"/>
      <c r="I18" s="22"/>
      <c r="J18" s="22"/>
      <c r="K18" s="22"/>
      <c r="L18" s="22"/>
      <c r="V18" s="9"/>
      <c r="Y18" s="10" t="str">
        <f>_xlfn.CONCAT(BN15,BO15)</f>
        <v>001110</v>
      </c>
      <c r="Z18" s="2"/>
      <c r="AA18" s="2">
        <v>1</v>
      </c>
      <c r="AB18" s="2"/>
      <c r="AC18" s="2"/>
      <c r="AD18" s="2">
        <v>1</v>
      </c>
      <c r="AE18" s="2"/>
      <c r="AG18" s="2">
        <f t="shared" si="14"/>
        <v>2</v>
      </c>
      <c r="AI18" s="2">
        <f t="shared" si="8"/>
        <v>0</v>
      </c>
      <c r="AJ18" s="2">
        <f t="shared" si="9"/>
        <v>16</v>
      </c>
      <c r="AK18" s="2">
        <f t="shared" si="10"/>
        <v>0</v>
      </c>
      <c r="AL18" s="2">
        <f t="shared" si="11"/>
        <v>0</v>
      </c>
      <c r="AM18" s="2">
        <f t="shared" si="12"/>
        <v>2</v>
      </c>
      <c r="AN18" s="2">
        <f t="shared" si="13"/>
        <v>0</v>
      </c>
      <c r="AP18" s="2">
        <f>SUM(AI18:AN18)</f>
        <v>18</v>
      </c>
      <c r="AR18">
        <f t="shared" si="15"/>
        <v>4.1699250014423122</v>
      </c>
      <c r="AT18" t="str">
        <f t="shared" si="2"/>
        <v/>
      </c>
      <c r="AU18" t="str">
        <f t="shared" si="3"/>
        <v>2^4</v>
      </c>
      <c r="AV18" t="str">
        <f t="shared" si="4"/>
        <v/>
      </c>
      <c r="AW18" t="str">
        <f t="shared" si="5"/>
        <v/>
      </c>
      <c r="AX18" t="str">
        <f t="shared" si="6"/>
        <v>2^1</v>
      </c>
      <c r="AY18" t="str">
        <f t="shared" si="7"/>
        <v/>
      </c>
      <c r="AZ18">
        <v>13</v>
      </c>
      <c r="BN18" s="2" t="str">
        <f t="shared" ref="BN18:BN24" si="17">"010"</f>
        <v>010</v>
      </c>
      <c r="BO18" s="2" t="str">
        <f>"001"</f>
        <v>001</v>
      </c>
    </row>
    <row r="19" spans="1:67" x14ac:dyDescent="0.25">
      <c r="A19" s="5" t="s">
        <v>91</v>
      </c>
      <c r="B19" s="5" t="s">
        <v>16</v>
      </c>
      <c r="C19" s="5" t="s">
        <v>35</v>
      </c>
      <c r="E19" s="22"/>
      <c r="F19" s="22"/>
      <c r="G19" s="22"/>
      <c r="H19" s="22"/>
      <c r="I19" s="22"/>
      <c r="J19" s="22"/>
      <c r="K19" s="22"/>
      <c r="L19" s="22"/>
      <c r="V19" s="9"/>
      <c r="Y19" s="10" t="str">
        <f>_xlfn.CONCAT(BN16,BO16)</f>
        <v>001111</v>
      </c>
      <c r="Z19" s="2">
        <v>1</v>
      </c>
      <c r="AA19" s="2"/>
      <c r="AB19" s="2"/>
      <c r="AC19" s="2"/>
      <c r="AD19" s="2">
        <v>1</v>
      </c>
      <c r="AE19" s="2"/>
      <c r="AG19" s="2">
        <f t="shared" si="14"/>
        <v>2</v>
      </c>
      <c r="AI19" s="2">
        <f t="shared" si="8"/>
        <v>32</v>
      </c>
      <c r="AJ19" s="2">
        <f t="shared" si="9"/>
        <v>0</v>
      </c>
      <c r="AK19" s="2">
        <f t="shared" si="10"/>
        <v>0</v>
      </c>
      <c r="AL19" s="2">
        <f t="shared" si="11"/>
        <v>0</v>
      </c>
      <c r="AM19" s="2">
        <f t="shared" si="12"/>
        <v>2</v>
      </c>
      <c r="AN19" s="2">
        <f t="shared" si="13"/>
        <v>0</v>
      </c>
      <c r="AP19" s="2">
        <f>SUM(AI19:AN19)</f>
        <v>34</v>
      </c>
      <c r="AR19">
        <f t="shared" si="15"/>
        <v>5.08746284125034</v>
      </c>
      <c r="AT19" t="str">
        <f t="shared" si="2"/>
        <v>2^5</v>
      </c>
      <c r="AU19" t="str">
        <f t="shared" si="3"/>
        <v/>
      </c>
      <c r="AV19" t="str">
        <f t="shared" si="4"/>
        <v/>
      </c>
      <c r="AW19" t="str">
        <f t="shared" si="5"/>
        <v/>
      </c>
      <c r="AX19" t="str">
        <f t="shared" si="6"/>
        <v>2^1</v>
      </c>
      <c r="AY19" t="str">
        <f t="shared" si="7"/>
        <v/>
      </c>
      <c r="AZ19">
        <v>14</v>
      </c>
      <c r="BN19" s="2" t="str">
        <f t="shared" si="17"/>
        <v>010</v>
      </c>
      <c r="BO19" s="2" t="str">
        <f>"010"</f>
        <v>010</v>
      </c>
    </row>
    <row r="20" spans="1:67" x14ac:dyDescent="0.25">
      <c r="A20" s="2" t="s">
        <v>82</v>
      </c>
      <c r="B20" s="2" t="s">
        <v>8</v>
      </c>
      <c r="C20" s="2" t="s">
        <v>92</v>
      </c>
      <c r="E20" s="14" t="s">
        <v>100</v>
      </c>
      <c r="F20" s="15"/>
      <c r="G20" s="15"/>
      <c r="H20" s="15"/>
      <c r="I20" s="15"/>
      <c r="J20" s="15"/>
      <c r="K20" s="15"/>
      <c r="L20" s="16"/>
      <c r="V20" s="9"/>
      <c r="Y20" s="10" t="str">
        <f>_xlfn.CONCAT(BN17,BO17)</f>
        <v>010000</v>
      </c>
      <c r="Z20" s="2"/>
      <c r="AA20" s="2"/>
      <c r="AB20" s="2">
        <v>1</v>
      </c>
      <c r="AC20" s="2">
        <v>1</v>
      </c>
      <c r="AD20" s="2"/>
      <c r="AE20" s="2"/>
      <c r="AG20" s="2">
        <f t="shared" si="14"/>
        <v>2</v>
      </c>
      <c r="AI20" s="2">
        <f t="shared" si="8"/>
        <v>0</v>
      </c>
      <c r="AJ20" s="2">
        <f t="shared" si="9"/>
        <v>0</v>
      </c>
      <c r="AK20" s="2">
        <f t="shared" si="10"/>
        <v>8</v>
      </c>
      <c r="AL20" s="2">
        <f t="shared" si="11"/>
        <v>4</v>
      </c>
      <c r="AM20" s="2">
        <f t="shared" si="12"/>
        <v>0</v>
      </c>
      <c r="AN20" s="2">
        <f t="shared" si="13"/>
        <v>0</v>
      </c>
      <c r="AP20" s="2">
        <f>SUM(AI20:AN20)</f>
        <v>12</v>
      </c>
      <c r="AR20">
        <f t="shared" si="15"/>
        <v>3.5849625007211565</v>
      </c>
      <c r="AT20" t="str">
        <f t="shared" si="2"/>
        <v/>
      </c>
      <c r="AU20" t="str">
        <f t="shared" si="3"/>
        <v/>
      </c>
      <c r="AV20" t="str">
        <f t="shared" si="4"/>
        <v>2^3</v>
      </c>
      <c r="AW20" t="str">
        <f t="shared" si="5"/>
        <v>2^2</v>
      </c>
      <c r="AX20" t="str">
        <f t="shared" si="6"/>
        <v/>
      </c>
      <c r="AY20" t="str">
        <f t="shared" si="7"/>
        <v/>
      </c>
      <c r="AZ20">
        <v>15</v>
      </c>
      <c r="BN20" s="2" t="str">
        <f t="shared" si="17"/>
        <v>010</v>
      </c>
      <c r="BO20" s="2" t="str">
        <f>"011"</f>
        <v>011</v>
      </c>
    </row>
    <row r="21" spans="1:67" x14ac:dyDescent="0.25">
      <c r="A21" s="2" t="s">
        <v>81</v>
      </c>
      <c r="B21" s="2" t="s">
        <v>32</v>
      </c>
      <c r="C21" s="2" t="s">
        <v>93</v>
      </c>
      <c r="E21" s="14" t="s">
        <v>99</v>
      </c>
      <c r="F21" s="15"/>
      <c r="G21" s="15"/>
      <c r="H21" s="15"/>
      <c r="I21" s="15"/>
      <c r="J21" s="15"/>
      <c r="K21" s="15"/>
      <c r="L21" s="16"/>
      <c r="V21" s="9"/>
      <c r="Y21" s="10" t="str">
        <f>_xlfn.CONCAT(BN18,BO18)</f>
        <v>010001</v>
      </c>
      <c r="Z21" s="2"/>
      <c r="AA21" s="2">
        <v>1</v>
      </c>
      <c r="AB21" s="2"/>
      <c r="AC21" s="2">
        <v>1</v>
      </c>
      <c r="AD21" s="2"/>
      <c r="AE21" s="2"/>
      <c r="AG21" s="2">
        <f t="shared" si="14"/>
        <v>2</v>
      </c>
      <c r="AI21" s="2">
        <f t="shared" si="8"/>
        <v>0</v>
      </c>
      <c r="AJ21" s="2">
        <f t="shared" si="9"/>
        <v>16</v>
      </c>
      <c r="AK21" s="2">
        <f t="shared" si="10"/>
        <v>0</v>
      </c>
      <c r="AL21" s="2">
        <f t="shared" si="11"/>
        <v>4</v>
      </c>
      <c r="AM21" s="2">
        <f t="shared" si="12"/>
        <v>0</v>
      </c>
      <c r="AN21" s="2">
        <f t="shared" si="13"/>
        <v>0</v>
      </c>
      <c r="AP21" s="2">
        <f>SUM(AI21:AN21)</f>
        <v>20</v>
      </c>
      <c r="AR21">
        <f t="shared" si="15"/>
        <v>4.3219280948873626</v>
      </c>
      <c r="AT21" t="str">
        <f t="shared" si="2"/>
        <v/>
      </c>
      <c r="AU21" t="str">
        <f t="shared" si="3"/>
        <v>2^4</v>
      </c>
      <c r="AV21" t="str">
        <f t="shared" si="4"/>
        <v/>
      </c>
      <c r="AW21" t="str">
        <f t="shared" si="5"/>
        <v>2^2</v>
      </c>
      <c r="AX21" t="str">
        <f t="shared" si="6"/>
        <v/>
      </c>
      <c r="AY21" t="str">
        <f t="shared" si="7"/>
        <v/>
      </c>
      <c r="AZ21">
        <v>16</v>
      </c>
      <c r="BN21" s="2" t="str">
        <f t="shared" si="17"/>
        <v>010</v>
      </c>
      <c r="BO21" s="2" t="str">
        <f>"100"</f>
        <v>100</v>
      </c>
    </row>
    <row r="22" spans="1:67" x14ac:dyDescent="0.25">
      <c r="A22" s="2" t="s">
        <v>80</v>
      </c>
      <c r="B22" s="2" t="s">
        <v>9</v>
      </c>
      <c r="C22" s="2" t="s">
        <v>94</v>
      </c>
      <c r="E22" s="14" t="s">
        <v>98</v>
      </c>
      <c r="F22" s="15"/>
      <c r="G22" s="15"/>
      <c r="H22" s="15"/>
      <c r="I22" s="15"/>
      <c r="J22" s="15"/>
      <c r="K22" s="15"/>
      <c r="L22" s="16"/>
      <c r="V22" s="9"/>
      <c r="Y22" s="10" t="str">
        <f>_xlfn.CONCAT(BN19,BO19)</f>
        <v>010010</v>
      </c>
      <c r="Z22" s="2">
        <v>1</v>
      </c>
      <c r="AA22" s="2"/>
      <c r="AB22" s="2"/>
      <c r="AC22" s="2">
        <v>1</v>
      </c>
      <c r="AD22" s="2"/>
      <c r="AE22" s="2"/>
      <c r="AG22" s="2">
        <f t="shared" si="14"/>
        <v>2</v>
      </c>
      <c r="AI22" s="2">
        <f t="shared" si="8"/>
        <v>32</v>
      </c>
      <c r="AJ22" s="2">
        <f t="shared" si="9"/>
        <v>0</v>
      </c>
      <c r="AK22" s="2">
        <f t="shared" si="10"/>
        <v>0</v>
      </c>
      <c r="AL22" s="2">
        <f t="shared" si="11"/>
        <v>4</v>
      </c>
      <c r="AM22" s="2">
        <f t="shared" si="12"/>
        <v>0</v>
      </c>
      <c r="AN22" s="2">
        <f t="shared" si="13"/>
        <v>0</v>
      </c>
      <c r="AP22" s="2">
        <f>SUM(AI22:AN22)</f>
        <v>36</v>
      </c>
      <c r="AR22">
        <f t="shared" si="15"/>
        <v>5.1699250014423122</v>
      </c>
      <c r="AT22" t="str">
        <f t="shared" si="2"/>
        <v>2^5</v>
      </c>
      <c r="AU22" t="str">
        <f t="shared" si="3"/>
        <v/>
      </c>
      <c r="AV22" t="str">
        <f t="shared" si="4"/>
        <v/>
      </c>
      <c r="AW22" t="str">
        <f t="shared" si="5"/>
        <v>2^2</v>
      </c>
      <c r="AX22" t="str">
        <f t="shared" si="6"/>
        <v/>
      </c>
      <c r="AY22" t="str">
        <f t="shared" si="7"/>
        <v/>
      </c>
      <c r="AZ22">
        <v>17</v>
      </c>
      <c r="BN22" s="2" t="str">
        <f t="shared" si="17"/>
        <v>010</v>
      </c>
      <c r="BO22" s="2" t="str">
        <f>"101"</f>
        <v>101</v>
      </c>
    </row>
    <row r="23" spans="1:67" x14ac:dyDescent="0.25">
      <c r="A23" s="2" t="s">
        <v>79</v>
      </c>
      <c r="B23" s="2" t="s">
        <v>10</v>
      </c>
      <c r="C23" s="2" t="s">
        <v>95</v>
      </c>
      <c r="E23" s="14" t="s">
        <v>97</v>
      </c>
      <c r="F23" s="15"/>
      <c r="G23" s="15"/>
      <c r="H23" s="15"/>
      <c r="I23" s="15"/>
      <c r="J23" s="15"/>
      <c r="K23" s="15"/>
      <c r="L23" s="16"/>
      <c r="V23" s="9"/>
      <c r="Y23" s="10" t="str">
        <f>_xlfn.CONCAT(BN20,BO20)</f>
        <v>010011</v>
      </c>
      <c r="Z23" s="2"/>
      <c r="AA23" s="2">
        <v>1</v>
      </c>
      <c r="AB23" s="2">
        <v>1</v>
      </c>
      <c r="AC23" s="2"/>
      <c r="AD23" s="2"/>
      <c r="AE23" s="2"/>
      <c r="AG23" s="2">
        <f t="shared" si="14"/>
        <v>2</v>
      </c>
      <c r="AI23" s="2">
        <f t="shared" si="8"/>
        <v>0</v>
      </c>
      <c r="AJ23" s="2">
        <f t="shared" si="9"/>
        <v>16</v>
      </c>
      <c r="AK23" s="2">
        <f t="shared" si="10"/>
        <v>8</v>
      </c>
      <c r="AL23" s="2">
        <f t="shared" si="11"/>
        <v>0</v>
      </c>
      <c r="AM23" s="2">
        <f t="shared" si="12"/>
        <v>0</v>
      </c>
      <c r="AN23" s="2">
        <f t="shared" si="13"/>
        <v>0</v>
      </c>
      <c r="AP23" s="2">
        <f>SUM(AI23:AN23)</f>
        <v>24</v>
      </c>
      <c r="AR23">
        <f t="shared" si="15"/>
        <v>4.584962500721157</v>
      </c>
      <c r="AT23" t="str">
        <f t="shared" si="2"/>
        <v/>
      </c>
      <c r="AU23" t="str">
        <f t="shared" si="3"/>
        <v>2^4</v>
      </c>
      <c r="AV23" t="str">
        <f t="shared" si="4"/>
        <v>2^3</v>
      </c>
      <c r="AW23" t="str">
        <f t="shared" si="5"/>
        <v/>
      </c>
      <c r="AX23" t="str">
        <f t="shared" si="6"/>
        <v/>
      </c>
      <c r="AY23" t="str">
        <f t="shared" si="7"/>
        <v/>
      </c>
      <c r="AZ23">
        <v>18</v>
      </c>
      <c r="BN23" s="2" t="str">
        <f t="shared" si="17"/>
        <v>010</v>
      </c>
      <c r="BO23" s="2" t="str">
        <f>"110"</f>
        <v>110</v>
      </c>
    </row>
    <row r="24" spans="1:67" x14ac:dyDescent="0.25">
      <c r="A24" s="2" t="s">
        <v>78</v>
      </c>
      <c r="B24" s="8" t="s">
        <v>85</v>
      </c>
      <c r="C24" s="17" t="s">
        <v>96</v>
      </c>
      <c r="E24" s="14" t="s">
        <v>1</v>
      </c>
      <c r="F24" s="16"/>
      <c r="G24" s="14" t="s">
        <v>71</v>
      </c>
      <c r="H24" s="15"/>
      <c r="I24" s="15"/>
      <c r="J24" s="15"/>
      <c r="K24" s="15"/>
      <c r="L24" s="16"/>
      <c r="V24" s="9"/>
      <c r="Y24" s="10" t="str">
        <f>_xlfn.CONCAT(BN21,BO21)</f>
        <v>010100</v>
      </c>
      <c r="Z24" s="2">
        <v>1</v>
      </c>
      <c r="AA24" s="2"/>
      <c r="AB24" s="2">
        <v>1</v>
      </c>
      <c r="AC24" s="2"/>
      <c r="AD24" s="2"/>
      <c r="AE24" s="2"/>
      <c r="AG24" s="2">
        <f t="shared" si="14"/>
        <v>2</v>
      </c>
      <c r="AI24" s="2">
        <f t="shared" si="8"/>
        <v>32</v>
      </c>
      <c r="AJ24" s="2">
        <f t="shared" si="9"/>
        <v>0</v>
      </c>
      <c r="AK24" s="2">
        <f t="shared" si="10"/>
        <v>8</v>
      </c>
      <c r="AL24" s="2">
        <f t="shared" si="11"/>
        <v>0</v>
      </c>
      <c r="AM24" s="2">
        <f t="shared" si="12"/>
        <v>0</v>
      </c>
      <c r="AN24" s="2">
        <f t="shared" si="13"/>
        <v>0</v>
      </c>
      <c r="AP24" s="2">
        <f>SUM(AI24:AN24)</f>
        <v>40</v>
      </c>
      <c r="AR24">
        <f t="shared" si="15"/>
        <v>5.3219280948873626</v>
      </c>
      <c r="AT24" t="str">
        <f t="shared" si="2"/>
        <v>2^5</v>
      </c>
      <c r="AU24" t="str">
        <f t="shared" si="3"/>
        <v/>
      </c>
      <c r="AV24" t="str">
        <f t="shared" si="4"/>
        <v>2^3</v>
      </c>
      <c r="AW24" t="str">
        <f t="shared" si="5"/>
        <v/>
      </c>
      <c r="AX24" t="str">
        <f t="shared" si="6"/>
        <v/>
      </c>
      <c r="AY24" t="str">
        <f t="shared" si="7"/>
        <v/>
      </c>
      <c r="AZ24">
        <v>19</v>
      </c>
      <c r="BN24" s="2" t="str">
        <f t="shared" si="17"/>
        <v>010</v>
      </c>
      <c r="BO24" s="2" t="str">
        <f>"111"</f>
        <v>111</v>
      </c>
    </row>
    <row r="25" spans="1:67" x14ac:dyDescent="0.25">
      <c r="A25" s="8" t="s">
        <v>87</v>
      </c>
      <c r="B25" s="8" t="s">
        <v>86</v>
      </c>
      <c r="C25" s="18"/>
      <c r="E25" s="14" t="s">
        <v>70</v>
      </c>
      <c r="F25" s="15"/>
      <c r="G25" s="15"/>
      <c r="H25" s="15"/>
      <c r="I25" s="15"/>
      <c r="J25" s="15"/>
      <c r="K25" s="15"/>
      <c r="L25" s="16"/>
      <c r="V25" s="9"/>
      <c r="Y25" s="10" t="str">
        <f>_xlfn.CONCAT(BN22,BO22)</f>
        <v>010101</v>
      </c>
      <c r="Z25" s="2">
        <v>1</v>
      </c>
      <c r="AA25" s="2">
        <v>1</v>
      </c>
      <c r="AB25" s="2"/>
      <c r="AC25" s="2"/>
      <c r="AD25" s="2"/>
      <c r="AE25" s="2"/>
      <c r="AG25" s="2">
        <f t="shared" si="14"/>
        <v>2</v>
      </c>
      <c r="AI25" s="2">
        <f t="shared" si="8"/>
        <v>32</v>
      </c>
      <c r="AJ25" s="2">
        <f t="shared" si="9"/>
        <v>16</v>
      </c>
      <c r="AK25" s="2">
        <f t="shared" si="10"/>
        <v>0</v>
      </c>
      <c r="AL25" s="2">
        <f t="shared" si="11"/>
        <v>0</v>
      </c>
      <c r="AM25" s="2">
        <f t="shared" si="12"/>
        <v>0</v>
      </c>
      <c r="AN25" s="2">
        <f t="shared" si="13"/>
        <v>0</v>
      </c>
      <c r="AP25" s="2">
        <f>SUM(AI25:AN25)</f>
        <v>48</v>
      </c>
      <c r="AR25">
        <f t="shared" si="15"/>
        <v>5.584962500721157</v>
      </c>
      <c r="AT25" t="str">
        <f t="shared" si="2"/>
        <v>2^5</v>
      </c>
      <c r="AU25" t="str">
        <f t="shared" si="3"/>
        <v>2^4</v>
      </c>
      <c r="AV25" t="str">
        <f t="shared" si="4"/>
        <v/>
      </c>
      <c r="AW25" t="str">
        <f t="shared" si="5"/>
        <v/>
      </c>
      <c r="AX25" t="str">
        <f t="shared" si="6"/>
        <v/>
      </c>
      <c r="AY25" t="str">
        <f t="shared" si="7"/>
        <v/>
      </c>
      <c r="AZ25">
        <v>20</v>
      </c>
      <c r="BN25" s="2" t="str">
        <f>"011"</f>
        <v>011</v>
      </c>
      <c r="BO25" s="2" t="str">
        <f>"000"</f>
        <v>000</v>
      </c>
    </row>
    <row r="26" spans="1:67" x14ac:dyDescent="0.25">
      <c r="A26" s="8" t="s">
        <v>83</v>
      </c>
      <c r="B26" s="2" t="s">
        <v>83</v>
      </c>
      <c r="C26" s="18"/>
      <c r="E26" s="14" t="s">
        <v>83</v>
      </c>
      <c r="F26" s="15"/>
      <c r="G26" s="15"/>
      <c r="H26" s="15"/>
      <c r="I26" s="15"/>
      <c r="J26" s="15"/>
      <c r="K26" s="15"/>
      <c r="L26" s="16"/>
      <c r="V26" s="9"/>
      <c r="Y26" s="10" t="str">
        <f>_xlfn.CONCAT(BN23,BO23)</f>
        <v>010110</v>
      </c>
      <c r="Z26" s="2"/>
      <c r="AA26" s="2"/>
      <c r="AB26" s="2"/>
      <c r="AC26" s="2">
        <v>1</v>
      </c>
      <c r="AD26" s="2">
        <v>1</v>
      </c>
      <c r="AE26" s="2">
        <v>1</v>
      </c>
      <c r="AG26" s="2">
        <f t="shared" si="14"/>
        <v>3</v>
      </c>
      <c r="AI26" s="2">
        <f t="shared" si="8"/>
        <v>0</v>
      </c>
      <c r="AJ26" s="2">
        <f t="shared" si="9"/>
        <v>0</v>
      </c>
      <c r="AK26" s="2">
        <f t="shared" si="10"/>
        <v>0</v>
      </c>
      <c r="AL26" s="2">
        <f t="shared" si="11"/>
        <v>4</v>
      </c>
      <c r="AM26" s="2">
        <f t="shared" si="12"/>
        <v>2</v>
      </c>
      <c r="AN26" s="2">
        <f t="shared" si="13"/>
        <v>1</v>
      </c>
      <c r="AP26" s="2">
        <f>SUM(AI26:AN26)</f>
        <v>7</v>
      </c>
      <c r="AR26">
        <f t="shared" si="15"/>
        <v>2.8073549220576042</v>
      </c>
      <c r="AT26" t="str">
        <f t="shared" si="2"/>
        <v/>
      </c>
      <c r="AU26" t="str">
        <f t="shared" si="3"/>
        <v/>
      </c>
      <c r="AV26" t="str">
        <f t="shared" si="4"/>
        <v/>
      </c>
      <c r="AW26" t="str">
        <f t="shared" si="5"/>
        <v>2^2</v>
      </c>
      <c r="AX26" t="str">
        <f t="shared" si="6"/>
        <v>2^1</v>
      </c>
      <c r="AY26" t="str">
        <f t="shared" si="7"/>
        <v>2^0</v>
      </c>
      <c r="AZ26">
        <v>21</v>
      </c>
      <c r="BN26" s="2" t="str">
        <f t="shared" ref="BN26:BN32" si="18">"011"</f>
        <v>011</v>
      </c>
      <c r="BO26" s="2" t="str">
        <f>"001"</f>
        <v>001</v>
      </c>
    </row>
    <row r="27" spans="1:67" x14ac:dyDescent="0.25">
      <c r="A27" s="8" t="s">
        <v>89</v>
      </c>
      <c r="B27" s="2" t="s">
        <v>88</v>
      </c>
      <c r="C27" s="18"/>
      <c r="E27" s="14" t="s">
        <v>1</v>
      </c>
      <c r="F27" s="16"/>
      <c r="G27" s="14" t="s">
        <v>71</v>
      </c>
      <c r="H27" s="15"/>
      <c r="I27" s="15"/>
      <c r="J27" s="15"/>
      <c r="K27" s="15"/>
      <c r="L27" s="16"/>
      <c r="V27" s="9"/>
      <c r="Y27" s="10" t="str">
        <f>_xlfn.CONCAT(BN24,BO24)</f>
        <v>010111</v>
      </c>
      <c r="Z27" s="2"/>
      <c r="AA27" s="2"/>
      <c r="AB27" s="2">
        <v>1</v>
      </c>
      <c r="AC27" s="2"/>
      <c r="AD27" s="2">
        <v>1</v>
      </c>
      <c r="AE27" s="2">
        <v>1</v>
      </c>
      <c r="AG27" s="2">
        <f t="shared" si="14"/>
        <v>3</v>
      </c>
      <c r="AI27" s="2">
        <f t="shared" si="8"/>
        <v>0</v>
      </c>
      <c r="AJ27" s="2">
        <f t="shared" si="9"/>
        <v>0</v>
      </c>
      <c r="AK27" s="2">
        <f t="shared" si="10"/>
        <v>8</v>
      </c>
      <c r="AL27" s="2">
        <f t="shared" si="11"/>
        <v>0</v>
      </c>
      <c r="AM27" s="2">
        <f t="shared" si="12"/>
        <v>2</v>
      </c>
      <c r="AN27" s="2">
        <f t="shared" si="13"/>
        <v>1</v>
      </c>
      <c r="AP27" s="2">
        <f>SUM(AI27:AN27)</f>
        <v>11</v>
      </c>
      <c r="AR27">
        <f t="shared" si="15"/>
        <v>3.4594316186372978</v>
      </c>
      <c r="AT27" t="str">
        <f t="shared" si="2"/>
        <v/>
      </c>
      <c r="AU27" t="str">
        <f t="shared" si="3"/>
        <v/>
      </c>
      <c r="AV27" t="str">
        <f t="shared" si="4"/>
        <v>2^3</v>
      </c>
      <c r="AW27" t="str">
        <f t="shared" si="5"/>
        <v/>
      </c>
      <c r="AX27" t="str">
        <f t="shared" si="6"/>
        <v>2^1</v>
      </c>
      <c r="AY27" t="str">
        <f t="shared" si="7"/>
        <v>2^0</v>
      </c>
      <c r="AZ27">
        <v>22</v>
      </c>
      <c r="BN27" s="2" t="str">
        <f t="shared" si="18"/>
        <v>011</v>
      </c>
      <c r="BO27" s="2" t="str">
        <f>"010"</f>
        <v>010</v>
      </c>
    </row>
    <row r="28" spans="1:67" x14ac:dyDescent="0.25">
      <c r="A28" s="8" t="s">
        <v>90</v>
      </c>
      <c r="B28" s="2" t="s">
        <v>84</v>
      </c>
      <c r="C28" s="19"/>
      <c r="E28" s="14" t="s">
        <v>70</v>
      </c>
      <c r="F28" s="15"/>
      <c r="G28" s="15"/>
      <c r="H28" s="15"/>
      <c r="I28" s="15"/>
      <c r="J28" s="15"/>
      <c r="K28" s="15"/>
      <c r="L28" s="16"/>
      <c r="V28" s="9"/>
      <c r="Y28" s="10" t="str">
        <f>_xlfn.CONCAT(BN25,BO25)</f>
        <v>011000</v>
      </c>
      <c r="Z28" s="2"/>
      <c r="AA28" s="2">
        <v>1</v>
      </c>
      <c r="AB28" s="2"/>
      <c r="AC28" s="2"/>
      <c r="AD28" s="2">
        <v>1</v>
      </c>
      <c r="AE28" s="2">
        <v>1</v>
      </c>
      <c r="AG28" s="2">
        <f t="shared" si="14"/>
        <v>3</v>
      </c>
      <c r="AI28" s="2">
        <f t="shared" si="8"/>
        <v>0</v>
      </c>
      <c r="AJ28" s="2">
        <f t="shared" si="9"/>
        <v>16</v>
      </c>
      <c r="AK28" s="2">
        <f t="shared" si="10"/>
        <v>0</v>
      </c>
      <c r="AL28" s="2">
        <f t="shared" si="11"/>
        <v>0</v>
      </c>
      <c r="AM28" s="2">
        <f t="shared" si="12"/>
        <v>2</v>
      </c>
      <c r="AN28" s="2">
        <f t="shared" si="13"/>
        <v>1</v>
      </c>
      <c r="AP28" s="2">
        <f>SUM(AI28:AN28)</f>
        <v>19</v>
      </c>
      <c r="AR28">
        <f t="shared" si="15"/>
        <v>4.2479275134435852</v>
      </c>
      <c r="AT28" t="str">
        <f t="shared" si="2"/>
        <v/>
      </c>
      <c r="AU28" t="str">
        <f t="shared" si="3"/>
        <v>2^4</v>
      </c>
      <c r="AV28" t="str">
        <f t="shared" si="4"/>
        <v/>
      </c>
      <c r="AW28" t="str">
        <f t="shared" si="5"/>
        <v/>
      </c>
      <c r="AX28" t="str">
        <f t="shared" si="6"/>
        <v>2^1</v>
      </c>
      <c r="AY28" t="str">
        <f t="shared" si="7"/>
        <v>2^0</v>
      </c>
      <c r="AZ28">
        <v>23</v>
      </c>
      <c r="BN28" s="2" t="str">
        <f t="shared" si="18"/>
        <v>011</v>
      </c>
      <c r="BO28" s="2" t="str">
        <f>"011"</f>
        <v>011</v>
      </c>
    </row>
    <row r="29" spans="1:67" x14ac:dyDescent="0.25">
      <c r="E29" s="12"/>
      <c r="F29" s="12"/>
      <c r="G29" s="12"/>
      <c r="H29" s="12"/>
      <c r="I29" s="12"/>
      <c r="J29" s="12"/>
      <c r="K29" s="12"/>
      <c r="L29" s="12"/>
      <c r="V29" s="9"/>
      <c r="Y29" s="10" t="str">
        <f>_xlfn.CONCAT(BN26,BO26)</f>
        <v>011001</v>
      </c>
      <c r="Z29" s="2">
        <v>1</v>
      </c>
      <c r="AA29" s="2"/>
      <c r="AB29" s="2"/>
      <c r="AC29" s="2"/>
      <c r="AD29" s="2">
        <v>1</v>
      </c>
      <c r="AE29" s="2">
        <v>1</v>
      </c>
      <c r="AG29" s="2">
        <f t="shared" si="14"/>
        <v>3</v>
      </c>
      <c r="AI29" s="2">
        <f t="shared" si="8"/>
        <v>32</v>
      </c>
      <c r="AJ29" s="2">
        <f t="shared" si="9"/>
        <v>0</v>
      </c>
      <c r="AK29" s="2">
        <f t="shared" si="10"/>
        <v>0</v>
      </c>
      <c r="AL29" s="2">
        <f t="shared" si="11"/>
        <v>0</v>
      </c>
      <c r="AM29" s="2">
        <f t="shared" si="12"/>
        <v>2</v>
      </c>
      <c r="AN29" s="2">
        <f t="shared" si="13"/>
        <v>1</v>
      </c>
      <c r="AP29" s="2">
        <f>SUM(AI29:AN29)</f>
        <v>35</v>
      </c>
      <c r="AR29">
        <f t="shared" si="15"/>
        <v>5.1292830169449664</v>
      </c>
      <c r="AT29" t="str">
        <f t="shared" si="2"/>
        <v>2^5</v>
      </c>
      <c r="AU29" t="str">
        <f t="shared" si="3"/>
        <v/>
      </c>
      <c r="AV29" t="str">
        <f t="shared" si="4"/>
        <v/>
      </c>
      <c r="AW29" t="str">
        <f t="shared" si="5"/>
        <v/>
      </c>
      <c r="AX29" t="str">
        <f t="shared" si="6"/>
        <v>2^1</v>
      </c>
      <c r="AY29" t="str">
        <f t="shared" si="7"/>
        <v>2^0</v>
      </c>
      <c r="AZ29">
        <v>24</v>
      </c>
      <c r="BN29" s="2" t="str">
        <f t="shared" si="18"/>
        <v>011</v>
      </c>
      <c r="BO29" s="2" t="str">
        <f>"100"</f>
        <v>100</v>
      </c>
    </row>
    <row r="30" spans="1:67" x14ac:dyDescent="0.25">
      <c r="E30" s="12"/>
      <c r="F30" s="12"/>
      <c r="G30" s="12"/>
      <c r="H30" s="12"/>
      <c r="I30" s="12"/>
      <c r="J30" s="12"/>
      <c r="K30" s="12"/>
      <c r="L30" s="12"/>
      <c r="V30" s="9"/>
      <c r="Y30" s="10" t="str">
        <f>_xlfn.CONCAT(BN27,BO27)</f>
        <v>011010</v>
      </c>
      <c r="Z30" s="2"/>
      <c r="AA30" s="2"/>
      <c r="AB30" s="2">
        <v>1</v>
      </c>
      <c r="AC30" s="2">
        <v>1</v>
      </c>
      <c r="AD30" s="2"/>
      <c r="AE30" s="2">
        <v>1</v>
      </c>
      <c r="AG30" s="2">
        <f t="shared" si="14"/>
        <v>3</v>
      </c>
      <c r="AI30" s="2">
        <f t="shared" si="8"/>
        <v>0</v>
      </c>
      <c r="AJ30" s="2">
        <f t="shared" si="9"/>
        <v>0</v>
      </c>
      <c r="AK30" s="2">
        <f t="shared" si="10"/>
        <v>8</v>
      </c>
      <c r="AL30" s="2">
        <f t="shared" si="11"/>
        <v>4</v>
      </c>
      <c r="AM30" s="2">
        <f t="shared" si="12"/>
        <v>0</v>
      </c>
      <c r="AN30" s="2">
        <f t="shared" si="13"/>
        <v>1</v>
      </c>
      <c r="AP30" s="2">
        <f>SUM(AI30:AN30)</f>
        <v>13</v>
      </c>
      <c r="AR30">
        <f t="shared" si="15"/>
        <v>3.7004397181410922</v>
      </c>
      <c r="AT30" t="str">
        <f t="shared" si="2"/>
        <v/>
      </c>
      <c r="AU30" t="str">
        <f t="shared" si="3"/>
        <v/>
      </c>
      <c r="AV30" t="str">
        <f t="shared" si="4"/>
        <v>2^3</v>
      </c>
      <c r="AW30" t="str">
        <f t="shared" si="5"/>
        <v>2^2</v>
      </c>
      <c r="AX30" t="str">
        <f t="shared" si="6"/>
        <v/>
      </c>
      <c r="AY30" t="str">
        <f t="shared" si="7"/>
        <v>2^0</v>
      </c>
      <c r="AZ30">
        <v>25</v>
      </c>
      <c r="BN30" s="2" t="str">
        <f t="shared" si="18"/>
        <v>011</v>
      </c>
      <c r="BO30" s="2" t="str">
        <f>"101"</f>
        <v>101</v>
      </c>
    </row>
    <row r="31" spans="1:67" x14ac:dyDescent="0.25">
      <c r="E31" s="13"/>
      <c r="F31" s="13"/>
      <c r="G31" s="13"/>
      <c r="H31" s="13"/>
      <c r="I31" s="13"/>
      <c r="J31" s="13"/>
      <c r="K31" s="13"/>
      <c r="L31" s="13"/>
      <c r="V31" s="9"/>
      <c r="Y31" s="10" t="str">
        <f>_xlfn.CONCAT(BN28,BO28)</f>
        <v>011011</v>
      </c>
      <c r="Z31" s="2"/>
      <c r="AA31" s="2">
        <v>1</v>
      </c>
      <c r="AB31" s="2"/>
      <c r="AC31" s="2">
        <v>1</v>
      </c>
      <c r="AD31" s="2"/>
      <c r="AE31" s="2">
        <v>1</v>
      </c>
      <c r="AG31" s="2">
        <f t="shared" si="14"/>
        <v>3</v>
      </c>
      <c r="AI31" s="2">
        <f t="shared" si="8"/>
        <v>0</v>
      </c>
      <c r="AJ31" s="2">
        <f t="shared" si="9"/>
        <v>16</v>
      </c>
      <c r="AK31" s="2">
        <f t="shared" si="10"/>
        <v>0</v>
      </c>
      <c r="AL31" s="2">
        <f t="shared" si="11"/>
        <v>4</v>
      </c>
      <c r="AM31" s="2">
        <f t="shared" si="12"/>
        <v>0</v>
      </c>
      <c r="AN31" s="2">
        <f t="shared" si="13"/>
        <v>1</v>
      </c>
      <c r="AP31" s="2">
        <f>SUM(AI31:AN31)</f>
        <v>21</v>
      </c>
      <c r="AR31">
        <f t="shared" si="15"/>
        <v>4.3923174227787607</v>
      </c>
      <c r="AT31" t="str">
        <f t="shared" si="2"/>
        <v/>
      </c>
      <c r="AU31" t="str">
        <f t="shared" si="3"/>
        <v>2^4</v>
      </c>
      <c r="AV31" t="str">
        <f t="shared" si="4"/>
        <v/>
      </c>
      <c r="AW31" t="str">
        <f t="shared" si="5"/>
        <v>2^2</v>
      </c>
      <c r="AX31" t="str">
        <f t="shared" si="6"/>
        <v/>
      </c>
      <c r="AY31" t="str">
        <f t="shared" si="7"/>
        <v>2^0</v>
      </c>
      <c r="AZ31">
        <v>26</v>
      </c>
      <c r="BN31" s="2" t="str">
        <f t="shared" si="18"/>
        <v>011</v>
      </c>
      <c r="BO31" s="2" t="str">
        <f>"110"</f>
        <v>110</v>
      </c>
    </row>
    <row r="32" spans="1:67" x14ac:dyDescent="0.25">
      <c r="E32" s="13"/>
      <c r="F32" s="13"/>
      <c r="G32" s="13"/>
      <c r="H32" s="13"/>
      <c r="I32" s="13"/>
      <c r="J32" s="13"/>
      <c r="K32" s="13"/>
      <c r="L32" s="13"/>
      <c r="V32" s="9"/>
      <c r="Y32" s="10" t="str">
        <f>_xlfn.CONCAT(BN29,BO29)</f>
        <v>011100</v>
      </c>
      <c r="Z32" s="2">
        <v>1</v>
      </c>
      <c r="AA32" s="2"/>
      <c r="AB32" s="2"/>
      <c r="AC32" s="2">
        <v>1</v>
      </c>
      <c r="AD32" s="2"/>
      <c r="AE32" s="2">
        <v>1</v>
      </c>
      <c r="AG32" s="2">
        <f t="shared" si="14"/>
        <v>3</v>
      </c>
      <c r="AI32" s="2">
        <f t="shared" si="8"/>
        <v>32</v>
      </c>
      <c r="AJ32" s="2">
        <f t="shared" si="9"/>
        <v>0</v>
      </c>
      <c r="AK32" s="2">
        <f t="shared" si="10"/>
        <v>0</v>
      </c>
      <c r="AL32" s="2">
        <f t="shared" si="11"/>
        <v>4</v>
      </c>
      <c r="AM32" s="2">
        <f t="shared" si="12"/>
        <v>0</v>
      </c>
      <c r="AN32" s="2">
        <f t="shared" si="13"/>
        <v>1</v>
      </c>
      <c r="AP32" s="2">
        <f>SUM(AI32:AN32)</f>
        <v>37</v>
      </c>
      <c r="AR32">
        <f t="shared" si="15"/>
        <v>5.2094533656289501</v>
      </c>
      <c r="AT32" t="str">
        <f t="shared" si="2"/>
        <v>2^5</v>
      </c>
      <c r="AU32" t="str">
        <f t="shared" si="3"/>
        <v/>
      </c>
      <c r="AV32" t="str">
        <f t="shared" si="4"/>
        <v/>
      </c>
      <c r="AW32" t="str">
        <f t="shared" si="5"/>
        <v>2^2</v>
      </c>
      <c r="AX32" t="str">
        <f t="shared" si="6"/>
        <v/>
      </c>
      <c r="AY32" t="str">
        <f t="shared" si="7"/>
        <v>2^0</v>
      </c>
      <c r="AZ32">
        <v>27</v>
      </c>
      <c r="BN32" s="2" t="str">
        <f t="shared" si="18"/>
        <v>011</v>
      </c>
      <c r="BO32" s="2" t="str">
        <f>"111"</f>
        <v>111</v>
      </c>
    </row>
    <row r="33" spans="5:67" x14ac:dyDescent="0.25">
      <c r="E33" s="13"/>
      <c r="F33" s="13"/>
      <c r="G33" s="13"/>
      <c r="H33" s="13"/>
      <c r="I33" s="13"/>
      <c r="J33" s="13"/>
      <c r="K33" s="13"/>
      <c r="L33" s="13"/>
      <c r="V33" s="9"/>
      <c r="Y33" s="10" t="str">
        <f>_xlfn.CONCAT(BN30,BO30)</f>
        <v>011101</v>
      </c>
      <c r="Z33" s="2"/>
      <c r="AA33" s="2">
        <v>1</v>
      </c>
      <c r="AB33" s="2">
        <v>1</v>
      </c>
      <c r="AC33" s="2"/>
      <c r="AD33" s="2"/>
      <c r="AE33" s="2">
        <v>1</v>
      </c>
      <c r="AG33" s="2">
        <f t="shared" si="14"/>
        <v>3</v>
      </c>
      <c r="AI33" s="2">
        <f t="shared" si="8"/>
        <v>0</v>
      </c>
      <c r="AJ33" s="2">
        <f t="shared" si="9"/>
        <v>16</v>
      </c>
      <c r="AK33" s="2">
        <f t="shared" si="10"/>
        <v>8</v>
      </c>
      <c r="AL33" s="2">
        <f t="shared" si="11"/>
        <v>0</v>
      </c>
      <c r="AM33" s="2">
        <f t="shared" si="12"/>
        <v>0</v>
      </c>
      <c r="AN33" s="2">
        <f t="shared" si="13"/>
        <v>1</v>
      </c>
      <c r="AP33" s="2">
        <f>SUM(AI33:AN33)</f>
        <v>25</v>
      </c>
      <c r="AR33">
        <f t="shared" si="15"/>
        <v>4.6438561897747244</v>
      </c>
      <c r="AT33" t="str">
        <f t="shared" si="2"/>
        <v/>
      </c>
      <c r="AU33" t="str">
        <f t="shared" si="3"/>
        <v>2^4</v>
      </c>
      <c r="AV33" t="str">
        <f t="shared" si="4"/>
        <v>2^3</v>
      </c>
      <c r="AW33" t="str">
        <f t="shared" si="5"/>
        <v/>
      </c>
      <c r="AX33" t="str">
        <f t="shared" si="6"/>
        <v/>
      </c>
      <c r="AY33" t="str">
        <f t="shared" si="7"/>
        <v>2^0</v>
      </c>
      <c r="AZ33">
        <v>28</v>
      </c>
      <c r="BN33" s="2" t="str">
        <f>"100"</f>
        <v>100</v>
      </c>
      <c r="BO33" s="2" t="str">
        <f>"000"</f>
        <v>000</v>
      </c>
    </row>
    <row r="34" spans="5:67" x14ac:dyDescent="0.25">
      <c r="V34" s="9"/>
      <c r="Y34" s="10" t="str">
        <f>_xlfn.CONCAT(BN31,BO31)</f>
        <v>011110</v>
      </c>
      <c r="Z34" s="2">
        <v>1</v>
      </c>
      <c r="AA34" s="2"/>
      <c r="AB34" s="2">
        <v>1</v>
      </c>
      <c r="AC34" s="2"/>
      <c r="AD34" s="2"/>
      <c r="AE34" s="2">
        <v>1</v>
      </c>
      <c r="AG34" s="2">
        <f t="shared" si="14"/>
        <v>3</v>
      </c>
      <c r="AI34" s="2">
        <f t="shared" si="8"/>
        <v>32</v>
      </c>
      <c r="AJ34" s="2">
        <f t="shared" si="9"/>
        <v>0</v>
      </c>
      <c r="AK34" s="2">
        <f t="shared" si="10"/>
        <v>8</v>
      </c>
      <c r="AL34" s="2">
        <f t="shared" si="11"/>
        <v>0</v>
      </c>
      <c r="AM34" s="2">
        <f t="shared" si="12"/>
        <v>0</v>
      </c>
      <c r="AN34" s="2">
        <f t="shared" si="13"/>
        <v>1</v>
      </c>
      <c r="AP34" s="2">
        <f>SUM(AI34:AN34)</f>
        <v>41</v>
      </c>
      <c r="AR34">
        <f t="shared" si="15"/>
        <v>5.3575520046180838</v>
      </c>
      <c r="AT34" t="str">
        <f t="shared" si="2"/>
        <v>2^5</v>
      </c>
      <c r="AU34" t="str">
        <f t="shared" si="3"/>
        <v/>
      </c>
      <c r="AV34" t="str">
        <f t="shared" si="4"/>
        <v>2^3</v>
      </c>
      <c r="AW34" t="str">
        <f t="shared" si="5"/>
        <v/>
      </c>
      <c r="AX34" t="str">
        <f t="shared" si="6"/>
        <v/>
      </c>
      <c r="AY34" t="str">
        <f t="shared" si="7"/>
        <v>2^0</v>
      </c>
      <c r="AZ34">
        <v>29</v>
      </c>
      <c r="BN34" s="2" t="str">
        <f t="shared" ref="BN34:BN40" si="19">"100"</f>
        <v>100</v>
      </c>
      <c r="BO34" s="2" t="str">
        <f>"001"</f>
        <v>001</v>
      </c>
    </row>
    <row r="35" spans="5:67" x14ac:dyDescent="0.25">
      <c r="V35" s="9"/>
      <c r="Y35" s="10" t="str">
        <f>_xlfn.CONCAT(BN32,BO32)</f>
        <v>011111</v>
      </c>
      <c r="Z35" s="2">
        <v>1</v>
      </c>
      <c r="AA35" s="2">
        <v>1</v>
      </c>
      <c r="AB35" s="2"/>
      <c r="AC35" s="2"/>
      <c r="AD35" s="2"/>
      <c r="AE35" s="2">
        <v>1</v>
      </c>
      <c r="AG35" s="2">
        <f t="shared" si="14"/>
        <v>3</v>
      </c>
      <c r="AI35" s="2">
        <f t="shared" si="8"/>
        <v>32</v>
      </c>
      <c r="AJ35" s="2">
        <f t="shared" si="9"/>
        <v>16</v>
      </c>
      <c r="AK35" s="2">
        <f t="shared" si="10"/>
        <v>0</v>
      </c>
      <c r="AL35" s="2">
        <f t="shared" si="11"/>
        <v>0</v>
      </c>
      <c r="AM35" s="2">
        <f t="shared" si="12"/>
        <v>0</v>
      </c>
      <c r="AN35" s="2">
        <f t="shared" si="13"/>
        <v>1</v>
      </c>
      <c r="AP35" s="2">
        <f>SUM(AI35:AN35)</f>
        <v>49</v>
      </c>
      <c r="AR35">
        <f t="shared" si="15"/>
        <v>5.6147098441152083</v>
      </c>
      <c r="AT35" t="str">
        <f t="shared" si="2"/>
        <v>2^5</v>
      </c>
      <c r="AU35" t="str">
        <f t="shared" si="3"/>
        <v>2^4</v>
      </c>
      <c r="AV35" t="str">
        <f t="shared" si="4"/>
        <v/>
      </c>
      <c r="AW35" t="str">
        <f t="shared" si="5"/>
        <v/>
      </c>
      <c r="AX35" t="str">
        <f t="shared" si="6"/>
        <v/>
      </c>
      <c r="AY35" t="str">
        <f t="shared" si="7"/>
        <v>2^0</v>
      </c>
      <c r="AZ35">
        <v>30</v>
      </c>
      <c r="BN35" s="2" t="str">
        <f t="shared" si="19"/>
        <v>100</v>
      </c>
      <c r="BO35" s="2" t="str">
        <f>"010"</f>
        <v>010</v>
      </c>
    </row>
    <row r="36" spans="5:67" x14ac:dyDescent="0.25">
      <c r="V36" s="9"/>
      <c r="Y36" s="10" t="str">
        <f>_xlfn.CONCAT(BN33,BO33)</f>
        <v>100000</v>
      </c>
      <c r="Z36" s="2"/>
      <c r="AA36" s="2"/>
      <c r="AB36" s="2">
        <v>1</v>
      </c>
      <c r="AC36" s="2">
        <v>1</v>
      </c>
      <c r="AD36" s="2">
        <v>1</v>
      </c>
      <c r="AE36" s="2"/>
      <c r="AG36" s="2">
        <f t="shared" si="14"/>
        <v>3</v>
      </c>
      <c r="AI36" s="2">
        <f t="shared" si="8"/>
        <v>0</v>
      </c>
      <c r="AJ36" s="2">
        <f t="shared" si="9"/>
        <v>0</v>
      </c>
      <c r="AK36" s="2">
        <f t="shared" si="10"/>
        <v>8</v>
      </c>
      <c r="AL36" s="2">
        <f t="shared" si="11"/>
        <v>4</v>
      </c>
      <c r="AM36" s="2">
        <f t="shared" si="12"/>
        <v>2</v>
      </c>
      <c r="AN36" s="2">
        <f t="shared" si="13"/>
        <v>0</v>
      </c>
      <c r="AP36" s="2">
        <f>SUM(AI36:AN36)</f>
        <v>14</v>
      </c>
      <c r="AR36">
        <f t="shared" si="15"/>
        <v>3.8073549220576037</v>
      </c>
      <c r="AT36" t="str">
        <f t="shared" si="2"/>
        <v/>
      </c>
      <c r="AU36" t="str">
        <f t="shared" si="3"/>
        <v/>
      </c>
      <c r="AV36" t="str">
        <f t="shared" si="4"/>
        <v>2^3</v>
      </c>
      <c r="AW36" t="str">
        <f t="shared" si="5"/>
        <v>2^2</v>
      </c>
      <c r="AX36" t="str">
        <f t="shared" si="6"/>
        <v>2^1</v>
      </c>
      <c r="AY36" t="str">
        <f t="shared" si="7"/>
        <v/>
      </c>
      <c r="AZ36">
        <v>31</v>
      </c>
      <c r="BN36" s="2" t="str">
        <f t="shared" si="19"/>
        <v>100</v>
      </c>
      <c r="BO36" s="2" t="str">
        <f>"011"</f>
        <v>011</v>
      </c>
    </row>
    <row r="37" spans="5:67" x14ac:dyDescent="0.25">
      <c r="V37" s="9"/>
      <c r="Y37" s="10" t="str">
        <f>_xlfn.CONCAT(BN34,BO34)</f>
        <v>100001</v>
      </c>
      <c r="Z37" s="2"/>
      <c r="AA37" s="2">
        <v>1</v>
      </c>
      <c r="AB37" s="2"/>
      <c r="AC37" s="2">
        <v>1</v>
      </c>
      <c r="AD37" s="2">
        <v>1</v>
      </c>
      <c r="AE37" s="2"/>
      <c r="AG37" s="2">
        <f t="shared" si="14"/>
        <v>3</v>
      </c>
      <c r="AI37" s="2">
        <f t="shared" si="8"/>
        <v>0</v>
      </c>
      <c r="AJ37" s="2">
        <f t="shared" si="9"/>
        <v>16</v>
      </c>
      <c r="AK37" s="2">
        <f t="shared" si="10"/>
        <v>0</v>
      </c>
      <c r="AL37" s="2">
        <f t="shared" si="11"/>
        <v>4</v>
      </c>
      <c r="AM37" s="2">
        <f t="shared" si="12"/>
        <v>2</v>
      </c>
      <c r="AN37" s="2">
        <f t="shared" si="13"/>
        <v>0</v>
      </c>
      <c r="AP37" s="2">
        <f>SUM(AI37:AN37)</f>
        <v>22</v>
      </c>
      <c r="AR37">
        <f t="shared" si="15"/>
        <v>4.4594316186372973</v>
      </c>
      <c r="AT37" t="str">
        <f t="shared" si="2"/>
        <v/>
      </c>
      <c r="AU37" t="str">
        <f t="shared" si="3"/>
        <v>2^4</v>
      </c>
      <c r="AV37" t="str">
        <f t="shared" si="4"/>
        <v/>
      </c>
      <c r="AW37" t="str">
        <f t="shared" si="5"/>
        <v>2^2</v>
      </c>
      <c r="AX37" t="str">
        <f t="shared" si="6"/>
        <v>2^1</v>
      </c>
      <c r="AY37" t="str">
        <f t="shared" si="7"/>
        <v/>
      </c>
      <c r="AZ37">
        <v>32</v>
      </c>
      <c r="BN37" s="2" t="str">
        <f t="shared" si="19"/>
        <v>100</v>
      </c>
      <c r="BO37" s="2" t="str">
        <f>"100"</f>
        <v>100</v>
      </c>
    </row>
    <row r="38" spans="5:67" x14ac:dyDescent="0.25">
      <c r="V38" s="9"/>
      <c r="Y38" s="10" t="str">
        <f>_xlfn.CONCAT(BN35,BO35)</f>
        <v>100010</v>
      </c>
      <c r="Z38" s="2">
        <v>1</v>
      </c>
      <c r="AA38" s="2"/>
      <c r="AB38" s="2"/>
      <c r="AC38" s="2">
        <v>1</v>
      </c>
      <c r="AD38" s="2">
        <v>1</v>
      </c>
      <c r="AE38" s="2"/>
      <c r="AG38" s="2">
        <f t="shared" si="14"/>
        <v>3</v>
      </c>
      <c r="AI38" s="2">
        <f t="shared" si="8"/>
        <v>32</v>
      </c>
      <c r="AJ38" s="2">
        <f t="shared" si="9"/>
        <v>0</v>
      </c>
      <c r="AK38" s="2">
        <f t="shared" si="10"/>
        <v>0</v>
      </c>
      <c r="AL38" s="2">
        <f t="shared" si="11"/>
        <v>4</v>
      </c>
      <c r="AM38" s="2">
        <f t="shared" si="12"/>
        <v>2</v>
      </c>
      <c r="AN38" s="2">
        <f t="shared" si="13"/>
        <v>0</v>
      </c>
      <c r="AP38" s="2">
        <f>SUM(AI38:AN38)</f>
        <v>38</v>
      </c>
      <c r="AR38">
        <f t="shared" si="15"/>
        <v>5.2479275134435852</v>
      </c>
      <c r="AT38" t="str">
        <f t="shared" si="2"/>
        <v>2^5</v>
      </c>
      <c r="AU38" t="str">
        <f t="shared" si="3"/>
        <v/>
      </c>
      <c r="AV38" t="str">
        <f t="shared" si="4"/>
        <v/>
      </c>
      <c r="AW38" t="str">
        <f t="shared" si="5"/>
        <v>2^2</v>
      </c>
      <c r="AX38" t="str">
        <f t="shared" si="6"/>
        <v>2^1</v>
      </c>
      <c r="AY38" t="str">
        <f t="shared" si="7"/>
        <v/>
      </c>
      <c r="AZ38">
        <v>33</v>
      </c>
      <c r="BN38" s="2" t="str">
        <f t="shared" si="19"/>
        <v>100</v>
      </c>
      <c r="BO38" s="2" t="str">
        <f>"101"</f>
        <v>101</v>
      </c>
    </row>
    <row r="39" spans="5:67" x14ac:dyDescent="0.25">
      <c r="V39" s="9"/>
      <c r="Y39" s="10" t="str">
        <f>_xlfn.CONCAT(BN36,BO36)</f>
        <v>100011</v>
      </c>
      <c r="Z39" s="2"/>
      <c r="AA39" s="2">
        <v>1</v>
      </c>
      <c r="AB39" s="2">
        <v>1</v>
      </c>
      <c r="AC39" s="2"/>
      <c r="AD39" s="2">
        <v>1</v>
      </c>
      <c r="AE39" s="2"/>
      <c r="AG39" s="2">
        <f t="shared" si="14"/>
        <v>3</v>
      </c>
      <c r="AI39" s="2">
        <f t="shared" si="8"/>
        <v>0</v>
      </c>
      <c r="AJ39" s="2">
        <f t="shared" si="9"/>
        <v>16</v>
      </c>
      <c r="AK39" s="2">
        <f t="shared" si="10"/>
        <v>8</v>
      </c>
      <c r="AL39" s="2">
        <f t="shared" si="11"/>
        <v>0</v>
      </c>
      <c r="AM39" s="2">
        <f t="shared" si="12"/>
        <v>2</v>
      </c>
      <c r="AN39" s="2">
        <f t="shared" si="13"/>
        <v>0</v>
      </c>
      <c r="AP39" s="2">
        <f>SUM(AI39:AN39)</f>
        <v>26</v>
      </c>
      <c r="AR39">
        <f t="shared" si="15"/>
        <v>4.7004397181410926</v>
      </c>
      <c r="AT39" t="str">
        <f t="shared" si="2"/>
        <v/>
      </c>
      <c r="AU39" t="str">
        <f t="shared" si="3"/>
        <v>2^4</v>
      </c>
      <c r="AV39" t="str">
        <f t="shared" si="4"/>
        <v>2^3</v>
      </c>
      <c r="AW39" t="str">
        <f t="shared" si="5"/>
        <v/>
      </c>
      <c r="AX39" t="str">
        <f t="shared" si="6"/>
        <v>2^1</v>
      </c>
      <c r="AY39" t="str">
        <f t="shared" si="7"/>
        <v/>
      </c>
      <c r="AZ39">
        <v>34</v>
      </c>
      <c r="BN39" s="2" t="str">
        <f t="shared" si="19"/>
        <v>100</v>
      </c>
      <c r="BO39" s="2" t="str">
        <f>"110"</f>
        <v>110</v>
      </c>
    </row>
    <row r="40" spans="5:67" x14ac:dyDescent="0.25">
      <c r="V40" s="9"/>
      <c r="Y40" s="10" t="str">
        <f>_xlfn.CONCAT(BN37,BO37)</f>
        <v>100100</v>
      </c>
      <c r="Z40" s="2">
        <v>1</v>
      </c>
      <c r="AA40" s="2"/>
      <c r="AB40" s="2">
        <v>1</v>
      </c>
      <c r="AC40" s="2"/>
      <c r="AD40" s="2">
        <v>1</v>
      </c>
      <c r="AE40" s="2"/>
      <c r="AG40" s="2">
        <f t="shared" si="14"/>
        <v>3</v>
      </c>
      <c r="AI40" s="2">
        <f t="shared" si="8"/>
        <v>32</v>
      </c>
      <c r="AJ40" s="2">
        <f t="shared" si="9"/>
        <v>0</v>
      </c>
      <c r="AK40" s="2">
        <f t="shared" si="10"/>
        <v>8</v>
      </c>
      <c r="AL40" s="2">
        <f t="shared" si="11"/>
        <v>0</v>
      </c>
      <c r="AM40" s="2">
        <f t="shared" si="12"/>
        <v>2</v>
      </c>
      <c r="AN40" s="2">
        <f t="shared" si="13"/>
        <v>0</v>
      </c>
      <c r="AP40" s="2">
        <f>SUM(AI40:AN40)</f>
        <v>42</v>
      </c>
      <c r="AR40">
        <f t="shared" si="15"/>
        <v>5.3923174227787607</v>
      </c>
      <c r="AT40" t="str">
        <f t="shared" si="2"/>
        <v>2^5</v>
      </c>
      <c r="AU40" t="str">
        <f t="shared" si="3"/>
        <v/>
      </c>
      <c r="AV40" t="str">
        <f t="shared" si="4"/>
        <v>2^3</v>
      </c>
      <c r="AW40" t="str">
        <f t="shared" si="5"/>
        <v/>
      </c>
      <c r="AX40" t="str">
        <f t="shared" si="6"/>
        <v>2^1</v>
      </c>
      <c r="AY40" t="str">
        <f t="shared" si="7"/>
        <v/>
      </c>
      <c r="AZ40">
        <v>35</v>
      </c>
      <c r="BN40" s="2" t="str">
        <f t="shared" si="19"/>
        <v>100</v>
      </c>
      <c r="BO40" s="2" t="str">
        <f>"111"</f>
        <v>111</v>
      </c>
    </row>
    <row r="41" spans="5:67" x14ac:dyDescent="0.25">
      <c r="V41" s="9"/>
      <c r="Y41" s="10" t="str">
        <f>_xlfn.CONCAT(BN38,BO38)</f>
        <v>100101</v>
      </c>
      <c r="Z41" s="2">
        <v>1</v>
      </c>
      <c r="AA41" s="2">
        <v>1</v>
      </c>
      <c r="AB41" s="2"/>
      <c r="AC41" s="2"/>
      <c r="AD41" s="2">
        <v>1</v>
      </c>
      <c r="AE41" s="2"/>
      <c r="AG41" s="2">
        <f t="shared" si="14"/>
        <v>3</v>
      </c>
      <c r="AI41" s="2">
        <f t="shared" si="8"/>
        <v>32</v>
      </c>
      <c r="AJ41" s="2">
        <f t="shared" si="9"/>
        <v>16</v>
      </c>
      <c r="AK41" s="2">
        <f t="shared" si="10"/>
        <v>0</v>
      </c>
      <c r="AL41" s="2">
        <f t="shared" si="11"/>
        <v>0</v>
      </c>
      <c r="AM41" s="2">
        <f t="shared" si="12"/>
        <v>2</v>
      </c>
      <c r="AN41" s="2">
        <f t="shared" si="13"/>
        <v>0</v>
      </c>
      <c r="AP41" s="2">
        <f>SUM(AI41:AN41)</f>
        <v>50</v>
      </c>
      <c r="AR41">
        <f t="shared" si="15"/>
        <v>5.6438561897747244</v>
      </c>
      <c r="AT41" t="str">
        <f t="shared" si="2"/>
        <v>2^5</v>
      </c>
      <c r="AU41" t="str">
        <f t="shared" si="3"/>
        <v>2^4</v>
      </c>
      <c r="AV41" t="str">
        <f t="shared" si="4"/>
        <v/>
      </c>
      <c r="AW41" t="str">
        <f t="shared" si="5"/>
        <v/>
      </c>
      <c r="AX41" t="str">
        <f t="shared" si="6"/>
        <v>2^1</v>
      </c>
      <c r="AY41" t="str">
        <f t="shared" si="7"/>
        <v/>
      </c>
      <c r="AZ41">
        <v>36</v>
      </c>
      <c r="BN41" s="2" t="str">
        <f>"101"</f>
        <v>101</v>
      </c>
      <c r="BO41" s="2" t="str">
        <f>"000"</f>
        <v>000</v>
      </c>
    </row>
    <row r="42" spans="5:67" x14ac:dyDescent="0.25">
      <c r="V42" s="9"/>
      <c r="Y42" s="10" t="str">
        <f>_xlfn.CONCAT(BN39,BO39)</f>
        <v>100110</v>
      </c>
      <c r="Z42" s="2"/>
      <c r="AA42" s="2">
        <v>1</v>
      </c>
      <c r="AB42" s="2">
        <v>1</v>
      </c>
      <c r="AC42" s="2">
        <v>1</v>
      </c>
      <c r="AD42" s="2"/>
      <c r="AE42" s="2"/>
      <c r="AG42" s="2">
        <f t="shared" si="14"/>
        <v>3</v>
      </c>
      <c r="AI42" s="2">
        <f t="shared" si="8"/>
        <v>0</v>
      </c>
      <c r="AJ42" s="2">
        <f t="shared" si="9"/>
        <v>16</v>
      </c>
      <c r="AK42" s="2">
        <f t="shared" si="10"/>
        <v>8</v>
      </c>
      <c r="AL42" s="2">
        <f t="shared" si="11"/>
        <v>4</v>
      </c>
      <c r="AM42" s="2">
        <f t="shared" si="12"/>
        <v>0</v>
      </c>
      <c r="AN42" s="2">
        <f t="shared" si="13"/>
        <v>0</v>
      </c>
      <c r="AP42" s="2">
        <f>SUM(AI42:AN42)</f>
        <v>28</v>
      </c>
      <c r="AR42">
        <f t="shared" si="15"/>
        <v>4.8073549220576037</v>
      </c>
      <c r="AT42" t="str">
        <f t="shared" si="2"/>
        <v/>
      </c>
      <c r="AU42" t="str">
        <f t="shared" si="3"/>
        <v>2^4</v>
      </c>
      <c r="AV42" t="str">
        <f t="shared" si="4"/>
        <v>2^3</v>
      </c>
      <c r="AW42" t="str">
        <f t="shared" si="5"/>
        <v>2^2</v>
      </c>
      <c r="AX42" t="str">
        <f t="shared" si="6"/>
        <v/>
      </c>
      <c r="AY42" t="str">
        <f t="shared" si="7"/>
        <v/>
      </c>
      <c r="AZ42">
        <v>37</v>
      </c>
      <c r="BN42" s="2" t="str">
        <f t="shared" ref="BN42:BN48" si="20">"101"</f>
        <v>101</v>
      </c>
      <c r="BO42" s="2" t="str">
        <f>"001"</f>
        <v>001</v>
      </c>
    </row>
    <row r="43" spans="5:67" x14ac:dyDescent="0.25">
      <c r="V43" s="9"/>
      <c r="Y43" s="10" t="str">
        <f>_xlfn.CONCAT(BN40,BO40)</f>
        <v>100111</v>
      </c>
      <c r="Z43" s="2">
        <v>1</v>
      </c>
      <c r="AA43" s="2"/>
      <c r="AB43" s="2">
        <v>1</v>
      </c>
      <c r="AC43" s="2">
        <v>1</v>
      </c>
      <c r="AD43" s="2"/>
      <c r="AE43" s="2"/>
      <c r="AG43" s="2">
        <f t="shared" si="14"/>
        <v>3</v>
      </c>
      <c r="AI43" s="2">
        <f t="shared" si="8"/>
        <v>32</v>
      </c>
      <c r="AJ43" s="2">
        <f t="shared" si="9"/>
        <v>0</v>
      </c>
      <c r="AK43" s="2">
        <f t="shared" si="10"/>
        <v>8</v>
      </c>
      <c r="AL43" s="2">
        <f t="shared" si="11"/>
        <v>4</v>
      </c>
      <c r="AM43" s="2">
        <f t="shared" si="12"/>
        <v>0</v>
      </c>
      <c r="AN43" s="2">
        <f t="shared" si="13"/>
        <v>0</v>
      </c>
      <c r="AP43" s="2">
        <f>SUM(AI43:AN43)</f>
        <v>44</v>
      </c>
      <c r="AR43">
        <f t="shared" si="15"/>
        <v>5.4594316186372973</v>
      </c>
      <c r="AT43" t="str">
        <f t="shared" si="2"/>
        <v>2^5</v>
      </c>
      <c r="AU43" t="str">
        <f t="shared" si="3"/>
        <v/>
      </c>
      <c r="AV43" t="str">
        <f t="shared" si="4"/>
        <v>2^3</v>
      </c>
      <c r="AW43" t="str">
        <f t="shared" si="5"/>
        <v>2^2</v>
      </c>
      <c r="AX43" t="str">
        <f t="shared" si="6"/>
        <v/>
      </c>
      <c r="AY43" t="str">
        <f t="shared" si="7"/>
        <v/>
      </c>
      <c r="AZ43">
        <v>38</v>
      </c>
      <c r="BN43" s="2" t="str">
        <f t="shared" si="20"/>
        <v>101</v>
      </c>
      <c r="BO43" s="2" t="str">
        <f>"010"</f>
        <v>010</v>
      </c>
    </row>
    <row r="44" spans="5:67" x14ac:dyDescent="0.25">
      <c r="V44" s="9"/>
      <c r="Y44" s="10" t="str">
        <f>_xlfn.CONCAT(BN41,BO41)</f>
        <v>101000</v>
      </c>
      <c r="Z44" s="2">
        <v>1</v>
      </c>
      <c r="AA44" s="2">
        <v>1</v>
      </c>
      <c r="AB44" s="2"/>
      <c r="AC44" s="2">
        <v>1</v>
      </c>
      <c r="AD44" s="2"/>
      <c r="AE44" s="2"/>
      <c r="AG44" s="2">
        <f t="shared" si="14"/>
        <v>3</v>
      </c>
      <c r="AI44" s="2">
        <f t="shared" si="8"/>
        <v>32</v>
      </c>
      <c r="AJ44" s="2">
        <f t="shared" si="9"/>
        <v>16</v>
      </c>
      <c r="AK44" s="2">
        <f t="shared" si="10"/>
        <v>0</v>
      </c>
      <c r="AL44" s="2">
        <f t="shared" si="11"/>
        <v>4</v>
      </c>
      <c r="AM44" s="2">
        <f t="shared" si="12"/>
        <v>0</v>
      </c>
      <c r="AN44" s="2">
        <f t="shared" si="13"/>
        <v>0</v>
      </c>
      <c r="AP44" s="2">
        <f>SUM(AI44:AN44)</f>
        <v>52</v>
      </c>
      <c r="AR44">
        <f t="shared" si="15"/>
        <v>5.7004397181410926</v>
      </c>
      <c r="AT44" t="str">
        <f t="shared" si="2"/>
        <v>2^5</v>
      </c>
      <c r="AU44" t="str">
        <f t="shared" si="3"/>
        <v>2^4</v>
      </c>
      <c r="AV44" t="str">
        <f t="shared" si="4"/>
        <v/>
      </c>
      <c r="AW44" t="str">
        <f t="shared" si="5"/>
        <v>2^2</v>
      </c>
      <c r="AX44" t="str">
        <f t="shared" si="6"/>
        <v/>
      </c>
      <c r="AY44" t="str">
        <f t="shared" si="7"/>
        <v/>
      </c>
      <c r="AZ44">
        <v>39</v>
      </c>
      <c r="BN44" s="2" t="str">
        <f t="shared" si="20"/>
        <v>101</v>
      </c>
      <c r="BO44" s="2" t="str">
        <f>"011"</f>
        <v>011</v>
      </c>
    </row>
    <row r="45" spans="5:67" x14ac:dyDescent="0.25">
      <c r="V45" s="9"/>
      <c r="Y45" s="10" t="str">
        <f>_xlfn.CONCAT(BN42,BO42)</f>
        <v>101001</v>
      </c>
      <c r="Z45" s="2">
        <v>1</v>
      </c>
      <c r="AA45" s="2">
        <v>1</v>
      </c>
      <c r="AB45" s="2">
        <v>1</v>
      </c>
      <c r="AC45" s="2"/>
      <c r="AD45" s="2"/>
      <c r="AE45" s="2"/>
      <c r="AG45" s="2">
        <f t="shared" si="14"/>
        <v>3</v>
      </c>
      <c r="AI45" s="2">
        <f t="shared" si="8"/>
        <v>32</v>
      </c>
      <c r="AJ45" s="2">
        <f t="shared" si="9"/>
        <v>16</v>
      </c>
      <c r="AK45" s="2">
        <f t="shared" si="10"/>
        <v>8</v>
      </c>
      <c r="AL45" s="2">
        <f t="shared" si="11"/>
        <v>0</v>
      </c>
      <c r="AM45" s="2">
        <f t="shared" si="12"/>
        <v>0</v>
      </c>
      <c r="AN45" s="2">
        <f t="shared" si="13"/>
        <v>0</v>
      </c>
      <c r="AP45" s="2">
        <f>SUM(AI45:AN45)</f>
        <v>56</v>
      </c>
      <c r="AR45">
        <f t="shared" si="15"/>
        <v>5.8073549220576046</v>
      </c>
      <c r="AT45" t="str">
        <f t="shared" si="2"/>
        <v>2^5</v>
      </c>
      <c r="AU45" t="str">
        <f t="shared" si="3"/>
        <v>2^4</v>
      </c>
      <c r="AV45" t="str">
        <f t="shared" si="4"/>
        <v>2^3</v>
      </c>
      <c r="AW45" t="str">
        <f t="shared" si="5"/>
        <v/>
      </c>
      <c r="AX45" t="str">
        <f t="shared" si="6"/>
        <v/>
      </c>
      <c r="AY45" t="str">
        <f t="shared" si="7"/>
        <v/>
      </c>
      <c r="AZ45">
        <v>40</v>
      </c>
      <c r="BN45" s="2" t="str">
        <f t="shared" si="20"/>
        <v>101</v>
      </c>
      <c r="BO45" s="2" t="str">
        <f>"100"</f>
        <v>100</v>
      </c>
    </row>
    <row r="46" spans="5:67" x14ac:dyDescent="0.25">
      <c r="V46" s="9"/>
      <c r="Y46" s="10" t="str">
        <f>_xlfn.CONCAT(BN43,BO43)</f>
        <v>101010</v>
      </c>
      <c r="Z46" s="2"/>
      <c r="AA46" s="2"/>
      <c r="AB46" s="2">
        <v>1</v>
      </c>
      <c r="AC46" s="2">
        <v>1</v>
      </c>
      <c r="AD46" s="2">
        <v>1</v>
      </c>
      <c r="AE46" s="2">
        <v>1</v>
      </c>
      <c r="AG46" s="2">
        <f t="shared" si="14"/>
        <v>4</v>
      </c>
      <c r="AI46" s="2">
        <f t="shared" si="8"/>
        <v>0</v>
      </c>
      <c r="AJ46" s="2">
        <f t="shared" si="9"/>
        <v>0</v>
      </c>
      <c r="AK46" s="2">
        <f t="shared" si="10"/>
        <v>8</v>
      </c>
      <c r="AL46" s="2">
        <f t="shared" si="11"/>
        <v>4</v>
      </c>
      <c r="AM46" s="2">
        <f t="shared" si="12"/>
        <v>2</v>
      </c>
      <c r="AN46" s="2">
        <f t="shared" si="13"/>
        <v>1</v>
      </c>
      <c r="AP46" s="2">
        <f>SUM(AI46:AN46)</f>
        <v>15</v>
      </c>
      <c r="AR46">
        <f t="shared" si="15"/>
        <v>3.9068905956085187</v>
      </c>
      <c r="AT46" t="str">
        <f t="shared" si="2"/>
        <v/>
      </c>
      <c r="AU46" t="str">
        <f t="shared" si="3"/>
        <v/>
      </c>
      <c r="AV46" t="str">
        <f t="shared" si="4"/>
        <v>2^3</v>
      </c>
      <c r="AW46" t="str">
        <f t="shared" si="5"/>
        <v>2^2</v>
      </c>
      <c r="AX46" t="str">
        <f t="shared" si="6"/>
        <v>2^1</v>
      </c>
      <c r="AY46" t="str">
        <f t="shared" si="7"/>
        <v>2^0</v>
      </c>
      <c r="AZ46">
        <v>41</v>
      </c>
      <c r="BN46" s="2" t="str">
        <f t="shared" si="20"/>
        <v>101</v>
      </c>
      <c r="BO46" s="2" t="str">
        <f>"101"</f>
        <v>101</v>
      </c>
    </row>
    <row r="47" spans="5:67" x14ac:dyDescent="0.25">
      <c r="V47" s="9"/>
      <c r="Y47" s="10" t="str">
        <f>_xlfn.CONCAT(BN44,BO44)</f>
        <v>101011</v>
      </c>
      <c r="Z47" s="2"/>
      <c r="AA47" s="2">
        <v>1</v>
      </c>
      <c r="AB47" s="2"/>
      <c r="AC47" s="2">
        <v>1</v>
      </c>
      <c r="AD47" s="2">
        <v>1</v>
      </c>
      <c r="AE47" s="2">
        <v>1</v>
      </c>
      <c r="AG47" s="2">
        <f t="shared" si="14"/>
        <v>4</v>
      </c>
      <c r="AI47" s="2">
        <f t="shared" si="8"/>
        <v>0</v>
      </c>
      <c r="AJ47" s="2">
        <f t="shared" si="9"/>
        <v>16</v>
      </c>
      <c r="AK47" s="2">
        <f t="shared" si="10"/>
        <v>0</v>
      </c>
      <c r="AL47" s="2">
        <f t="shared" si="11"/>
        <v>4</v>
      </c>
      <c r="AM47" s="2">
        <f t="shared" si="12"/>
        <v>2</v>
      </c>
      <c r="AN47" s="2">
        <f t="shared" si="13"/>
        <v>1</v>
      </c>
      <c r="AP47" s="2">
        <f>SUM(AI47:AN47)</f>
        <v>23</v>
      </c>
      <c r="AR47">
        <f t="shared" si="15"/>
        <v>4.5235619560570131</v>
      </c>
      <c r="AT47" t="str">
        <f t="shared" si="2"/>
        <v/>
      </c>
      <c r="AU47" t="str">
        <f t="shared" si="3"/>
        <v>2^4</v>
      </c>
      <c r="AV47" t="str">
        <f t="shared" si="4"/>
        <v/>
      </c>
      <c r="AW47" t="str">
        <f t="shared" si="5"/>
        <v>2^2</v>
      </c>
      <c r="AX47" t="str">
        <f t="shared" si="6"/>
        <v>2^1</v>
      </c>
      <c r="AY47" t="str">
        <f t="shared" si="7"/>
        <v>2^0</v>
      </c>
      <c r="AZ47">
        <v>42</v>
      </c>
      <c r="BN47" s="2" t="str">
        <f t="shared" si="20"/>
        <v>101</v>
      </c>
      <c r="BO47" s="2" t="str">
        <f>"110"</f>
        <v>110</v>
      </c>
    </row>
    <row r="48" spans="5:67" x14ac:dyDescent="0.25">
      <c r="V48" s="9"/>
      <c r="Y48" s="10" t="str">
        <f>_xlfn.CONCAT(BN45,BO45)</f>
        <v>101100</v>
      </c>
      <c r="Z48" s="2">
        <v>1</v>
      </c>
      <c r="AA48" s="2"/>
      <c r="AB48" s="2"/>
      <c r="AC48" s="2">
        <v>1</v>
      </c>
      <c r="AD48" s="2">
        <v>1</v>
      </c>
      <c r="AE48" s="2">
        <v>1</v>
      </c>
      <c r="AG48" s="2">
        <f t="shared" si="14"/>
        <v>4</v>
      </c>
      <c r="AI48" s="2">
        <f t="shared" si="8"/>
        <v>32</v>
      </c>
      <c r="AJ48" s="2">
        <f t="shared" si="9"/>
        <v>0</v>
      </c>
      <c r="AK48" s="2">
        <f t="shared" si="10"/>
        <v>0</v>
      </c>
      <c r="AL48" s="2">
        <f t="shared" si="11"/>
        <v>4</v>
      </c>
      <c r="AM48" s="2">
        <f t="shared" si="12"/>
        <v>2</v>
      </c>
      <c r="AN48" s="2">
        <f t="shared" si="13"/>
        <v>1</v>
      </c>
      <c r="AP48" s="2">
        <f>SUM(AI48:AN48)</f>
        <v>39</v>
      </c>
      <c r="AR48">
        <f t="shared" si="15"/>
        <v>5.2854022188622487</v>
      </c>
      <c r="AT48" t="str">
        <f t="shared" si="2"/>
        <v>2^5</v>
      </c>
      <c r="AU48" t="str">
        <f t="shared" si="3"/>
        <v/>
      </c>
      <c r="AV48" t="str">
        <f t="shared" si="4"/>
        <v/>
      </c>
      <c r="AW48" t="str">
        <f t="shared" si="5"/>
        <v>2^2</v>
      </c>
      <c r="AX48" t="str">
        <f t="shared" si="6"/>
        <v>2^1</v>
      </c>
      <c r="AY48" t="str">
        <f t="shared" si="7"/>
        <v>2^0</v>
      </c>
      <c r="AZ48">
        <v>43</v>
      </c>
      <c r="BN48" s="2" t="str">
        <f t="shared" si="20"/>
        <v>101</v>
      </c>
      <c r="BO48" s="2" t="str">
        <f>"111"</f>
        <v>111</v>
      </c>
    </row>
    <row r="49" spans="22:67" x14ac:dyDescent="0.25">
      <c r="V49" s="9"/>
      <c r="Y49" s="10" t="str">
        <f>_xlfn.CONCAT(BN46,BO46)</f>
        <v>101101</v>
      </c>
      <c r="Z49" s="2"/>
      <c r="AA49" s="2">
        <v>1</v>
      </c>
      <c r="AB49" s="2">
        <v>1</v>
      </c>
      <c r="AC49" s="2"/>
      <c r="AD49" s="2">
        <v>1</v>
      </c>
      <c r="AE49" s="2">
        <v>1</v>
      </c>
      <c r="AG49" s="2">
        <f t="shared" si="14"/>
        <v>4</v>
      </c>
      <c r="AI49" s="2">
        <f t="shared" si="8"/>
        <v>0</v>
      </c>
      <c r="AJ49" s="2">
        <f t="shared" si="9"/>
        <v>16</v>
      </c>
      <c r="AK49" s="2">
        <f t="shared" si="10"/>
        <v>8</v>
      </c>
      <c r="AL49" s="2">
        <f t="shared" si="11"/>
        <v>0</v>
      </c>
      <c r="AM49" s="2">
        <f t="shared" si="12"/>
        <v>2</v>
      </c>
      <c r="AN49" s="2">
        <f t="shared" si="13"/>
        <v>1</v>
      </c>
      <c r="AP49" s="2">
        <f>SUM(AI49:AN49)</f>
        <v>27</v>
      </c>
      <c r="AR49">
        <f t="shared" si="15"/>
        <v>4.7548875021634691</v>
      </c>
      <c r="AT49" t="str">
        <f t="shared" si="2"/>
        <v/>
      </c>
      <c r="AU49" t="str">
        <f t="shared" si="3"/>
        <v>2^4</v>
      </c>
      <c r="AV49" t="str">
        <f t="shared" si="4"/>
        <v>2^3</v>
      </c>
      <c r="AW49" t="str">
        <f t="shared" si="5"/>
        <v/>
      </c>
      <c r="AX49" t="str">
        <f t="shared" si="6"/>
        <v>2^1</v>
      </c>
      <c r="AY49" t="str">
        <f t="shared" si="7"/>
        <v>2^0</v>
      </c>
      <c r="AZ49">
        <v>44</v>
      </c>
      <c r="BN49" s="2" t="str">
        <f>"110"</f>
        <v>110</v>
      </c>
      <c r="BO49" s="2" t="str">
        <f>"000"</f>
        <v>000</v>
      </c>
    </row>
    <row r="50" spans="22:67" x14ac:dyDescent="0.25">
      <c r="V50" s="9"/>
      <c r="Y50" s="10" t="str">
        <f>_xlfn.CONCAT(BN47,BO47)</f>
        <v>101110</v>
      </c>
      <c r="Z50" s="2">
        <v>1</v>
      </c>
      <c r="AA50" s="2"/>
      <c r="AB50" s="2">
        <v>1</v>
      </c>
      <c r="AC50" s="2"/>
      <c r="AD50" s="2">
        <v>1</v>
      </c>
      <c r="AE50" s="2">
        <v>1</v>
      </c>
      <c r="AG50" s="2">
        <f t="shared" si="14"/>
        <v>4</v>
      </c>
      <c r="AI50" s="2">
        <f t="shared" si="8"/>
        <v>32</v>
      </c>
      <c r="AJ50" s="2">
        <f t="shared" si="9"/>
        <v>0</v>
      </c>
      <c r="AK50" s="2">
        <f t="shared" si="10"/>
        <v>8</v>
      </c>
      <c r="AL50" s="2">
        <f t="shared" si="11"/>
        <v>0</v>
      </c>
      <c r="AM50" s="2">
        <f t="shared" si="12"/>
        <v>2</v>
      </c>
      <c r="AN50" s="2">
        <f t="shared" si="13"/>
        <v>1</v>
      </c>
      <c r="AP50" s="2">
        <f>SUM(AI50:AN50)</f>
        <v>43</v>
      </c>
      <c r="AR50">
        <f t="shared" si="15"/>
        <v>5.4262647547020979</v>
      </c>
      <c r="AT50" t="str">
        <f t="shared" si="2"/>
        <v>2^5</v>
      </c>
      <c r="AU50" t="str">
        <f t="shared" si="3"/>
        <v/>
      </c>
      <c r="AV50" t="str">
        <f t="shared" si="4"/>
        <v>2^3</v>
      </c>
      <c r="AW50" t="str">
        <f t="shared" si="5"/>
        <v/>
      </c>
      <c r="AX50" t="str">
        <f t="shared" si="6"/>
        <v>2^1</v>
      </c>
      <c r="AY50" t="str">
        <f t="shared" si="7"/>
        <v>2^0</v>
      </c>
      <c r="AZ50">
        <v>45</v>
      </c>
      <c r="BN50" s="2" t="str">
        <f t="shared" ref="BN50:BN56" si="21">"110"</f>
        <v>110</v>
      </c>
      <c r="BO50" s="2" t="str">
        <f>"001"</f>
        <v>001</v>
      </c>
    </row>
    <row r="51" spans="22:67" x14ac:dyDescent="0.25">
      <c r="V51" s="9"/>
      <c r="Y51" s="10" t="str">
        <f>_xlfn.CONCAT(BN48,BO48)</f>
        <v>101111</v>
      </c>
      <c r="Z51" s="2">
        <v>1</v>
      </c>
      <c r="AA51" s="2">
        <v>1</v>
      </c>
      <c r="AB51" s="2"/>
      <c r="AC51" s="2"/>
      <c r="AD51" s="2">
        <v>1</v>
      </c>
      <c r="AE51" s="2">
        <v>1</v>
      </c>
      <c r="AG51" s="2">
        <f t="shared" si="14"/>
        <v>4</v>
      </c>
      <c r="AI51" s="2">
        <f t="shared" si="8"/>
        <v>32</v>
      </c>
      <c r="AJ51" s="2">
        <f t="shared" si="9"/>
        <v>16</v>
      </c>
      <c r="AK51" s="2">
        <f t="shared" si="10"/>
        <v>0</v>
      </c>
      <c r="AL51" s="2">
        <f t="shared" si="11"/>
        <v>0</v>
      </c>
      <c r="AM51" s="2">
        <f t="shared" si="12"/>
        <v>2</v>
      </c>
      <c r="AN51" s="2">
        <f t="shared" si="13"/>
        <v>1</v>
      </c>
      <c r="AP51" s="2">
        <f>SUM(AI51:AN51)</f>
        <v>51</v>
      </c>
      <c r="AR51">
        <f t="shared" si="15"/>
        <v>5.6724253419714961</v>
      </c>
      <c r="AT51" t="str">
        <f t="shared" si="2"/>
        <v>2^5</v>
      </c>
      <c r="AU51" t="str">
        <f t="shared" si="3"/>
        <v>2^4</v>
      </c>
      <c r="AV51" t="str">
        <f t="shared" si="4"/>
        <v/>
      </c>
      <c r="AW51" t="str">
        <f t="shared" si="5"/>
        <v/>
      </c>
      <c r="AX51" t="str">
        <f t="shared" si="6"/>
        <v>2^1</v>
      </c>
      <c r="AY51" t="str">
        <f t="shared" si="7"/>
        <v>2^0</v>
      </c>
      <c r="AZ51">
        <v>46</v>
      </c>
      <c r="BN51" s="2" t="str">
        <f t="shared" si="21"/>
        <v>110</v>
      </c>
      <c r="BO51" s="2" t="str">
        <f>"010"</f>
        <v>010</v>
      </c>
    </row>
    <row r="52" spans="22:67" x14ac:dyDescent="0.25">
      <c r="V52" s="9"/>
      <c r="Y52" s="10" t="str">
        <f>_xlfn.CONCAT(BN49,BO49)</f>
        <v>110000</v>
      </c>
      <c r="Z52" s="2"/>
      <c r="AA52" s="2">
        <v>1</v>
      </c>
      <c r="AB52" s="2">
        <v>1</v>
      </c>
      <c r="AC52" s="2">
        <v>1</v>
      </c>
      <c r="AD52" s="2"/>
      <c r="AE52" s="2">
        <v>1</v>
      </c>
      <c r="AG52" s="2">
        <f t="shared" si="14"/>
        <v>4</v>
      </c>
      <c r="AI52" s="2">
        <f t="shared" si="8"/>
        <v>0</v>
      </c>
      <c r="AJ52" s="2">
        <f t="shared" si="9"/>
        <v>16</v>
      </c>
      <c r="AK52" s="2">
        <f t="shared" si="10"/>
        <v>8</v>
      </c>
      <c r="AL52" s="2">
        <f t="shared" si="11"/>
        <v>4</v>
      </c>
      <c r="AM52" s="2">
        <f t="shared" si="12"/>
        <v>0</v>
      </c>
      <c r="AN52" s="2">
        <f t="shared" si="13"/>
        <v>1</v>
      </c>
      <c r="AP52" s="2">
        <f>SUM(AI52:AN52)</f>
        <v>29</v>
      </c>
      <c r="AR52">
        <f t="shared" si="15"/>
        <v>4.8579809951275728</v>
      </c>
      <c r="AT52" t="str">
        <f t="shared" si="2"/>
        <v/>
      </c>
      <c r="AU52" t="str">
        <f t="shared" si="3"/>
        <v>2^4</v>
      </c>
      <c r="AV52" t="str">
        <f t="shared" si="4"/>
        <v>2^3</v>
      </c>
      <c r="AW52" t="str">
        <f t="shared" si="5"/>
        <v>2^2</v>
      </c>
      <c r="AX52" t="str">
        <f t="shared" si="6"/>
        <v/>
      </c>
      <c r="AY52" t="str">
        <f t="shared" si="7"/>
        <v>2^0</v>
      </c>
      <c r="AZ52">
        <v>47</v>
      </c>
      <c r="BN52" s="2" t="str">
        <f t="shared" si="21"/>
        <v>110</v>
      </c>
      <c r="BO52" s="2" t="str">
        <f>"011"</f>
        <v>011</v>
      </c>
    </row>
    <row r="53" spans="22:67" x14ac:dyDescent="0.25">
      <c r="V53" s="9"/>
      <c r="Y53" s="10" t="str">
        <f>_xlfn.CONCAT(BN50,BO50)</f>
        <v>110001</v>
      </c>
      <c r="Z53" s="2">
        <v>1</v>
      </c>
      <c r="AA53" s="2"/>
      <c r="AB53" s="2">
        <v>1</v>
      </c>
      <c r="AC53" s="2">
        <v>1</v>
      </c>
      <c r="AD53" s="2"/>
      <c r="AE53" s="2">
        <v>1</v>
      </c>
      <c r="AG53" s="2">
        <f t="shared" si="14"/>
        <v>4</v>
      </c>
      <c r="AI53" s="2">
        <f t="shared" si="8"/>
        <v>32</v>
      </c>
      <c r="AJ53" s="2">
        <f t="shared" si="9"/>
        <v>0</v>
      </c>
      <c r="AK53" s="2">
        <f t="shared" si="10"/>
        <v>8</v>
      </c>
      <c r="AL53" s="2">
        <f t="shared" si="11"/>
        <v>4</v>
      </c>
      <c r="AM53" s="2">
        <f t="shared" si="12"/>
        <v>0</v>
      </c>
      <c r="AN53" s="2">
        <f t="shared" si="13"/>
        <v>1</v>
      </c>
      <c r="AP53" s="2">
        <f>SUM(AI53:AN53)</f>
        <v>45</v>
      </c>
      <c r="AR53">
        <f t="shared" si="15"/>
        <v>5.4918530963296748</v>
      </c>
      <c r="AT53" t="str">
        <f t="shared" si="2"/>
        <v>2^5</v>
      </c>
      <c r="AU53" t="str">
        <f t="shared" si="3"/>
        <v/>
      </c>
      <c r="AV53" t="str">
        <f t="shared" si="4"/>
        <v>2^3</v>
      </c>
      <c r="AW53" t="str">
        <f t="shared" si="5"/>
        <v>2^2</v>
      </c>
      <c r="AX53" t="str">
        <f t="shared" si="6"/>
        <v/>
      </c>
      <c r="AY53" t="str">
        <f t="shared" si="7"/>
        <v>2^0</v>
      </c>
      <c r="AZ53">
        <v>48</v>
      </c>
      <c r="BN53" s="2" t="str">
        <f t="shared" si="21"/>
        <v>110</v>
      </c>
      <c r="BO53" s="2" t="str">
        <f>"100"</f>
        <v>100</v>
      </c>
    </row>
    <row r="54" spans="22:67" x14ac:dyDescent="0.25">
      <c r="V54" s="9"/>
      <c r="Y54" s="10" t="str">
        <f>_xlfn.CONCAT(BN51,BO51)</f>
        <v>110010</v>
      </c>
      <c r="Z54" s="2">
        <v>1</v>
      </c>
      <c r="AA54" s="2">
        <v>1</v>
      </c>
      <c r="AB54" s="2"/>
      <c r="AC54" s="2">
        <v>1</v>
      </c>
      <c r="AD54" s="2"/>
      <c r="AE54" s="2">
        <v>1</v>
      </c>
      <c r="AG54" s="2">
        <f t="shared" si="14"/>
        <v>4</v>
      </c>
      <c r="AI54" s="2">
        <f t="shared" si="8"/>
        <v>32</v>
      </c>
      <c r="AJ54" s="2">
        <f t="shared" si="9"/>
        <v>16</v>
      </c>
      <c r="AK54" s="2">
        <f t="shared" si="10"/>
        <v>0</v>
      </c>
      <c r="AL54" s="2">
        <f t="shared" si="11"/>
        <v>4</v>
      </c>
      <c r="AM54" s="2">
        <f t="shared" si="12"/>
        <v>0</v>
      </c>
      <c r="AN54" s="2">
        <f t="shared" si="13"/>
        <v>1</v>
      </c>
      <c r="AP54" s="2">
        <f>SUM(AI54:AN54)</f>
        <v>53</v>
      </c>
      <c r="AR54">
        <f t="shared" si="15"/>
        <v>5.7279204545631996</v>
      </c>
      <c r="AT54" t="str">
        <f t="shared" si="2"/>
        <v>2^5</v>
      </c>
      <c r="AU54" t="str">
        <f t="shared" si="3"/>
        <v>2^4</v>
      </c>
      <c r="AV54" t="str">
        <f t="shared" si="4"/>
        <v/>
      </c>
      <c r="AW54" t="str">
        <f t="shared" si="5"/>
        <v>2^2</v>
      </c>
      <c r="AX54" t="str">
        <f t="shared" si="6"/>
        <v/>
      </c>
      <c r="AY54" t="str">
        <f t="shared" si="7"/>
        <v>2^0</v>
      </c>
      <c r="AZ54">
        <v>49</v>
      </c>
      <c r="BN54" s="2" t="str">
        <f t="shared" si="21"/>
        <v>110</v>
      </c>
      <c r="BO54" s="2" t="str">
        <f>"101"</f>
        <v>101</v>
      </c>
    </row>
    <row r="55" spans="22:67" x14ac:dyDescent="0.25">
      <c r="V55" s="9"/>
      <c r="Y55" s="10" t="str">
        <f>_xlfn.CONCAT(BN52,BO52)</f>
        <v>110011</v>
      </c>
      <c r="Z55" s="8">
        <v>1</v>
      </c>
      <c r="AA55" s="8">
        <v>1</v>
      </c>
      <c r="AB55" s="8">
        <v>1</v>
      </c>
      <c r="AC55" s="2"/>
      <c r="AD55" s="2"/>
      <c r="AE55" s="8">
        <v>1</v>
      </c>
      <c r="AG55" s="2">
        <f t="shared" ref="AG55:AG58" si="22">SUM(Z55:AE55)</f>
        <v>4</v>
      </c>
      <c r="AI55" s="2">
        <f t="shared" ref="AI55:AI58" si="23">Z55*Z$3</f>
        <v>32</v>
      </c>
      <c r="AJ55" s="2">
        <f t="shared" ref="AJ55:AJ58" si="24">AA55*AA$3</f>
        <v>16</v>
      </c>
      <c r="AK55" s="2">
        <f t="shared" ref="AK55:AK58" si="25">AB55*AB$3</f>
        <v>8</v>
      </c>
      <c r="AL55" s="2">
        <f t="shared" ref="AL55:AL58" si="26">AC55*AC$3</f>
        <v>0</v>
      </c>
      <c r="AM55" s="2">
        <f t="shared" ref="AM55:AM58" si="27">AD55*AD$3</f>
        <v>0</v>
      </c>
      <c r="AN55" s="2">
        <f t="shared" ref="AN55:AN58" si="28">AE55*AE$3</f>
        <v>1</v>
      </c>
      <c r="AP55" s="2">
        <f>SUM(AI55:AN55)</f>
        <v>57</v>
      </c>
      <c r="AR55">
        <f t="shared" si="15"/>
        <v>5.8328900141647422</v>
      </c>
      <c r="AT55" t="str">
        <f t="shared" si="2"/>
        <v>2^5</v>
      </c>
      <c r="AU55" t="str">
        <f t="shared" si="3"/>
        <v>2^4</v>
      </c>
      <c r="AV55" t="str">
        <f t="shared" si="4"/>
        <v>2^3</v>
      </c>
      <c r="AW55" t="str">
        <f t="shared" si="5"/>
        <v/>
      </c>
      <c r="AX55" t="str">
        <f t="shared" si="6"/>
        <v/>
      </c>
      <c r="AY55" t="str">
        <f t="shared" si="7"/>
        <v>2^0</v>
      </c>
      <c r="AZ55">
        <v>50</v>
      </c>
      <c r="BN55" s="2" t="str">
        <f t="shared" si="21"/>
        <v>110</v>
      </c>
      <c r="BO55" s="2" t="str">
        <f>"110"</f>
        <v>110</v>
      </c>
    </row>
    <row r="56" spans="22:67" x14ac:dyDescent="0.25">
      <c r="V56" s="9"/>
      <c r="Y56" s="10" t="str">
        <f>_xlfn.CONCAT(BN53,BO53)</f>
        <v>110100</v>
      </c>
      <c r="Z56" s="2"/>
      <c r="AA56" s="2">
        <v>1</v>
      </c>
      <c r="AB56" s="2">
        <v>1</v>
      </c>
      <c r="AC56" s="2">
        <v>1</v>
      </c>
      <c r="AD56" s="2">
        <v>1</v>
      </c>
      <c r="AE56" s="2"/>
      <c r="AG56" s="2">
        <f t="shared" si="22"/>
        <v>4</v>
      </c>
      <c r="AI56" s="2">
        <f t="shared" si="23"/>
        <v>0</v>
      </c>
      <c r="AJ56" s="2">
        <f t="shared" si="24"/>
        <v>16</v>
      </c>
      <c r="AK56" s="2">
        <f t="shared" si="25"/>
        <v>8</v>
      </c>
      <c r="AL56" s="2">
        <f t="shared" si="26"/>
        <v>4</v>
      </c>
      <c r="AM56" s="2">
        <f t="shared" si="27"/>
        <v>2</v>
      </c>
      <c r="AN56" s="2">
        <f t="shared" si="28"/>
        <v>0</v>
      </c>
      <c r="AP56" s="2">
        <f>SUM(AI56:AN56)</f>
        <v>30</v>
      </c>
      <c r="AR56">
        <f t="shared" si="15"/>
        <v>4.9068905956085187</v>
      </c>
      <c r="AT56" t="str">
        <f t="shared" si="2"/>
        <v/>
      </c>
      <c r="AU56" t="str">
        <f t="shared" si="3"/>
        <v>2^4</v>
      </c>
      <c r="AV56" t="str">
        <f t="shared" si="4"/>
        <v>2^3</v>
      </c>
      <c r="AW56" t="str">
        <f t="shared" si="5"/>
        <v>2^2</v>
      </c>
      <c r="AX56" t="str">
        <f t="shared" si="6"/>
        <v>2^1</v>
      </c>
      <c r="AY56" t="str">
        <f t="shared" si="7"/>
        <v/>
      </c>
      <c r="AZ56">
        <v>51</v>
      </c>
      <c r="BN56" s="2" t="str">
        <f t="shared" si="21"/>
        <v>110</v>
      </c>
      <c r="BO56" s="2" t="str">
        <f>"111"</f>
        <v>111</v>
      </c>
    </row>
    <row r="57" spans="22:67" x14ac:dyDescent="0.25">
      <c r="V57" s="9"/>
      <c r="Y57" s="10" t="str">
        <f>_xlfn.CONCAT(BN54,BO54)</f>
        <v>110101</v>
      </c>
      <c r="Z57" s="8">
        <v>1</v>
      </c>
      <c r="AA57" s="2"/>
      <c r="AB57" s="8">
        <v>1</v>
      </c>
      <c r="AC57" s="8">
        <v>1</v>
      </c>
      <c r="AD57" s="8">
        <v>1</v>
      </c>
      <c r="AE57" s="2"/>
      <c r="AG57" s="2">
        <f t="shared" si="22"/>
        <v>4</v>
      </c>
      <c r="AI57" s="2">
        <f t="shared" si="23"/>
        <v>32</v>
      </c>
      <c r="AJ57" s="2">
        <f t="shared" si="24"/>
        <v>0</v>
      </c>
      <c r="AK57" s="2">
        <f t="shared" si="25"/>
        <v>8</v>
      </c>
      <c r="AL57" s="2">
        <f t="shared" si="26"/>
        <v>4</v>
      </c>
      <c r="AM57" s="2">
        <f t="shared" si="27"/>
        <v>2</v>
      </c>
      <c r="AN57" s="2">
        <f t="shared" si="28"/>
        <v>0</v>
      </c>
      <c r="AP57" s="2">
        <f>SUM(AI57:AN57)</f>
        <v>46</v>
      </c>
      <c r="AR57">
        <f t="shared" si="15"/>
        <v>5.5235619560570131</v>
      </c>
      <c r="AT57" t="str">
        <f t="shared" si="2"/>
        <v>2^5</v>
      </c>
      <c r="AU57" t="str">
        <f t="shared" si="3"/>
        <v/>
      </c>
      <c r="AV57" t="str">
        <f t="shared" si="4"/>
        <v>2^3</v>
      </c>
      <c r="AW57" t="str">
        <f t="shared" si="5"/>
        <v>2^2</v>
      </c>
      <c r="AX57" t="str">
        <f t="shared" si="6"/>
        <v>2^1</v>
      </c>
      <c r="AY57" t="str">
        <f t="shared" si="7"/>
        <v/>
      </c>
      <c r="AZ57">
        <v>52</v>
      </c>
      <c r="BN57" s="2" t="str">
        <f>"111"</f>
        <v>111</v>
      </c>
      <c r="BO57" s="2" t="str">
        <f>"000"</f>
        <v>000</v>
      </c>
    </row>
    <row r="58" spans="22:67" x14ac:dyDescent="0.25">
      <c r="V58" s="9"/>
      <c r="Y58" s="10" t="str">
        <f>_xlfn.CONCAT(BN55,BO55)</f>
        <v>110110</v>
      </c>
      <c r="Z58" s="8">
        <v>1</v>
      </c>
      <c r="AA58" s="2">
        <v>1</v>
      </c>
      <c r="AB58" s="2"/>
      <c r="AC58" s="8">
        <v>1</v>
      </c>
      <c r="AD58" s="8">
        <v>1</v>
      </c>
      <c r="AE58" s="2"/>
      <c r="AG58" s="2">
        <f t="shared" si="22"/>
        <v>4</v>
      </c>
      <c r="AI58" s="2">
        <f t="shared" si="23"/>
        <v>32</v>
      </c>
      <c r="AJ58" s="2">
        <f t="shared" si="24"/>
        <v>16</v>
      </c>
      <c r="AK58" s="2">
        <f t="shared" si="25"/>
        <v>0</v>
      </c>
      <c r="AL58" s="2">
        <f t="shared" si="26"/>
        <v>4</v>
      </c>
      <c r="AM58" s="2">
        <f t="shared" si="27"/>
        <v>2</v>
      </c>
      <c r="AN58" s="2">
        <f t="shared" si="28"/>
        <v>0</v>
      </c>
      <c r="AP58" s="2">
        <f>SUM(AI58:AN58)</f>
        <v>54</v>
      </c>
      <c r="AR58">
        <f t="shared" si="15"/>
        <v>5.7548875021634691</v>
      </c>
      <c r="AT58" t="str">
        <f t="shared" si="2"/>
        <v>2^5</v>
      </c>
      <c r="AU58" t="str">
        <f t="shared" si="3"/>
        <v>2^4</v>
      </c>
      <c r="AV58" t="str">
        <f t="shared" si="4"/>
        <v/>
      </c>
      <c r="AW58" t="str">
        <f t="shared" si="5"/>
        <v>2^2</v>
      </c>
      <c r="AX58" t="str">
        <f t="shared" si="6"/>
        <v>2^1</v>
      </c>
      <c r="AY58" t="str">
        <f t="shared" si="7"/>
        <v/>
      </c>
      <c r="AZ58">
        <v>53</v>
      </c>
      <c r="BN58" s="2" t="str">
        <f t="shared" ref="BN58:BN64" si="29">"111"</f>
        <v>111</v>
      </c>
      <c r="BO58" s="2" t="str">
        <f>"001"</f>
        <v>001</v>
      </c>
    </row>
    <row r="59" spans="22:67" x14ac:dyDescent="0.25">
      <c r="V59" s="9"/>
      <c r="Y59" s="10" t="str">
        <f>_xlfn.CONCAT(BN56,BO56)</f>
        <v>110111</v>
      </c>
      <c r="Z59" s="2">
        <v>1</v>
      </c>
      <c r="AA59" s="2">
        <v>1</v>
      </c>
      <c r="AB59" s="2">
        <v>1</v>
      </c>
      <c r="AC59" s="2"/>
      <c r="AD59" s="2">
        <v>1</v>
      </c>
      <c r="AE59" s="2"/>
      <c r="AG59" s="2">
        <f t="shared" ref="AG56:AG67" si="30">SUM(Z59:AE59)</f>
        <v>4</v>
      </c>
      <c r="AI59" s="2">
        <f t="shared" ref="AI59:AI67" si="31">Z59*Z$3</f>
        <v>32</v>
      </c>
      <c r="AJ59" s="2">
        <f t="shared" ref="AJ59:AJ67" si="32">AA59*AA$3</f>
        <v>16</v>
      </c>
      <c r="AK59" s="2">
        <f t="shared" ref="AK59:AK67" si="33">AB59*AB$3</f>
        <v>8</v>
      </c>
      <c r="AL59" s="2">
        <f t="shared" ref="AL59:AL67" si="34">AC59*AC$3</f>
        <v>0</v>
      </c>
      <c r="AM59" s="2">
        <f t="shared" ref="AM59:AM67" si="35">AD59*AD$3</f>
        <v>2</v>
      </c>
      <c r="AN59" s="2">
        <f t="shared" ref="AN59:AN67" si="36">AE59*AE$3</f>
        <v>0</v>
      </c>
      <c r="AP59" s="2">
        <f>SUM(AI59:AN59)</f>
        <v>58</v>
      </c>
      <c r="AR59">
        <f t="shared" si="15"/>
        <v>5.8579809951275719</v>
      </c>
      <c r="AT59" t="str">
        <f t="shared" si="2"/>
        <v>2^5</v>
      </c>
      <c r="AU59" t="str">
        <f t="shared" si="3"/>
        <v>2^4</v>
      </c>
      <c r="AV59" t="str">
        <f t="shared" si="4"/>
        <v>2^3</v>
      </c>
      <c r="AW59" t="str">
        <f t="shared" si="5"/>
        <v/>
      </c>
      <c r="AX59" t="str">
        <f t="shared" si="6"/>
        <v>2^1</v>
      </c>
      <c r="AY59" t="str">
        <f t="shared" si="7"/>
        <v/>
      </c>
      <c r="AZ59">
        <v>54</v>
      </c>
      <c r="BN59" s="2" t="str">
        <f t="shared" si="29"/>
        <v>111</v>
      </c>
      <c r="BO59" s="2" t="str">
        <f>"010"</f>
        <v>010</v>
      </c>
    </row>
    <row r="60" spans="22:67" x14ac:dyDescent="0.25">
      <c r="V60" s="9"/>
      <c r="Y60" s="10" t="str">
        <f>_xlfn.CONCAT(BN57,BO57)</f>
        <v>111000</v>
      </c>
      <c r="Z60" s="2">
        <v>1</v>
      </c>
      <c r="AA60" s="2">
        <v>1</v>
      </c>
      <c r="AB60" s="2">
        <v>1</v>
      </c>
      <c r="AC60" s="2">
        <v>1</v>
      </c>
      <c r="AD60" s="2"/>
      <c r="AE60" s="2"/>
      <c r="AG60" s="2">
        <f t="shared" si="30"/>
        <v>4</v>
      </c>
      <c r="AI60" s="2">
        <f t="shared" si="31"/>
        <v>32</v>
      </c>
      <c r="AJ60" s="2">
        <f t="shared" si="32"/>
        <v>16</v>
      </c>
      <c r="AK60" s="2">
        <f t="shared" si="33"/>
        <v>8</v>
      </c>
      <c r="AL60" s="2">
        <f t="shared" si="34"/>
        <v>4</v>
      </c>
      <c r="AM60" s="2">
        <f t="shared" si="35"/>
        <v>0</v>
      </c>
      <c r="AN60" s="2">
        <f t="shared" si="36"/>
        <v>0</v>
      </c>
      <c r="AP60" s="2">
        <f>SUM(AI60:AN60)</f>
        <v>60</v>
      </c>
      <c r="AR60">
        <f t="shared" si="15"/>
        <v>5.9068905956085187</v>
      </c>
      <c r="AT60" t="str">
        <f t="shared" si="2"/>
        <v>2^5</v>
      </c>
      <c r="AU60" t="str">
        <f t="shared" si="3"/>
        <v>2^4</v>
      </c>
      <c r="AV60" t="str">
        <f t="shared" si="4"/>
        <v>2^3</v>
      </c>
      <c r="AW60" t="str">
        <f t="shared" si="5"/>
        <v>2^2</v>
      </c>
      <c r="AX60" t="str">
        <f t="shared" si="6"/>
        <v/>
      </c>
      <c r="AY60" t="str">
        <f t="shared" si="7"/>
        <v/>
      </c>
      <c r="AZ60">
        <v>55</v>
      </c>
      <c r="BN60" s="2" t="str">
        <f t="shared" si="29"/>
        <v>111</v>
      </c>
      <c r="BO60" s="2" t="str">
        <f>"011"</f>
        <v>011</v>
      </c>
    </row>
    <row r="61" spans="22:67" x14ac:dyDescent="0.25">
      <c r="V61" s="9"/>
      <c r="Y61" s="10" t="str">
        <f>_xlfn.CONCAT(BN58,BO58)</f>
        <v>111001</v>
      </c>
      <c r="Z61" s="2"/>
      <c r="AA61" s="2">
        <v>1</v>
      </c>
      <c r="AB61" s="2">
        <v>1</v>
      </c>
      <c r="AC61" s="2">
        <v>1</v>
      </c>
      <c r="AD61" s="2">
        <v>1</v>
      </c>
      <c r="AE61" s="2">
        <v>1</v>
      </c>
      <c r="AG61" s="2">
        <f t="shared" si="30"/>
        <v>5</v>
      </c>
      <c r="AI61" s="2">
        <f t="shared" si="31"/>
        <v>0</v>
      </c>
      <c r="AJ61" s="2">
        <f t="shared" si="32"/>
        <v>16</v>
      </c>
      <c r="AK61" s="2">
        <f t="shared" si="33"/>
        <v>8</v>
      </c>
      <c r="AL61" s="2">
        <f t="shared" si="34"/>
        <v>4</v>
      </c>
      <c r="AM61" s="2">
        <f t="shared" si="35"/>
        <v>2</v>
      </c>
      <c r="AN61" s="2">
        <f t="shared" si="36"/>
        <v>1</v>
      </c>
      <c r="AP61" s="2">
        <f>SUM(AI61:AN61)</f>
        <v>31</v>
      </c>
      <c r="AR61">
        <f t="shared" si="15"/>
        <v>4.9541963103868758</v>
      </c>
      <c r="AT61" t="str">
        <f t="shared" si="2"/>
        <v/>
      </c>
      <c r="AU61" t="str">
        <f t="shared" si="3"/>
        <v>2^4</v>
      </c>
      <c r="AV61" t="str">
        <f t="shared" si="4"/>
        <v>2^3</v>
      </c>
      <c r="AW61" t="str">
        <f t="shared" si="5"/>
        <v>2^2</v>
      </c>
      <c r="AX61" t="str">
        <f t="shared" si="6"/>
        <v>2^1</v>
      </c>
      <c r="AY61" t="str">
        <f t="shared" si="7"/>
        <v>2^0</v>
      </c>
      <c r="AZ61">
        <v>56</v>
      </c>
      <c r="BN61" s="2" t="str">
        <f t="shared" si="29"/>
        <v>111</v>
      </c>
      <c r="BO61" s="2" t="str">
        <f>"100"</f>
        <v>100</v>
      </c>
    </row>
    <row r="62" spans="22:67" x14ac:dyDescent="0.25">
      <c r="V62" s="9"/>
      <c r="Y62" s="10" t="str">
        <f>_xlfn.CONCAT(BN59,BO59)</f>
        <v>111010</v>
      </c>
      <c r="Z62" s="2">
        <v>1</v>
      </c>
      <c r="AA62" s="2"/>
      <c r="AB62" s="2">
        <v>1</v>
      </c>
      <c r="AC62" s="2">
        <v>1</v>
      </c>
      <c r="AD62" s="2">
        <v>1</v>
      </c>
      <c r="AE62" s="2">
        <v>1</v>
      </c>
      <c r="AG62" s="2">
        <f t="shared" si="30"/>
        <v>5</v>
      </c>
      <c r="AI62" s="2">
        <f t="shared" si="31"/>
        <v>32</v>
      </c>
      <c r="AJ62" s="2">
        <f t="shared" si="32"/>
        <v>0</v>
      </c>
      <c r="AK62" s="2">
        <f t="shared" si="33"/>
        <v>8</v>
      </c>
      <c r="AL62" s="2">
        <f t="shared" si="34"/>
        <v>4</v>
      </c>
      <c r="AM62" s="2">
        <f t="shared" si="35"/>
        <v>2</v>
      </c>
      <c r="AN62" s="2">
        <f t="shared" si="36"/>
        <v>1</v>
      </c>
      <c r="AP62" s="2">
        <f>SUM(AI62:AN62)</f>
        <v>47</v>
      </c>
      <c r="AR62">
        <f t="shared" si="15"/>
        <v>5.5545888516776376</v>
      </c>
      <c r="AT62" t="str">
        <f t="shared" si="2"/>
        <v>2^5</v>
      </c>
      <c r="AU62" t="str">
        <f t="shared" si="3"/>
        <v/>
      </c>
      <c r="AV62" t="str">
        <f t="shared" si="4"/>
        <v>2^3</v>
      </c>
      <c r="AW62" t="str">
        <f t="shared" si="5"/>
        <v>2^2</v>
      </c>
      <c r="AX62" t="str">
        <f t="shared" si="6"/>
        <v>2^1</v>
      </c>
      <c r="AY62" t="str">
        <f t="shared" si="7"/>
        <v>2^0</v>
      </c>
      <c r="AZ62">
        <v>57</v>
      </c>
      <c r="BN62" s="2" t="str">
        <f t="shared" si="29"/>
        <v>111</v>
      </c>
      <c r="BO62" s="2" t="str">
        <f>"101"</f>
        <v>101</v>
      </c>
    </row>
    <row r="63" spans="22:67" x14ac:dyDescent="0.25">
      <c r="V63" s="9"/>
      <c r="Y63" s="10" t="str">
        <f>_xlfn.CONCAT(BN60,BO60)</f>
        <v>111011</v>
      </c>
      <c r="Z63" s="2">
        <v>1</v>
      </c>
      <c r="AA63" s="2">
        <v>1</v>
      </c>
      <c r="AB63" s="2"/>
      <c r="AC63" s="2">
        <v>1</v>
      </c>
      <c r="AD63" s="2">
        <v>1</v>
      </c>
      <c r="AE63" s="2">
        <v>1</v>
      </c>
      <c r="AG63" s="2">
        <f t="shared" si="30"/>
        <v>5</v>
      </c>
      <c r="AI63" s="2">
        <f t="shared" si="31"/>
        <v>32</v>
      </c>
      <c r="AJ63" s="2">
        <f t="shared" si="32"/>
        <v>16</v>
      </c>
      <c r="AK63" s="2">
        <f t="shared" si="33"/>
        <v>0</v>
      </c>
      <c r="AL63" s="2">
        <f t="shared" si="34"/>
        <v>4</v>
      </c>
      <c r="AM63" s="2">
        <f t="shared" si="35"/>
        <v>2</v>
      </c>
      <c r="AN63" s="2">
        <f t="shared" si="36"/>
        <v>1</v>
      </c>
      <c r="AP63" s="2">
        <f>SUM(AI63:AN63)</f>
        <v>55</v>
      </c>
      <c r="AR63">
        <f t="shared" si="15"/>
        <v>5.7813597135246599</v>
      </c>
      <c r="AT63" t="str">
        <f t="shared" si="2"/>
        <v>2^5</v>
      </c>
      <c r="AU63" t="str">
        <f t="shared" si="3"/>
        <v>2^4</v>
      </c>
      <c r="AV63" t="str">
        <f t="shared" si="4"/>
        <v/>
      </c>
      <c r="AW63" t="str">
        <f t="shared" si="5"/>
        <v>2^2</v>
      </c>
      <c r="AX63" t="str">
        <f t="shared" si="6"/>
        <v>2^1</v>
      </c>
      <c r="AY63" t="str">
        <f t="shared" si="7"/>
        <v>2^0</v>
      </c>
      <c r="AZ63">
        <v>58</v>
      </c>
      <c r="BN63" s="2" t="str">
        <f t="shared" si="29"/>
        <v>111</v>
      </c>
      <c r="BO63" s="2" t="str">
        <f>"110"</f>
        <v>110</v>
      </c>
    </row>
    <row r="64" spans="22:67" x14ac:dyDescent="0.25">
      <c r="V64" s="9"/>
      <c r="Y64" s="10" t="str">
        <f>_xlfn.CONCAT(BN61,BO61)</f>
        <v>111100</v>
      </c>
      <c r="Z64" s="2">
        <v>1</v>
      </c>
      <c r="AA64" s="2">
        <v>1</v>
      </c>
      <c r="AB64" s="2">
        <v>1</v>
      </c>
      <c r="AC64" s="2"/>
      <c r="AD64" s="2">
        <v>1</v>
      </c>
      <c r="AE64" s="2">
        <v>1</v>
      </c>
      <c r="AG64" s="2">
        <f t="shared" si="30"/>
        <v>5</v>
      </c>
      <c r="AI64" s="2">
        <f t="shared" si="31"/>
        <v>32</v>
      </c>
      <c r="AJ64" s="2">
        <f t="shared" si="32"/>
        <v>16</v>
      </c>
      <c r="AK64" s="2">
        <f t="shared" si="33"/>
        <v>8</v>
      </c>
      <c r="AL64" s="2">
        <f t="shared" si="34"/>
        <v>0</v>
      </c>
      <c r="AM64" s="2">
        <f t="shared" si="35"/>
        <v>2</v>
      </c>
      <c r="AN64" s="2">
        <f t="shared" si="36"/>
        <v>1</v>
      </c>
      <c r="AP64" s="2">
        <f>SUM(AI64:AN64)</f>
        <v>59</v>
      </c>
      <c r="AR64">
        <f t="shared" si="15"/>
        <v>5.8826430493618416</v>
      </c>
      <c r="AT64" t="str">
        <f t="shared" si="2"/>
        <v>2^5</v>
      </c>
      <c r="AU64" t="str">
        <f t="shared" si="3"/>
        <v>2^4</v>
      </c>
      <c r="AV64" t="str">
        <f t="shared" si="4"/>
        <v>2^3</v>
      </c>
      <c r="AW64" t="str">
        <f t="shared" si="5"/>
        <v/>
      </c>
      <c r="AX64" t="str">
        <f t="shared" si="6"/>
        <v>2^1</v>
      </c>
      <c r="AY64" t="str">
        <f t="shared" si="7"/>
        <v>2^0</v>
      </c>
      <c r="AZ64">
        <v>59</v>
      </c>
      <c r="BN64" s="2" t="str">
        <f t="shared" si="29"/>
        <v>111</v>
      </c>
      <c r="BO64" s="2" t="str">
        <f>"111"</f>
        <v>111</v>
      </c>
    </row>
    <row r="65" spans="22:52" x14ac:dyDescent="0.25">
      <c r="V65" s="9"/>
      <c r="Y65" s="10" t="str">
        <f>_xlfn.CONCAT(BN62,BO62)</f>
        <v>111101</v>
      </c>
      <c r="Z65" s="2">
        <v>1</v>
      </c>
      <c r="AA65" s="2">
        <v>1</v>
      </c>
      <c r="AB65" s="2">
        <v>1</v>
      </c>
      <c r="AC65" s="2">
        <v>1</v>
      </c>
      <c r="AD65" s="2"/>
      <c r="AE65" s="2">
        <v>1</v>
      </c>
      <c r="AG65" s="2">
        <f t="shared" si="30"/>
        <v>5</v>
      </c>
      <c r="AI65" s="2">
        <f t="shared" si="31"/>
        <v>32</v>
      </c>
      <c r="AJ65" s="2">
        <f t="shared" si="32"/>
        <v>16</v>
      </c>
      <c r="AK65" s="2">
        <f t="shared" si="33"/>
        <v>8</v>
      </c>
      <c r="AL65" s="2">
        <f t="shared" si="34"/>
        <v>4</v>
      </c>
      <c r="AM65" s="2">
        <f t="shared" si="35"/>
        <v>0</v>
      </c>
      <c r="AN65" s="2">
        <f t="shared" si="36"/>
        <v>1</v>
      </c>
      <c r="AP65" s="2">
        <f>SUM(AI65:AN65)</f>
        <v>61</v>
      </c>
      <c r="AR65">
        <f t="shared" si="15"/>
        <v>5.9307373375628867</v>
      </c>
      <c r="AT65" t="str">
        <f>IF(Z65=1,"2^5","")</f>
        <v>2^5</v>
      </c>
      <c r="AU65" t="str">
        <f>IF(AA65=1,"2^4","")</f>
        <v>2^4</v>
      </c>
      <c r="AV65" t="str">
        <f>IF(AB65=1,"2^3","")</f>
        <v>2^3</v>
      </c>
      <c r="AW65" t="str">
        <f>IF(AC65=1,"2^2","")</f>
        <v>2^2</v>
      </c>
      <c r="AX65" t="str">
        <f>IF(AD65=1,"2^1","")</f>
        <v/>
      </c>
      <c r="AY65" t="str">
        <f>IF(AE65=1,"2^0","")</f>
        <v>2^0</v>
      </c>
      <c r="AZ65">
        <v>60</v>
      </c>
    </row>
    <row r="66" spans="22:52" x14ac:dyDescent="0.25">
      <c r="V66" s="9"/>
      <c r="Y66" s="10" t="str">
        <f>_xlfn.CONCAT(BN63,BO63)</f>
        <v>111110</v>
      </c>
      <c r="Z66" s="2">
        <v>1</v>
      </c>
      <c r="AA66" s="2">
        <v>1</v>
      </c>
      <c r="AB66" s="2">
        <v>1</v>
      </c>
      <c r="AC66" s="2">
        <v>1</v>
      </c>
      <c r="AD66" s="2">
        <v>1</v>
      </c>
      <c r="AE66" s="2"/>
      <c r="AG66" s="2">
        <f t="shared" si="30"/>
        <v>5</v>
      </c>
      <c r="AI66" s="2">
        <f t="shared" si="31"/>
        <v>32</v>
      </c>
      <c r="AJ66" s="2">
        <f t="shared" si="32"/>
        <v>16</v>
      </c>
      <c r="AK66" s="2">
        <f t="shared" si="33"/>
        <v>8</v>
      </c>
      <c r="AL66" s="2">
        <f t="shared" si="34"/>
        <v>4</v>
      </c>
      <c r="AM66" s="2">
        <f t="shared" si="35"/>
        <v>2</v>
      </c>
      <c r="AN66" s="2">
        <f t="shared" si="36"/>
        <v>0</v>
      </c>
      <c r="AP66" s="2">
        <f>SUM(AI66:AN66)</f>
        <v>62</v>
      </c>
      <c r="AR66">
        <f t="shared" si="15"/>
        <v>5.9541963103868758</v>
      </c>
      <c r="AT66" t="str">
        <f t="shared" ref="AT66:AT67" si="37">IF(Z66=1,"2^5","")</f>
        <v>2^5</v>
      </c>
      <c r="AU66" t="str">
        <f t="shared" ref="AU66:AU67" si="38">IF(AA66=1,"2^4","")</f>
        <v>2^4</v>
      </c>
      <c r="AV66" t="str">
        <f t="shared" ref="AV66:AV67" si="39">IF(AB66=1,"2^3","")</f>
        <v>2^3</v>
      </c>
      <c r="AW66" t="str">
        <f t="shared" ref="AW66:AW67" si="40">IF(AC66=1,"2^2","")</f>
        <v>2^2</v>
      </c>
      <c r="AX66" t="str">
        <f t="shared" ref="AX66:AX67" si="41">IF(AD66=1,"2^1","")</f>
        <v>2^1</v>
      </c>
      <c r="AY66" t="str">
        <f t="shared" ref="AY66:AY67" si="42">IF(AE66=1,"2^0","")</f>
        <v/>
      </c>
      <c r="AZ66">
        <v>61</v>
      </c>
    </row>
    <row r="67" spans="22:52" x14ac:dyDescent="0.25">
      <c r="V67" s="9"/>
      <c r="Y67" s="10" t="str">
        <f>_xlfn.CONCAT(BN64,BO64)</f>
        <v>111111</v>
      </c>
      <c r="Z67" s="2">
        <v>1</v>
      </c>
      <c r="AA67" s="2">
        <v>1</v>
      </c>
      <c r="AB67" s="2">
        <v>1</v>
      </c>
      <c r="AC67" s="2">
        <v>1</v>
      </c>
      <c r="AD67" s="2">
        <v>1</v>
      </c>
      <c r="AE67" s="2">
        <v>1</v>
      </c>
      <c r="AG67" s="2">
        <f t="shared" si="30"/>
        <v>6</v>
      </c>
      <c r="AI67" s="2">
        <f t="shared" si="31"/>
        <v>32</v>
      </c>
      <c r="AJ67" s="2">
        <f t="shared" si="32"/>
        <v>16</v>
      </c>
      <c r="AK67" s="2">
        <f t="shared" si="33"/>
        <v>8</v>
      </c>
      <c r="AL67" s="2">
        <f t="shared" si="34"/>
        <v>4</v>
      </c>
      <c r="AM67" s="2">
        <f t="shared" si="35"/>
        <v>2</v>
      </c>
      <c r="AN67" s="2">
        <f t="shared" si="36"/>
        <v>1</v>
      </c>
      <c r="AP67" s="2">
        <f>SUM(AI67:AN67)</f>
        <v>63</v>
      </c>
      <c r="AR67">
        <f t="shared" si="15"/>
        <v>5.9772799234999168</v>
      </c>
      <c r="AT67" t="str">
        <f t="shared" si="37"/>
        <v>2^5</v>
      </c>
      <c r="AU67" t="str">
        <f t="shared" si="38"/>
        <v>2^4</v>
      </c>
      <c r="AV67" t="str">
        <f t="shared" si="39"/>
        <v>2^3</v>
      </c>
      <c r="AW67" t="str">
        <f t="shared" si="40"/>
        <v>2^2</v>
      </c>
      <c r="AX67" t="str">
        <f t="shared" si="41"/>
        <v>2^1</v>
      </c>
      <c r="AY67" t="str">
        <f t="shared" si="42"/>
        <v>2^0</v>
      </c>
      <c r="AZ67">
        <v>62</v>
      </c>
    </row>
  </sheetData>
  <sortState ref="AQ5:AQ65">
    <sortCondition ref="AQ65"/>
  </sortState>
  <mergeCells count="27">
    <mergeCell ref="E5:L5"/>
    <mergeCell ref="J9:L9"/>
    <mergeCell ref="E11:L11"/>
    <mergeCell ref="G10:L10"/>
    <mergeCell ref="E10:F10"/>
    <mergeCell ref="E27:F27"/>
    <mergeCell ref="G27:L27"/>
    <mergeCell ref="E28:L28"/>
    <mergeCell ref="E25:L25"/>
    <mergeCell ref="E24:F24"/>
    <mergeCell ref="G24:L24"/>
    <mergeCell ref="E26:L26"/>
    <mergeCell ref="C24:C28"/>
    <mergeCell ref="A18:C18"/>
    <mergeCell ref="E20:L20"/>
    <mergeCell ref="E21:L21"/>
    <mergeCell ref="E22:L22"/>
    <mergeCell ref="E23:L23"/>
    <mergeCell ref="E1:L1"/>
    <mergeCell ref="E8:L8"/>
    <mergeCell ref="E7:L7"/>
    <mergeCell ref="AI2:AN2"/>
    <mergeCell ref="N1:P1"/>
    <mergeCell ref="A1:C1"/>
    <mergeCell ref="E3:L3"/>
    <mergeCell ref="E4:L4"/>
    <mergeCell ref="E6:L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Oliver</cp:lastModifiedBy>
  <dcterms:created xsi:type="dcterms:W3CDTF">2017-05-09T10:39:33Z</dcterms:created>
  <dcterms:modified xsi:type="dcterms:W3CDTF">2017-05-10T09:46:59Z</dcterms:modified>
</cp:coreProperties>
</file>