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Фильтра" sheetId="1" r:id="rId1"/>
    <sheet name="Масло" sheetId="2" r:id="rId2"/>
    <sheet name="Колодки" sheetId="3" r:id="rId3"/>
  </sheets>
  <calcPr calcId="162913"/>
</workbook>
</file>

<file path=xl/calcChain.xml><?xml version="1.0" encoding="utf-8"?>
<calcChain xmlns="http://schemas.openxmlformats.org/spreadsheetml/2006/main">
  <c r="Q8" i="1" l="1"/>
  <c r="F18" i="2"/>
  <c r="D6" i="3"/>
  <c r="F16" i="2" l="1"/>
  <c r="F14" i="2"/>
  <c r="F12" i="2"/>
  <c r="F10" i="2"/>
  <c r="F8" i="2"/>
  <c r="F6" i="2"/>
  <c r="F4" i="2"/>
  <c r="F2" i="2"/>
</calcChain>
</file>

<file path=xl/sharedStrings.xml><?xml version="1.0" encoding="utf-8"?>
<sst xmlns="http://schemas.openxmlformats.org/spreadsheetml/2006/main" count="79" uniqueCount="43">
  <si>
    <t>Вид</t>
  </si>
  <si>
    <t>Фильтр воздух</t>
  </si>
  <si>
    <t>Фильтр масло</t>
  </si>
  <si>
    <t>Фильтр салон</t>
  </si>
  <si>
    <t>TOYOTA</t>
  </si>
  <si>
    <t>цена</t>
  </si>
  <si>
    <t>exist</t>
  </si>
  <si>
    <t>autoklad</t>
  </si>
  <si>
    <t>Фильтр топливо</t>
  </si>
  <si>
    <t>арт</t>
  </si>
  <si>
    <t>4л</t>
  </si>
  <si>
    <t>002791QT5W</t>
  </si>
  <si>
    <t>Масло нужно 6,3 литра</t>
  </si>
  <si>
    <t>5л</t>
  </si>
  <si>
    <t>1л</t>
  </si>
  <si>
    <r>
      <t xml:space="preserve">5W-30, </t>
    </r>
    <r>
      <rPr>
        <sz val="11"/>
        <color rgb="FFFF0000"/>
        <rFont val="Calibri"/>
        <family val="2"/>
        <charset val="204"/>
        <scheme val="minor"/>
      </rPr>
      <t xml:space="preserve">допуск  SN </t>
    </r>
  </si>
  <si>
    <t>GM ;)</t>
  </si>
  <si>
    <t>2л</t>
  </si>
  <si>
    <t>CASTROL</t>
  </si>
  <si>
    <t>LIQUI MOLY</t>
  </si>
  <si>
    <r>
      <t>5W-30,</t>
    </r>
    <r>
      <rPr>
        <sz val="11"/>
        <color rgb="FF00B050"/>
        <rFont val="Calibri"/>
        <family val="2"/>
        <charset val="204"/>
        <scheme val="minor"/>
      </rPr>
      <t xml:space="preserve"> допуск  SL</t>
    </r>
  </si>
  <si>
    <t>объем</t>
  </si>
  <si>
    <t>ZIC</t>
  </si>
  <si>
    <t>SHELLHX7HEL5W30L4</t>
  </si>
  <si>
    <t>SHELL</t>
  </si>
  <si>
    <t>Цена за 7 литров</t>
  </si>
  <si>
    <t>SHELLHX7HEL5W30L1</t>
  </si>
  <si>
    <r>
      <t xml:space="preserve">5W-30, </t>
    </r>
    <r>
      <rPr>
        <sz val="11"/>
        <color rgb="FFFF0000"/>
        <rFont val="Calibri"/>
        <family val="2"/>
        <charset val="204"/>
        <scheme val="minor"/>
      </rPr>
      <t xml:space="preserve">SN </t>
    </r>
    <r>
      <rPr>
        <sz val="11"/>
        <color theme="1"/>
        <rFont val="Calibri"/>
        <family val="2"/>
        <scheme val="minor"/>
      </rPr>
      <t>типа новее разработка лучше</t>
    </r>
  </si>
  <si>
    <r>
      <t>5W-30,</t>
    </r>
    <r>
      <rPr>
        <sz val="11"/>
        <color rgb="FF00B050"/>
        <rFont val="Calibri"/>
        <family val="2"/>
        <charset val="204"/>
        <scheme val="minor"/>
      </rPr>
      <t xml:space="preserve"> SL </t>
    </r>
    <r>
      <rPr>
        <sz val="11"/>
        <color theme="1"/>
        <rFont val="Calibri"/>
        <family val="2"/>
        <scheme val="minor"/>
      </rPr>
      <t>старее</t>
    </r>
  </si>
  <si>
    <r>
      <t xml:space="preserve">5W-30, </t>
    </r>
    <r>
      <rPr>
        <sz val="11"/>
        <color rgb="FF00B050"/>
        <rFont val="Calibri"/>
        <family val="2"/>
        <charset val="204"/>
        <scheme val="minor"/>
      </rPr>
      <t xml:space="preserve">SL </t>
    </r>
    <r>
      <rPr>
        <sz val="11"/>
        <color theme="1"/>
        <rFont val="Calibri"/>
        <family val="2"/>
        <scheme val="minor"/>
      </rPr>
      <t>старее</t>
    </r>
  </si>
  <si>
    <t>Bosch</t>
  </si>
  <si>
    <t>F 026 400 192</t>
  </si>
  <si>
    <t>0 986 AF4 047</t>
  </si>
  <si>
    <t xml:space="preserve">TOYOTA </t>
  </si>
  <si>
    <t>04465-53040</t>
  </si>
  <si>
    <t>Назначение</t>
  </si>
  <si>
    <t>перед</t>
  </si>
  <si>
    <t>BOSCH</t>
  </si>
  <si>
    <t>0 986 494 316</t>
  </si>
  <si>
    <t>Автоклад</t>
  </si>
  <si>
    <t>зад</t>
  </si>
  <si>
    <t>04465-22190</t>
  </si>
  <si>
    <t>0 986 494 253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</si>
</sst>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rgb="FF000000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1"/>
      <color rgb="FF000000"/>
      <name val="Tahoma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rgb="FF000000"/>
      <name val="Tahoma"/>
      <family val="2"/>
      <charset val="204"/>
    </font>
    <font>
      <b/>
      <u/>
      <sz val="11"/>
      <color theme="10"/>
      <name val="Calibri"/>
      <family val="2"/>
      <scheme val="minor"/>
    </font>
    <font>
      <sz val="11"/>
      <color rgb="FFC54141"/>
      <name val="Arial"/>
      <family val="2"/>
      <charset val="204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vertical="center" wrapText="1" indent="1"/>
    </xf>
    <xf numFmtId="0" fontId="4" fillId="0" borderId="1" xfId="1" applyBorder="1"/>
    <xf numFmtId="0" fontId="6" fillId="0" borderId="1" xfId="0" applyFont="1" applyBorder="1" applyAlignment="1">
      <alignment horizontal="left" vertical="center" wrapText="1" indent="1"/>
    </xf>
    <xf numFmtId="0" fontId="0" fillId="0" borderId="1" xfId="0" applyFont="1" applyBorder="1"/>
    <xf numFmtId="0" fontId="4" fillId="0" borderId="1" xfId="1" applyFont="1" applyBorder="1"/>
    <xf numFmtId="0" fontId="2" fillId="2" borderId="1" xfId="0" applyFont="1" applyFill="1" applyBorder="1"/>
    <xf numFmtId="0" fontId="0" fillId="0" borderId="0" xfId="0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1" applyFont="1" applyBorder="1"/>
    <xf numFmtId="0" fontId="4" fillId="0" borderId="0" xfId="1"/>
    <xf numFmtId="0" fontId="7" fillId="0" borderId="0" xfId="0" applyFont="1" applyBorder="1"/>
    <xf numFmtId="0" fontId="9" fillId="0" borderId="0" xfId="1" applyFont="1" applyBorder="1"/>
    <xf numFmtId="0" fontId="0" fillId="0" borderId="0" xfId="0" applyBorder="1"/>
    <xf numFmtId="0" fontId="4" fillId="0" borderId="0" xfId="1" applyFont="1" applyBorder="1"/>
    <xf numFmtId="0" fontId="6" fillId="0" borderId="0" xfId="0" applyFont="1" applyBorder="1"/>
    <xf numFmtId="0" fontId="2" fillId="2" borderId="1" xfId="0" applyFont="1" applyFill="1" applyBorder="1" applyAlignment="1">
      <alignment horizontal="center"/>
    </xf>
    <xf numFmtId="0" fontId="7" fillId="0" borderId="2" xfId="0" applyFont="1" applyFill="1" applyBorder="1"/>
    <xf numFmtId="0" fontId="6" fillId="3" borderId="1" xfId="0" applyFont="1" applyFill="1" applyBorder="1" applyAlignment="1">
      <alignment horizontal="left" vertical="center" wrapText="1" indent="1"/>
    </xf>
    <xf numFmtId="0" fontId="0" fillId="3" borderId="1" xfId="0" applyFont="1" applyFill="1" applyBorder="1"/>
    <xf numFmtId="0" fontId="4" fillId="3" borderId="1" xfId="1" applyFont="1" applyFill="1" applyBorder="1"/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10" fillId="3" borderId="0" xfId="0" applyFont="1" applyFill="1"/>
    <xf numFmtId="0" fontId="4" fillId="3" borderId="0" xfId="1" applyFill="1"/>
    <xf numFmtId="0" fontId="11" fillId="0" borderId="0" xfId="0" applyFont="1"/>
    <xf numFmtId="0" fontId="8" fillId="3" borderId="1" xfId="0" applyFont="1" applyFill="1" applyBorder="1"/>
    <xf numFmtId="0" fontId="9" fillId="3" borderId="1" xfId="1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ist.ua/price.aspx?pcode=2321731100" TargetMode="External"/><Relationship Id="rId3" Type="http://schemas.openxmlformats.org/officeDocument/2006/relationships/hyperlink" Target="https://www.autoklad.ua/buy/toyota_1780131110" TargetMode="External"/><Relationship Id="rId7" Type="http://schemas.openxmlformats.org/officeDocument/2006/relationships/hyperlink" Target="https://www.autoklad.ua/buy/toyota_2321731100" TargetMode="External"/><Relationship Id="rId2" Type="http://schemas.openxmlformats.org/officeDocument/2006/relationships/hyperlink" Target="https://www.exist.ua/price.aspx?pcode=415231080" TargetMode="External"/><Relationship Id="rId1" Type="http://schemas.openxmlformats.org/officeDocument/2006/relationships/hyperlink" Target="https://www.autoklad.ua/buy/toyota_0415231080" TargetMode="External"/><Relationship Id="rId6" Type="http://schemas.openxmlformats.org/officeDocument/2006/relationships/hyperlink" Target="https://www.autoklad.ua/buy/toyota_871393004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exist.ua/price.aspx?wid=9540508" TargetMode="External"/><Relationship Id="rId10" Type="http://schemas.openxmlformats.org/officeDocument/2006/relationships/hyperlink" Target="https://www.autoklad.ua/buy/bosch_1987432190" TargetMode="External"/><Relationship Id="rId4" Type="http://schemas.openxmlformats.org/officeDocument/2006/relationships/hyperlink" Target="https://www.exist.ua/price.aspx?pcode=1780131110" TargetMode="External"/><Relationship Id="rId9" Type="http://schemas.openxmlformats.org/officeDocument/2006/relationships/hyperlink" Target="https://www.autoklad.ua/buy/bosch_F02640019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klad.ua/buy/castrol_135277263" TargetMode="External"/><Relationship Id="rId13" Type="http://schemas.openxmlformats.org/officeDocument/2006/relationships/hyperlink" Target="https://www.autoklad.ua/buy/shell_SHELLHX7HEL5W30L1" TargetMode="External"/><Relationship Id="rId3" Type="http://schemas.openxmlformats.org/officeDocument/2006/relationships/hyperlink" Target="https://www.autoklad.ua/buy/toyota_002791QT5W" TargetMode="External"/><Relationship Id="rId7" Type="http://schemas.openxmlformats.org/officeDocument/2006/relationships/hyperlink" Target="https://www.autoklad.ua/buy/castrol_135277264" TargetMode="External"/><Relationship Id="rId12" Type="http://schemas.openxmlformats.org/officeDocument/2006/relationships/hyperlink" Target="https://www.autoklad.ua/buy/shell_SHELLHX7HEL5W30L4" TargetMode="External"/><Relationship Id="rId2" Type="http://schemas.openxmlformats.org/officeDocument/2006/relationships/hyperlink" Target="../Downloads/Win" TargetMode="External"/><Relationship Id="rId16" Type="http://schemas.openxmlformats.org/officeDocument/2006/relationships/hyperlink" Target="https://www.autoklad.ua/buy/liqui-moly_39000" TargetMode="External"/><Relationship Id="rId1" Type="http://schemas.openxmlformats.org/officeDocument/2006/relationships/hyperlink" Target="https://www.autoklad.ua/buy/toyota_0888083322" TargetMode="External"/><Relationship Id="rId6" Type="http://schemas.openxmlformats.org/officeDocument/2006/relationships/hyperlink" Target="https://www.autoklad.ua/buy/general-motors_1942001" TargetMode="External"/><Relationship Id="rId11" Type="http://schemas.openxmlformats.org/officeDocument/2006/relationships/hyperlink" Target="https://www.autoklad.ua/buy/zic_162619" TargetMode="External"/><Relationship Id="rId5" Type="http://schemas.openxmlformats.org/officeDocument/2006/relationships/hyperlink" Target="https://www.autoklad.ua/buy/general-motors_1942003" TargetMode="External"/><Relationship Id="rId15" Type="http://schemas.openxmlformats.org/officeDocument/2006/relationships/hyperlink" Target="https://www.autoklad.ua/buy/liqui-moly_7515" TargetMode="External"/><Relationship Id="rId10" Type="http://schemas.openxmlformats.org/officeDocument/2006/relationships/hyperlink" Target="https://www.autoklad.ua/buy/liqui-moly_39001" TargetMode="External"/><Relationship Id="rId4" Type="http://schemas.openxmlformats.org/officeDocument/2006/relationships/hyperlink" Target="https://www.autoklad.ua/buy/toyota_002791QT5W" TargetMode="External"/><Relationship Id="rId9" Type="http://schemas.openxmlformats.org/officeDocument/2006/relationships/hyperlink" Target="https://www.autoklad.ua/buy/liqui-moly_7516" TargetMode="External"/><Relationship Id="rId14" Type="http://schemas.openxmlformats.org/officeDocument/2006/relationships/hyperlink" Target="https://www.autoklad.ua/buy/zic_13261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ist.ua/price.aspx?pcode=04465-5304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autoklad.ua/buy/bosch_0986494316" TargetMode="External"/><Relationship Id="rId1" Type="http://schemas.openxmlformats.org/officeDocument/2006/relationships/hyperlink" Target="https://www.autoklad.ua/buy/toyota_0446553040" TargetMode="External"/><Relationship Id="rId6" Type="http://schemas.openxmlformats.org/officeDocument/2006/relationships/hyperlink" Target="https://www.autoklad.ua/buy/bosch_0986494253" TargetMode="External"/><Relationship Id="rId5" Type="http://schemas.openxmlformats.org/officeDocument/2006/relationships/hyperlink" Target="https://www.autoklad.ua/buy/toyota_0446622190" TargetMode="External"/><Relationship Id="rId4" Type="http://schemas.openxmlformats.org/officeDocument/2006/relationships/hyperlink" Target="https://www.exist.ua/price.aspx?pcode=0446622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D2" sqref="D2"/>
    </sheetView>
  </sheetViews>
  <sheetFormatPr defaultRowHeight="15" x14ac:dyDescent="0.25"/>
  <cols>
    <col min="1" max="1" width="9.7109375" bestFit="1" customWidth="1"/>
    <col min="2" max="2" width="9.7109375" style="16" customWidth="1"/>
    <col min="3" max="3" width="13.85546875" bestFit="1" customWidth="1"/>
    <col min="4" max="4" width="8.7109375" bestFit="1" customWidth="1"/>
    <col min="5" max="5" width="5.28515625" bestFit="1" customWidth="1"/>
    <col min="6" max="6" width="5.28515625" style="16" customWidth="1"/>
    <col min="7" max="7" width="14.42578125" bestFit="1" customWidth="1"/>
    <col min="8" max="8" width="8.7109375" bestFit="1" customWidth="1"/>
    <col min="9" max="9" width="5.28515625" bestFit="1" customWidth="1"/>
    <col min="10" max="10" width="5.28515625" style="16" customWidth="1"/>
    <col min="11" max="11" width="17.28515625" bestFit="1" customWidth="1"/>
    <col min="12" max="12" width="8.7109375" bestFit="1" customWidth="1"/>
    <col min="13" max="13" width="5.28515625" bestFit="1" customWidth="1"/>
    <col min="14" max="14" width="5.28515625" style="16" customWidth="1"/>
    <col min="15" max="15" width="15.85546875" bestFit="1" customWidth="1"/>
    <col min="16" max="16" width="8.7109375" bestFit="1" customWidth="1"/>
    <col min="17" max="17" width="25.5703125" bestFit="1" customWidth="1"/>
  </cols>
  <sheetData>
    <row r="1" spans="1:17" x14ac:dyDescent="0.25">
      <c r="A1" s="1" t="s">
        <v>0</v>
      </c>
      <c r="C1" s="10" t="s">
        <v>2</v>
      </c>
      <c r="D1" s="10" t="s">
        <v>7</v>
      </c>
      <c r="E1" s="10" t="s">
        <v>6</v>
      </c>
      <c r="F1" s="14"/>
      <c r="G1" s="1" t="s">
        <v>1</v>
      </c>
      <c r="H1" s="1" t="s">
        <v>7</v>
      </c>
      <c r="I1" s="1" t="s">
        <v>6</v>
      </c>
      <c r="K1" s="10" t="s">
        <v>3</v>
      </c>
      <c r="L1" s="10" t="s">
        <v>7</v>
      </c>
      <c r="M1" s="10" t="s">
        <v>6</v>
      </c>
      <c r="N1" s="14"/>
      <c r="O1" s="1" t="s">
        <v>8</v>
      </c>
      <c r="P1" s="1" t="s">
        <v>7</v>
      </c>
      <c r="Q1" s="1" t="s">
        <v>6</v>
      </c>
    </row>
    <row r="2" spans="1:17" s="8" customFormat="1" x14ac:dyDescent="0.25">
      <c r="A2" s="9" t="s">
        <v>4</v>
      </c>
      <c r="B2" s="18"/>
      <c r="C2" s="29">
        <v>415231080</v>
      </c>
      <c r="D2" s="12">
        <v>143</v>
      </c>
      <c r="E2" s="30">
        <v>107</v>
      </c>
      <c r="F2" s="15"/>
      <c r="G2" s="9">
        <v>1780131110</v>
      </c>
      <c r="H2" s="6">
        <v>602</v>
      </c>
      <c r="I2" s="6">
        <v>430</v>
      </c>
      <c r="J2" s="17"/>
      <c r="K2" s="11">
        <v>8713930040</v>
      </c>
      <c r="L2" s="12">
        <v>308</v>
      </c>
      <c r="M2" s="12">
        <v>271</v>
      </c>
      <c r="N2" s="15"/>
      <c r="O2" s="31">
        <v>2321731100</v>
      </c>
      <c r="P2" s="6">
        <v>129</v>
      </c>
      <c r="Q2" s="23">
        <v>125</v>
      </c>
    </row>
    <row r="3" spans="1:17" x14ac:dyDescent="0.25">
      <c r="A3" s="9" t="s">
        <v>30</v>
      </c>
      <c r="B3" s="18"/>
      <c r="C3" s="10"/>
      <c r="D3" s="10"/>
      <c r="E3" s="10"/>
      <c r="F3" s="14"/>
      <c r="G3" s="31" t="s">
        <v>31</v>
      </c>
      <c r="H3" s="3">
        <v>190</v>
      </c>
      <c r="I3" s="32">
        <v>182</v>
      </c>
      <c r="K3" s="29" t="s">
        <v>32</v>
      </c>
      <c r="L3" s="10">
        <v>0</v>
      </c>
      <c r="M3" s="33">
        <v>122</v>
      </c>
      <c r="N3" s="14"/>
      <c r="O3" s="1"/>
      <c r="P3" s="1"/>
      <c r="Q3" s="1"/>
    </row>
    <row r="4" spans="1:17" x14ac:dyDescent="0.25">
      <c r="A4" s="9" t="s">
        <v>30</v>
      </c>
      <c r="B4" s="18"/>
      <c r="C4" s="10"/>
      <c r="D4" s="10"/>
      <c r="E4" s="10"/>
      <c r="F4" s="14"/>
      <c r="G4" s="1"/>
      <c r="H4" s="1"/>
      <c r="I4" s="1"/>
      <c r="K4" s="11">
        <v>1987432190</v>
      </c>
      <c r="L4" s="12">
        <v>209</v>
      </c>
      <c r="M4" s="10">
        <v>190</v>
      </c>
      <c r="N4" s="14"/>
      <c r="O4" s="1"/>
      <c r="P4" s="1"/>
      <c r="Q4" s="1"/>
    </row>
    <row r="5" spans="1:17" x14ac:dyDescent="0.25">
      <c r="E5">
        <v>107</v>
      </c>
      <c r="I5">
        <v>182</v>
      </c>
      <c r="M5" s="20">
        <v>122</v>
      </c>
      <c r="Q5">
        <v>125</v>
      </c>
    </row>
    <row r="8" spans="1:17" ht="92.25" x14ac:dyDescent="1.35">
      <c r="Q8" s="28">
        <f>Q5+M5+I5+E5</f>
        <v>536</v>
      </c>
    </row>
  </sheetData>
  <hyperlinks>
    <hyperlink ref="D2" r:id="rId1" display="https://www.autoklad.ua/buy/toyota_0415231080"/>
    <hyperlink ref="E2" r:id="rId2" display="https://www.exist.ua/price.aspx?pcode=415231080"/>
    <hyperlink ref="H2" r:id="rId3" display="https://www.autoklad.ua/buy/toyota_1780131110"/>
    <hyperlink ref="I2" r:id="rId4" display="https://www.exist.ua/price.aspx?pcode=1780131110"/>
    <hyperlink ref="M2" r:id="rId5" display="https://www.exist.ua/price.aspx?wid=9540508"/>
    <hyperlink ref="L2" r:id="rId6" display="https://www.autoklad.ua/buy/toyota_8713930040"/>
    <hyperlink ref="P2" r:id="rId7" display="https://www.autoklad.ua/buy/toyota_2321731100"/>
    <hyperlink ref="Q2" r:id="rId8" display="https://www.exist.ua/price.aspx?pcode=2321731100"/>
    <hyperlink ref="H3" r:id="rId9" display="https://www.autoklad.ua/buy/bosch_F026400192"/>
    <hyperlink ref="L4" r:id="rId10" display="https://www.autoklad.ua/buy/bosch_198743219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"/>
    </sheetView>
  </sheetViews>
  <sheetFormatPr defaultRowHeight="15" x14ac:dyDescent="0.25"/>
  <cols>
    <col min="1" max="1" width="15.5703125" customWidth="1"/>
    <col min="2" max="2" width="41.140625" customWidth="1"/>
    <col min="3" max="3" width="26.28515625" customWidth="1"/>
    <col min="4" max="4" width="7.28515625" customWidth="1"/>
    <col min="5" max="5" width="9.7109375" bestFit="1" customWidth="1"/>
    <col min="6" max="6" width="25.5703125" bestFit="1" customWidth="1"/>
  </cols>
  <sheetData>
    <row r="1" spans="1:6" ht="22.5" x14ac:dyDescent="0.25">
      <c r="A1" s="1"/>
      <c r="B1" s="2" t="s">
        <v>12</v>
      </c>
      <c r="C1" s="1" t="s">
        <v>9</v>
      </c>
      <c r="D1" s="1" t="s">
        <v>21</v>
      </c>
      <c r="E1" s="1" t="s">
        <v>5</v>
      </c>
      <c r="F1" s="7" t="s">
        <v>25</v>
      </c>
    </row>
    <row r="2" spans="1:6" x14ac:dyDescent="0.25">
      <c r="A2" s="4" t="s">
        <v>4</v>
      </c>
      <c r="B2" s="5" t="s">
        <v>27</v>
      </c>
      <c r="C2" s="4">
        <v>888083322</v>
      </c>
      <c r="D2" s="5" t="s">
        <v>10</v>
      </c>
      <c r="E2" s="6">
        <v>1743</v>
      </c>
      <c r="F2" s="19">
        <f>E2+(E3*3)</f>
        <v>2085</v>
      </c>
    </row>
    <row r="3" spans="1:6" x14ac:dyDescent="0.25">
      <c r="A3" s="4" t="s">
        <v>4</v>
      </c>
      <c r="B3" s="5" t="s">
        <v>27</v>
      </c>
      <c r="C3" s="4" t="s">
        <v>11</v>
      </c>
      <c r="D3" s="5">
        <v>0.95</v>
      </c>
      <c r="E3" s="6">
        <v>114</v>
      </c>
      <c r="F3" s="19"/>
    </row>
    <row r="4" spans="1:6" x14ac:dyDescent="0.25">
      <c r="A4" s="4" t="s">
        <v>4</v>
      </c>
      <c r="B4" s="5" t="s">
        <v>28</v>
      </c>
      <c r="C4" s="4">
        <v>888080845</v>
      </c>
      <c r="D4" s="5" t="s">
        <v>13</v>
      </c>
      <c r="E4" s="6">
        <v>790</v>
      </c>
      <c r="F4" s="19">
        <f>E4+(E5*2)</f>
        <v>1210</v>
      </c>
    </row>
    <row r="5" spans="1:6" x14ac:dyDescent="0.25">
      <c r="A5" s="4" t="s">
        <v>4</v>
      </c>
      <c r="B5" s="5" t="s">
        <v>29</v>
      </c>
      <c r="C5" s="4">
        <v>888080846</v>
      </c>
      <c r="D5" s="5" t="s">
        <v>14</v>
      </c>
      <c r="E5" s="6">
        <v>210</v>
      </c>
      <c r="F5" s="19"/>
    </row>
    <row r="6" spans="1:6" x14ac:dyDescent="0.25">
      <c r="A6" s="21" t="s">
        <v>16</v>
      </c>
      <c r="B6" s="22" t="s">
        <v>15</v>
      </c>
      <c r="C6" s="21">
        <v>1942003</v>
      </c>
      <c r="D6" s="22" t="s">
        <v>13</v>
      </c>
      <c r="E6" s="23">
        <v>520</v>
      </c>
      <c r="F6" s="24">
        <f>E6+E7</f>
        <v>769</v>
      </c>
    </row>
    <row r="7" spans="1:6" x14ac:dyDescent="0.25">
      <c r="A7" s="21" t="s">
        <v>16</v>
      </c>
      <c r="B7" s="22" t="s">
        <v>15</v>
      </c>
      <c r="C7" s="21">
        <v>1942001</v>
      </c>
      <c r="D7" s="22" t="s">
        <v>17</v>
      </c>
      <c r="E7" s="23">
        <v>249</v>
      </c>
      <c r="F7" s="24"/>
    </row>
    <row r="8" spans="1:6" x14ac:dyDescent="0.25">
      <c r="A8" s="4" t="s">
        <v>18</v>
      </c>
      <c r="B8" s="5" t="s">
        <v>15</v>
      </c>
      <c r="C8" s="4">
        <v>135277264</v>
      </c>
      <c r="D8" s="5">
        <v>4</v>
      </c>
      <c r="E8" s="6">
        <v>766</v>
      </c>
      <c r="F8" s="19">
        <f>E8+(E9*3)</f>
        <v>1408</v>
      </c>
    </row>
    <row r="9" spans="1:6" x14ac:dyDescent="0.25">
      <c r="A9" s="4" t="s">
        <v>18</v>
      </c>
      <c r="B9" s="5" t="s">
        <v>15</v>
      </c>
      <c r="C9" s="4">
        <v>135277263</v>
      </c>
      <c r="D9" s="5">
        <v>1</v>
      </c>
      <c r="E9" s="6">
        <v>214</v>
      </c>
      <c r="F9" s="19"/>
    </row>
    <row r="10" spans="1:6" x14ac:dyDescent="0.25">
      <c r="A10" s="4" t="s">
        <v>19</v>
      </c>
      <c r="B10" s="5" t="s">
        <v>15</v>
      </c>
      <c r="C10" s="4">
        <v>7516</v>
      </c>
      <c r="D10" s="5">
        <v>4</v>
      </c>
      <c r="E10" s="6">
        <v>1086</v>
      </c>
      <c r="F10" s="19">
        <f>E10+(E11*3)</f>
        <v>1941</v>
      </c>
    </row>
    <row r="11" spans="1:6" x14ac:dyDescent="0.25">
      <c r="A11" s="4" t="s">
        <v>19</v>
      </c>
      <c r="B11" s="5" t="s">
        <v>15</v>
      </c>
      <c r="C11" s="4">
        <v>7515</v>
      </c>
      <c r="D11" s="5">
        <v>1</v>
      </c>
      <c r="E11" s="6">
        <v>285</v>
      </c>
      <c r="F11" s="19"/>
    </row>
    <row r="12" spans="1:6" x14ac:dyDescent="0.25">
      <c r="A12" s="4" t="s">
        <v>19</v>
      </c>
      <c r="B12" s="5" t="s">
        <v>20</v>
      </c>
      <c r="C12" s="4">
        <v>39001</v>
      </c>
      <c r="D12" s="5">
        <v>4</v>
      </c>
      <c r="E12" s="6">
        <v>786</v>
      </c>
      <c r="F12" s="19">
        <f>E12+(E13*3)</f>
        <v>1434</v>
      </c>
    </row>
    <row r="13" spans="1:6" x14ac:dyDescent="0.25">
      <c r="A13" s="4" t="s">
        <v>19</v>
      </c>
      <c r="B13" s="5" t="s">
        <v>20</v>
      </c>
      <c r="C13" s="4">
        <v>39000</v>
      </c>
      <c r="D13" s="5">
        <v>1</v>
      </c>
      <c r="E13" s="6">
        <v>216</v>
      </c>
      <c r="F13" s="19"/>
    </row>
    <row r="14" spans="1:6" x14ac:dyDescent="0.25">
      <c r="A14" s="4" t="s">
        <v>22</v>
      </c>
      <c r="B14" s="5" t="s">
        <v>15</v>
      </c>
      <c r="C14" s="4">
        <v>162619</v>
      </c>
      <c r="D14" s="5">
        <v>4</v>
      </c>
      <c r="E14" s="6">
        <v>478</v>
      </c>
      <c r="F14" s="19">
        <f>E14+(E15*3)</f>
        <v>883</v>
      </c>
    </row>
    <row r="15" spans="1:6" x14ac:dyDescent="0.25">
      <c r="A15" s="4" t="s">
        <v>22</v>
      </c>
      <c r="B15" s="5" t="s">
        <v>15</v>
      </c>
      <c r="C15" s="4">
        <v>132619</v>
      </c>
      <c r="D15" s="5">
        <v>1</v>
      </c>
      <c r="E15" s="6">
        <v>135</v>
      </c>
      <c r="F15" s="19"/>
    </row>
    <row r="16" spans="1:6" x14ac:dyDescent="0.25">
      <c r="A16" s="4" t="s">
        <v>24</v>
      </c>
      <c r="B16" s="5" t="s">
        <v>15</v>
      </c>
      <c r="C16" s="4" t="s">
        <v>23</v>
      </c>
      <c r="D16" s="5">
        <v>4</v>
      </c>
      <c r="E16" s="6">
        <v>499</v>
      </c>
      <c r="F16" s="19">
        <f>E16+(E17*3)</f>
        <v>946</v>
      </c>
    </row>
    <row r="17" spans="1:6" x14ac:dyDescent="0.25">
      <c r="A17" s="4" t="s">
        <v>24</v>
      </c>
      <c r="B17" s="5" t="s">
        <v>15</v>
      </c>
      <c r="C17" s="4" t="s">
        <v>26</v>
      </c>
      <c r="D17" s="5">
        <v>1</v>
      </c>
      <c r="E17" s="6">
        <v>149</v>
      </c>
      <c r="F17" s="19"/>
    </row>
    <row r="18" spans="1:6" ht="92.25" x14ac:dyDescent="1.35">
      <c r="F18" s="28">
        <f>F6</f>
        <v>769</v>
      </c>
    </row>
  </sheetData>
  <mergeCells count="8">
    <mergeCell ref="F14:F15"/>
    <mergeCell ref="F16:F17"/>
    <mergeCell ref="F2:F3"/>
    <mergeCell ref="F4:F5"/>
    <mergeCell ref="F6:F7"/>
    <mergeCell ref="F8:F9"/>
    <mergeCell ref="F10:F11"/>
    <mergeCell ref="F12:F13"/>
  </mergeCells>
  <hyperlinks>
    <hyperlink ref="E2" r:id="rId1" display="https://www.autoklad.ua/buy/toyota_0888083322"/>
    <hyperlink ref="E4" r:id="rId2" display="Win"/>
    <hyperlink ref="E3" r:id="rId3" display="https://www.autoklad.ua/buy/toyota_002791QT5W"/>
    <hyperlink ref="E5" r:id="rId4" display="https://www.autoklad.ua/buy/toyota_002791QT5W"/>
    <hyperlink ref="E6" r:id="rId5" display="https://www.autoklad.ua/buy/general-motors_1942003"/>
    <hyperlink ref="E7" r:id="rId6" display="https://www.autoklad.ua/buy/general-motors_1942001"/>
    <hyperlink ref="E8" r:id="rId7" display="https://www.autoklad.ua/buy/castrol_135277264"/>
    <hyperlink ref="E9" r:id="rId8" display="https://www.autoklad.ua/buy/castrol_135277263"/>
    <hyperlink ref="E10" r:id="rId9" display="https://www.autoklad.ua/buy/liqui-moly_7516"/>
    <hyperlink ref="E12" r:id="rId10" display="https://www.autoklad.ua/buy/liqui-moly_39001"/>
    <hyperlink ref="E14" r:id="rId11" display="https://www.autoklad.ua/buy/zic_162619"/>
    <hyperlink ref="E16" r:id="rId12" display="https://www.autoklad.ua/buy/shell_SHELLHX7HEL5W30L4"/>
    <hyperlink ref="E17" r:id="rId13" display="https://www.autoklad.ua/buy/shell_SHELLHX7HEL5W30L1"/>
    <hyperlink ref="E15" r:id="rId14" display="https://www.autoklad.ua/buy/zic_132619"/>
    <hyperlink ref="E11" r:id="rId15" display="https://www.autoklad.ua/buy/liqui-moly_7515"/>
    <hyperlink ref="E13" r:id="rId16" display="https://www.autoklad.ua/buy/liqui-moly_390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3" sqref="D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22.28515625" bestFit="1" customWidth="1"/>
    <col min="4" max="4" width="32.85546875" bestFit="1" customWidth="1"/>
  </cols>
  <sheetData>
    <row r="1" spans="1:5" x14ac:dyDescent="0.25">
      <c r="A1" t="s">
        <v>35</v>
      </c>
      <c r="C1" t="s">
        <v>9</v>
      </c>
      <c r="D1" t="s">
        <v>39</v>
      </c>
      <c r="E1" t="s">
        <v>6</v>
      </c>
    </row>
    <row r="2" spans="1:5" x14ac:dyDescent="0.25">
      <c r="A2" t="s">
        <v>36</v>
      </c>
      <c r="B2" t="s">
        <v>33</v>
      </c>
      <c r="C2" t="s">
        <v>34</v>
      </c>
      <c r="D2" s="13">
        <v>1730</v>
      </c>
      <c r="E2" s="13">
        <v>1662</v>
      </c>
    </row>
    <row r="3" spans="1:5" x14ac:dyDescent="0.25">
      <c r="A3" s="25" t="s">
        <v>36</v>
      </c>
      <c r="B3" s="25" t="s">
        <v>37</v>
      </c>
      <c r="C3" s="25" t="s">
        <v>38</v>
      </c>
      <c r="D3" s="27">
        <v>814</v>
      </c>
      <c r="E3" s="25">
        <v>833</v>
      </c>
    </row>
    <row r="4" spans="1:5" x14ac:dyDescent="0.25">
      <c r="A4" t="s">
        <v>40</v>
      </c>
      <c r="B4" t="s">
        <v>33</v>
      </c>
      <c r="C4" t="s">
        <v>41</v>
      </c>
      <c r="D4" s="13">
        <v>1621</v>
      </c>
      <c r="E4" s="13">
        <v>1411</v>
      </c>
    </row>
    <row r="5" spans="1:5" x14ac:dyDescent="0.25">
      <c r="A5" s="25" t="s">
        <v>40</v>
      </c>
      <c r="B5" s="25" t="s">
        <v>37</v>
      </c>
      <c r="C5" s="26" t="s">
        <v>42</v>
      </c>
      <c r="D5" s="27">
        <v>630</v>
      </c>
      <c r="E5" s="25">
        <v>719</v>
      </c>
    </row>
    <row r="6" spans="1:5" ht="92.25" x14ac:dyDescent="1.35">
      <c r="D6" s="28">
        <f>D5+D3</f>
        <v>1444</v>
      </c>
    </row>
  </sheetData>
  <hyperlinks>
    <hyperlink ref="D2" r:id="rId1" display="https://www.autoklad.ua/buy/toyota_0446553040"/>
    <hyperlink ref="D3" r:id="rId2" display="https://www.autoklad.ua/buy/bosch_0986494316"/>
    <hyperlink ref="E2" r:id="rId3" display="https://www.exist.ua/price.aspx?pcode=04465-53040"/>
    <hyperlink ref="E4" r:id="rId4" display="https://www.exist.ua/price.aspx?pcode=0446622190"/>
    <hyperlink ref="D4" r:id="rId5" display="https://www.autoklad.ua/buy/toyota_0446622190"/>
    <hyperlink ref="D5" r:id="rId6" display="https://www.autoklad.ua/buy/bosch_0986494253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Фильтра</vt:lpstr>
      <vt:lpstr>Масло</vt:lpstr>
      <vt:lpstr>Колодки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2017-07-31T12:41:12Z</dcterms:modified>
</cp:coreProperties>
</file>