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00" activeTab="4"/>
  </bookViews>
  <sheets>
    <sheet name="Dominant" sheetId="1" r:id="rId1"/>
    <sheet name="Submissive" sheetId="2" r:id="rId2"/>
    <sheet name="Peer" sheetId="3" r:id="rId3"/>
    <sheet name="Final" sheetId="4" r:id="rId4"/>
    <sheet name="principe1" sheetId="5" r:id="rId5"/>
    <sheet name="principe2" sheetId="6" r:id="rId6"/>
    <sheet name="principe3" sheetId="7" r:id="rId7"/>
  </sheets>
  <calcPr calcId="145621"/>
</workbook>
</file>

<file path=xl/calcChain.xml><?xml version="1.0" encoding="utf-8"?>
<calcChain xmlns="http://schemas.openxmlformats.org/spreadsheetml/2006/main">
  <c r="A23" i="5" l="1"/>
  <c r="B23" i="5"/>
  <c r="C28" i="7" l="1"/>
  <c r="B28" i="7"/>
  <c r="A28" i="7"/>
  <c r="C23" i="7"/>
  <c r="B23" i="7"/>
  <c r="A23" i="7"/>
  <c r="C28" i="6"/>
  <c r="B28" i="6"/>
  <c r="A28" i="6"/>
  <c r="A23" i="6"/>
  <c r="C23" i="6"/>
  <c r="B23" i="6"/>
  <c r="B28" i="5"/>
  <c r="C28" i="5"/>
  <c r="A28" i="5"/>
  <c r="C18" i="5"/>
  <c r="B18" i="5"/>
  <c r="C23" i="5"/>
  <c r="I19" i="5"/>
  <c r="I18" i="5"/>
  <c r="H19" i="5"/>
  <c r="H18" i="5"/>
  <c r="F19" i="5"/>
  <c r="E19" i="5"/>
  <c r="F18" i="5"/>
  <c r="E18" i="5"/>
  <c r="B19" i="5"/>
  <c r="E18" i="7"/>
  <c r="B18" i="7"/>
  <c r="C19" i="5"/>
  <c r="I19" i="7"/>
  <c r="H19" i="7"/>
  <c r="I18" i="7"/>
  <c r="H18" i="7"/>
  <c r="F19" i="7"/>
  <c r="E19" i="7"/>
  <c r="F18" i="7"/>
  <c r="C19" i="7"/>
  <c r="B19" i="7"/>
  <c r="C18" i="7"/>
  <c r="I19" i="6"/>
  <c r="H19" i="6"/>
  <c r="I18" i="6"/>
  <c r="H18" i="6"/>
  <c r="F19" i="6"/>
  <c r="E19" i="6"/>
  <c r="F18" i="6"/>
  <c r="E18" i="6"/>
  <c r="C19" i="6"/>
  <c r="B19" i="6"/>
  <c r="C18" i="6"/>
  <c r="B18" i="6"/>
  <c r="G52" i="4"/>
  <c r="F52" i="4"/>
  <c r="E52" i="4"/>
  <c r="D52" i="4"/>
  <c r="C52" i="4"/>
  <c r="B52" i="4"/>
  <c r="G51" i="4"/>
  <c r="F51" i="4"/>
  <c r="E51" i="4"/>
  <c r="D51" i="4"/>
  <c r="C51" i="4"/>
  <c r="B51" i="4"/>
  <c r="G31" i="4"/>
  <c r="F31" i="4"/>
  <c r="E31" i="4"/>
  <c r="D31" i="4"/>
  <c r="C31" i="4"/>
  <c r="B31" i="4"/>
  <c r="G30" i="4"/>
  <c r="F30" i="4"/>
  <c r="E30" i="4"/>
  <c r="D30" i="4"/>
  <c r="C30" i="4"/>
  <c r="B30" i="4"/>
  <c r="G15" i="4"/>
  <c r="F15" i="4"/>
  <c r="E15" i="4"/>
  <c r="D15" i="4"/>
  <c r="C15" i="4"/>
  <c r="B15" i="4"/>
  <c r="G14" i="4"/>
  <c r="F14" i="4"/>
  <c r="E14" i="4"/>
  <c r="D14" i="4"/>
  <c r="C14" i="4"/>
  <c r="B14" i="4"/>
  <c r="C19" i="1" l="1"/>
  <c r="D19" i="1"/>
  <c r="E19" i="1"/>
  <c r="F19" i="1"/>
  <c r="G19" i="1"/>
  <c r="C20" i="1"/>
  <c r="D20" i="1"/>
  <c r="E20" i="1"/>
  <c r="F20" i="1"/>
  <c r="G20" i="1"/>
  <c r="B20" i="1"/>
  <c r="B19" i="1"/>
  <c r="G16" i="1"/>
  <c r="F16" i="1"/>
  <c r="E16" i="1"/>
  <c r="D16" i="1"/>
  <c r="C16" i="1"/>
  <c r="B16" i="1"/>
  <c r="G15" i="1"/>
  <c r="F15" i="1"/>
  <c r="E15" i="1"/>
  <c r="D15" i="1"/>
  <c r="C15" i="1"/>
  <c r="B15" i="1"/>
  <c r="C15" i="2"/>
  <c r="D15" i="2"/>
  <c r="E15" i="2"/>
  <c r="F15" i="2"/>
  <c r="G15" i="2"/>
  <c r="C16" i="2"/>
  <c r="D16" i="2"/>
  <c r="E16" i="2"/>
  <c r="F16" i="2"/>
  <c r="G16" i="2"/>
  <c r="B16" i="2"/>
  <c r="B15" i="2"/>
  <c r="E22" i="3"/>
  <c r="F21" i="3"/>
  <c r="E21" i="3"/>
  <c r="D21" i="3"/>
  <c r="G21" i="3"/>
  <c r="H21" i="3"/>
  <c r="D22" i="3"/>
  <c r="F22" i="3"/>
  <c r="G22" i="3"/>
  <c r="H22" i="3"/>
  <c r="C21" i="3"/>
  <c r="C22" i="3"/>
</calcChain>
</file>

<file path=xl/sharedStrings.xml><?xml version="1.0" encoding="utf-8"?>
<sst xmlns="http://schemas.openxmlformats.org/spreadsheetml/2006/main" count="129" uniqueCount="26">
  <si>
    <t xml:space="preserve">Principe 1 </t>
  </si>
  <si>
    <t xml:space="preserve">Principe 2 </t>
  </si>
  <si>
    <t>Principe 3</t>
  </si>
  <si>
    <t xml:space="preserve">Dominant Agent </t>
  </si>
  <si>
    <t xml:space="preserve">Submissive Agent </t>
  </si>
  <si>
    <t>Mean</t>
  </si>
  <si>
    <t>Average</t>
  </si>
  <si>
    <t>Agent_only_considers_hisher_own_preferences_in_choosing_a_restaurant</t>
  </si>
  <si>
    <t>Agent_takes_the_preferences_of_the_other_speaker_into_account_in_choosing_a_restaurant</t>
  </si>
  <si>
    <t>Agent_is_demanding_concerning_the_choice_of_the_restaurant</t>
  </si>
  <si>
    <t>Agent_is_flexible_in_the_choice_of_the_restaurant</t>
  </si>
  <si>
    <t>Agent_leads_the_dialogue</t>
  </si>
  <si>
    <t>Agent_is_being_guided_by_the_other_speaker_during_the_dialogue</t>
  </si>
  <si>
    <t>Standard deviation</t>
  </si>
  <si>
    <t>Dominant agent</t>
  </si>
  <si>
    <t xml:space="preserve">Submissive agent </t>
  </si>
  <si>
    <t>Submissive agent</t>
  </si>
  <si>
    <t>Peer agent</t>
  </si>
  <si>
    <t>standard deviation</t>
  </si>
  <si>
    <t>Dominant/Peer</t>
  </si>
  <si>
    <t>Dominant/Submissive</t>
  </si>
  <si>
    <t>Peer/Submissive</t>
  </si>
  <si>
    <t>T student (considers the preferences of other)</t>
  </si>
  <si>
    <t xml:space="preserve">T student (considersonly its  the preferences) </t>
  </si>
  <si>
    <t>T student (agent is demanding)</t>
  </si>
  <si>
    <t xml:space="preserve">T student (agent is flexible)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</si>
</sst>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7" formatCode="0.000000"/>
    <numFmt numFmtId="169" formatCode="0.0000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2" borderId="0" xfId="0" applyFill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0" fontId="0" fillId="6" borderId="2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  <xf numFmtId="167" fontId="0" fillId="0" borderId="1" xfId="0" applyNumberFormat="1" applyFill="1" applyBorder="1"/>
    <xf numFmtId="169" fontId="0" fillId="0" borderId="1" xfId="0" applyNumberFormat="1" applyFill="1" applyBorder="1"/>
    <xf numFmtId="164" fontId="0" fillId="0" borderId="1" xfId="0" applyNumberFormat="1" applyFill="1" applyBorder="1"/>
    <xf numFmtId="167" fontId="0" fillId="0" borderId="1" xfId="0" applyNumberFormat="1" applyBorder="1"/>
    <xf numFmtId="169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the preferences of other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invertIfNegative val="0"/>
          <c:errBars>
            <c:errBarType val="both"/>
            <c:errValType val="cust"/>
            <c:noEndCap val="0"/>
            <c:plus>
              <c:numRef>
                <c:f>principe1!$B$19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plus>
            <c:minus>
              <c:numRef>
                <c:f>principe1!$B$19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minus>
          </c:errBars>
          <c:val>
            <c:numRef>
              <c:f>principe1!$B$18</c:f>
              <c:numCache>
                <c:formatCode>0.000</c:formatCode>
                <c:ptCount val="1"/>
                <c:pt idx="0">
                  <c:v>2.3333333333333335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principe1!$H$19</c:f>
                <c:numCache>
                  <c:formatCode>General</c:formatCode>
                  <c:ptCount val="1"/>
                  <c:pt idx="0">
                    <c:v>1.0509022810878301</c:v>
                  </c:pt>
                </c:numCache>
              </c:numRef>
            </c:plus>
            <c:minus>
              <c:numRef>
                <c:f>principe1!$H$19</c:f>
                <c:numCache>
                  <c:formatCode>General</c:formatCode>
                  <c:ptCount val="1"/>
                  <c:pt idx="0">
                    <c:v>1.0509022810878301</c:v>
                  </c:pt>
                </c:numCache>
              </c:numRef>
            </c:minus>
          </c:errBars>
          <c:val>
            <c:numRef>
              <c:f>principe1!$H$18</c:f>
              <c:numCache>
                <c:formatCode>0.000</c:formatCode>
                <c:ptCount val="1"/>
                <c:pt idx="0">
                  <c:v>3.2142857142857144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errBars>
            <c:errBarType val="both"/>
            <c:errValType val="cust"/>
            <c:noEndCap val="0"/>
            <c:plus>
              <c:numRef>
                <c:f>principe1!$E$19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plus>
            <c:minus>
              <c:numRef>
                <c:f>principe1!$E$19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minus>
          </c:errBars>
          <c:val>
            <c:numRef>
              <c:f>principe1!$E$18</c:f>
              <c:numCache>
                <c:formatCode>0.000</c:formatCode>
                <c:ptCount val="1"/>
                <c:pt idx="0">
                  <c:v>3.4444444444444446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291520"/>
        <c:axId val="990357760"/>
      </c:barChart>
      <c:catAx>
        <c:axId val="93291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990357760"/>
        <c:crosses val="autoZero"/>
        <c:auto val="1"/>
        <c:lblAlgn val="ctr"/>
        <c:lblOffset val="100"/>
        <c:noMultiLvlLbl val="0"/>
      </c:catAx>
      <c:valAx>
        <c:axId val="990357760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9329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only its preferences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principe1!$C$19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plus>
            <c:minus>
              <c:numRef>
                <c:f>principe1!$C$19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minus>
          </c:errBars>
          <c:val>
            <c:numRef>
              <c:f>principe1!$C$18</c:f>
              <c:numCache>
                <c:formatCode>0.000</c:formatCode>
                <c:ptCount val="1"/>
                <c:pt idx="0">
                  <c:v>4.5555555555555554</c:v>
                </c:pt>
              </c:numCache>
            </c:numRef>
          </c:val>
        </c:ser>
        <c:ser>
          <c:idx val="1"/>
          <c:order val="1"/>
          <c:invertIfNegative val="0"/>
          <c:errBars>
            <c:errBarType val="both"/>
            <c:errValType val="cust"/>
            <c:noEndCap val="0"/>
            <c:plus>
              <c:numRef>
                <c:f>principe1!$I$19</c:f>
                <c:numCache>
                  <c:formatCode>General</c:formatCode>
                  <c:ptCount val="1"/>
                  <c:pt idx="0">
                    <c:v>1.2314558524297641</c:v>
                  </c:pt>
                </c:numCache>
              </c:numRef>
            </c:plus>
            <c:minus>
              <c:numRef>
                <c:f>principe1!$I$19</c:f>
                <c:numCache>
                  <c:formatCode>General</c:formatCode>
                  <c:ptCount val="1"/>
                  <c:pt idx="0">
                    <c:v>1.2314558524297641</c:v>
                  </c:pt>
                </c:numCache>
              </c:numRef>
            </c:minus>
          </c:errBars>
          <c:val>
            <c:numRef>
              <c:f>principe1!$I$18</c:f>
              <c:numCache>
                <c:formatCode>0.000</c:formatCode>
                <c:ptCount val="1"/>
                <c:pt idx="0">
                  <c:v>3.1428571428571428</c:v>
                </c:pt>
              </c:numCache>
            </c:numRef>
          </c:val>
        </c:ser>
        <c:ser>
          <c:idx val="2"/>
          <c:order val="2"/>
          <c:invertIfNegative val="0"/>
          <c:errBars>
            <c:errBarType val="both"/>
            <c:errValType val="cust"/>
            <c:noEndCap val="0"/>
            <c:plus>
              <c:numRef>
                <c:f>principe1!$F$19</c:f>
                <c:numCache>
                  <c:formatCode>General</c:formatCode>
                  <c:ptCount val="1"/>
                  <c:pt idx="0">
                    <c:v>0.60092521257733122</c:v>
                  </c:pt>
                </c:numCache>
              </c:numRef>
            </c:plus>
            <c:minus>
              <c:numRef>
                <c:f>principe1!$F$19</c:f>
                <c:numCache>
                  <c:formatCode>General</c:formatCode>
                  <c:ptCount val="1"/>
                  <c:pt idx="0">
                    <c:v>0.60092521257733122</c:v>
                  </c:pt>
                </c:numCache>
              </c:numRef>
            </c:minus>
          </c:errBars>
          <c:val>
            <c:numRef>
              <c:f>principe1!$F$18</c:f>
              <c:numCache>
                <c:formatCode>0.000</c:formatCode>
                <c:ptCount val="1"/>
                <c:pt idx="0">
                  <c:v>1.8888888888888888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040256"/>
        <c:axId val="958049088"/>
      </c:barChart>
      <c:catAx>
        <c:axId val="963040256"/>
        <c:scaling>
          <c:orientation val="minMax"/>
        </c:scaling>
        <c:delete val="1"/>
        <c:axPos val="b"/>
        <c:majorTickMark val="none"/>
        <c:minorTickMark val="none"/>
        <c:tickLblPos val="nextTo"/>
        <c:crossAx val="958049088"/>
        <c:crosses val="autoZero"/>
        <c:auto val="1"/>
        <c:lblAlgn val="ctr"/>
        <c:lblOffset val="100"/>
        <c:noMultiLvlLbl val="0"/>
      </c:catAx>
      <c:valAx>
        <c:axId val="958049088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96304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</a:t>
            </a:r>
            <a:r>
              <a:rPr lang="fr-FR"/>
              <a:t>demanding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invertIfNegative val="0"/>
          <c:errBars>
            <c:errBarType val="both"/>
            <c:errValType val="cust"/>
            <c:noEndCap val="0"/>
            <c:plus>
              <c:numRef>
                <c:f>principe2!$B$19</c:f>
                <c:numCache>
                  <c:formatCode>General</c:formatCode>
                  <c:ptCount val="1"/>
                  <c:pt idx="0">
                    <c:v>1.2360330811826108</c:v>
                  </c:pt>
                </c:numCache>
              </c:numRef>
            </c:plus>
            <c:minus>
              <c:numRef>
                <c:f>principe2!$B$19</c:f>
                <c:numCache>
                  <c:formatCode>General</c:formatCode>
                  <c:ptCount val="1"/>
                  <c:pt idx="0">
                    <c:v>1.2360330811826108</c:v>
                  </c:pt>
                </c:numCache>
              </c:numRef>
            </c:minus>
          </c:errBars>
          <c:val>
            <c:numRef>
              <c:f>principe2!$B$18</c:f>
              <c:numCache>
                <c:formatCode>0.000</c:formatCode>
                <c:ptCount val="1"/>
                <c:pt idx="0">
                  <c:v>3.5555555555555554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principe2!$H$19</c:f>
                <c:numCache>
                  <c:formatCode>General</c:formatCode>
                  <c:ptCount val="1"/>
                  <c:pt idx="0">
                    <c:v>1.1766968108291043</c:v>
                  </c:pt>
                </c:numCache>
              </c:numRef>
            </c:plus>
            <c:minus>
              <c:numRef>
                <c:f>principe2!$H$19</c:f>
                <c:numCache>
                  <c:formatCode>General</c:formatCode>
                  <c:ptCount val="1"/>
                  <c:pt idx="0">
                    <c:v>1.1766968108291043</c:v>
                  </c:pt>
                </c:numCache>
              </c:numRef>
            </c:minus>
          </c:errBars>
          <c:val>
            <c:numRef>
              <c:f>principe2!$H$18</c:f>
              <c:numCache>
                <c:formatCode>0.000</c:formatCode>
                <c:ptCount val="1"/>
                <c:pt idx="0">
                  <c:v>3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errBars>
            <c:errBarType val="both"/>
            <c:errValType val="cust"/>
            <c:noEndCap val="0"/>
            <c:plus>
              <c:numRef>
                <c:f>principe2!$E$19</c:f>
                <c:numCache>
                  <c:formatCode>General</c:formatCode>
                  <c:ptCount val="1"/>
                  <c:pt idx="0">
                    <c:v>1.4142135623730951</c:v>
                  </c:pt>
                </c:numCache>
              </c:numRef>
            </c:plus>
            <c:minus>
              <c:numRef>
                <c:f>principe2!$E$19</c:f>
                <c:numCache>
                  <c:formatCode>General</c:formatCode>
                  <c:ptCount val="1"/>
                  <c:pt idx="0">
                    <c:v>1.4142135623730951</c:v>
                  </c:pt>
                </c:numCache>
              </c:numRef>
            </c:minus>
          </c:errBars>
          <c:val>
            <c:numRef>
              <c:f>principe2!$E$18</c:f>
              <c:numCache>
                <c:formatCode>0.000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795072"/>
        <c:axId val="89857344"/>
      </c:barChart>
      <c:catAx>
        <c:axId val="7379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89857344"/>
        <c:crosses val="autoZero"/>
        <c:auto val="1"/>
        <c:lblAlgn val="ctr"/>
        <c:lblOffset val="100"/>
        <c:noMultiLvlLbl val="0"/>
      </c:catAx>
      <c:valAx>
        <c:axId val="898573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73795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</a:t>
            </a:r>
            <a:r>
              <a:rPr lang="fr-FR"/>
              <a:t>flexible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invertIfNegative val="0"/>
          <c:errBars>
            <c:errBarType val="both"/>
            <c:errValType val="cust"/>
            <c:noEndCap val="0"/>
            <c:plus>
              <c:numRef>
                <c:f>principe2!$C$19</c:f>
                <c:numCache>
                  <c:formatCode>General</c:formatCode>
                  <c:ptCount val="1"/>
                  <c:pt idx="0">
                    <c:v>1.2692955176439846</c:v>
                  </c:pt>
                </c:numCache>
              </c:numRef>
            </c:plus>
            <c:minus>
              <c:numRef>
                <c:f>principe2!$C$19</c:f>
                <c:numCache>
                  <c:formatCode>General</c:formatCode>
                  <c:ptCount val="1"/>
                  <c:pt idx="0">
                    <c:v>1.2692955176439846</c:v>
                  </c:pt>
                </c:numCache>
              </c:numRef>
            </c:minus>
          </c:errBars>
          <c:val>
            <c:numRef>
              <c:f>principe2!$C$18</c:f>
              <c:numCache>
                <c:formatCode>0.000</c:formatCode>
                <c:ptCount val="1"/>
                <c:pt idx="0">
                  <c:v>1.8888888888888888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principe2!$I$19</c:f>
                <c:numCache>
                  <c:formatCode>General</c:formatCode>
                  <c:ptCount val="1"/>
                  <c:pt idx="0">
                    <c:v>1.1507283885330304</c:v>
                  </c:pt>
                </c:numCache>
              </c:numRef>
            </c:plus>
            <c:minus>
              <c:numRef>
                <c:f>principe2!$I$19</c:f>
                <c:numCache>
                  <c:formatCode>General</c:formatCode>
                  <c:ptCount val="1"/>
                  <c:pt idx="0">
                    <c:v>1.1507283885330304</c:v>
                  </c:pt>
                </c:numCache>
              </c:numRef>
            </c:minus>
          </c:errBars>
          <c:val>
            <c:numRef>
              <c:f>principe2!$I$18</c:f>
              <c:numCache>
                <c:formatCode>0.000</c:formatCode>
                <c:ptCount val="1"/>
                <c:pt idx="0">
                  <c:v>3.3571428571428572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errBars>
            <c:errBarType val="both"/>
            <c:errValType val="cust"/>
            <c:noEndCap val="0"/>
            <c:plus>
              <c:numRef>
                <c:f>principe2!$F$19</c:f>
                <c:numCache>
                  <c:formatCode>General</c:formatCode>
                  <c:ptCount val="1"/>
                  <c:pt idx="0">
                    <c:v>1.0540925533894596</c:v>
                  </c:pt>
                </c:numCache>
              </c:numRef>
            </c:plus>
            <c:minus>
              <c:numRef>
                <c:f>principe2!$F$19</c:f>
                <c:numCache>
                  <c:formatCode>General</c:formatCode>
                  <c:ptCount val="1"/>
                  <c:pt idx="0">
                    <c:v>1.0540925533894596</c:v>
                  </c:pt>
                </c:numCache>
              </c:numRef>
            </c:minus>
          </c:errBars>
          <c:val>
            <c:numRef>
              <c:f>principe2!$F$18</c:f>
              <c:numCache>
                <c:formatCode>0.000</c:formatCode>
                <c:ptCount val="1"/>
                <c:pt idx="0">
                  <c:v>3.8888888888888888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041280"/>
        <c:axId val="90576512"/>
      </c:barChart>
      <c:catAx>
        <c:axId val="963041280"/>
        <c:scaling>
          <c:orientation val="minMax"/>
        </c:scaling>
        <c:delete val="1"/>
        <c:axPos val="b"/>
        <c:majorTickMark val="out"/>
        <c:minorTickMark val="none"/>
        <c:tickLblPos val="nextTo"/>
        <c:crossAx val="90576512"/>
        <c:crosses val="autoZero"/>
        <c:auto val="1"/>
        <c:lblAlgn val="ctr"/>
        <c:lblOffset val="100"/>
        <c:noMultiLvlLbl val="0"/>
      </c:catAx>
      <c:valAx>
        <c:axId val="905765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6304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leads the dialogue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invertIfNegative val="0"/>
          <c:errBars>
            <c:errBarType val="both"/>
            <c:errValType val="cust"/>
            <c:noEndCap val="0"/>
            <c:plus>
              <c:numRef>
                <c:f>principe3!$B$19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plus>
            <c:minus>
              <c:numRef>
                <c:f>principe3!$B$19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minus>
          </c:errBars>
          <c:val>
            <c:numRef>
              <c:f>principe3!$B$18</c:f>
              <c:numCache>
                <c:formatCode>0.000</c:formatCode>
                <c:ptCount val="1"/>
                <c:pt idx="0">
                  <c:v>4.4444444444444446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principe3!$H$19</c:f>
                <c:numCache>
                  <c:formatCode>General</c:formatCode>
                  <c:ptCount val="1"/>
                  <c:pt idx="0">
                    <c:v>1.1578684470436784</c:v>
                  </c:pt>
                </c:numCache>
              </c:numRef>
            </c:plus>
            <c:minus>
              <c:numRef>
                <c:f>principe3!$H$19</c:f>
                <c:numCache>
                  <c:formatCode>General</c:formatCode>
                  <c:ptCount val="1"/>
                  <c:pt idx="0">
                    <c:v>1.1578684470436784</c:v>
                  </c:pt>
                </c:numCache>
              </c:numRef>
            </c:minus>
          </c:errBars>
          <c:val>
            <c:numRef>
              <c:f>principe3!$H$18</c:f>
              <c:numCache>
                <c:formatCode>0.000</c:formatCode>
                <c:ptCount val="1"/>
                <c:pt idx="0">
                  <c:v>3.4285714285714284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errBars>
            <c:errBarType val="both"/>
            <c:errValType val="cust"/>
            <c:noEndCap val="0"/>
            <c:plus>
              <c:numRef>
                <c:f>principe3!$E$19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plus>
            <c:minus>
              <c:numRef>
                <c:f>principe3!$E$19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minus>
          </c:errBars>
          <c:val>
            <c:numRef>
              <c:f>principe3!$E$18</c:f>
              <c:numCache>
                <c:formatCode>0.000</c:formatCode>
                <c:ptCount val="1"/>
                <c:pt idx="0">
                  <c:v>1.7777777777777777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694720"/>
        <c:axId val="1055811840"/>
      </c:barChart>
      <c:catAx>
        <c:axId val="89694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055811840"/>
        <c:crosses val="autoZero"/>
        <c:auto val="1"/>
        <c:lblAlgn val="ctr"/>
        <c:lblOffset val="100"/>
        <c:noMultiLvlLbl val="0"/>
      </c:catAx>
      <c:valAx>
        <c:axId val="10558118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969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is being leaded in the dialogue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invertIfNegative val="0"/>
          <c:errBars>
            <c:errBarType val="both"/>
            <c:errValType val="cust"/>
            <c:noEndCap val="0"/>
            <c:plus>
              <c:numRef>
                <c:f>principe3!$C$19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plus>
            <c:minus>
              <c:numRef>
                <c:f>principe3!$C$19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minus>
          </c:errBars>
          <c:val>
            <c:numRef>
              <c:f>principe3!$C$18</c:f>
              <c:numCache>
                <c:formatCode>0.000</c:formatCode>
                <c:ptCount val="1"/>
                <c:pt idx="0">
                  <c:v>1.7777777777777777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principe3!$I$19</c:f>
                <c:numCache>
                  <c:formatCode>General</c:formatCode>
                  <c:ptCount val="1"/>
                  <c:pt idx="0">
                    <c:v>1.3259870882635918</c:v>
                  </c:pt>
                </c:numCache>
              </c:numRef>
            </c:plus>
            <c:minus>
              <c:numRef>
                <c:f>principe3!$I$19</c:f>
                <c:numCache>
                  <c:formatCode>General</c:formatCode>
                  <c:ptCount val="1"/>
                  <c:pt idx="0">
                    <c:v>1.3259870882635918</c:v>
                  </c:pt>
                </c:numCache>
              </c:numRef>
            </c:minus>
          </c:errBars>
          <c:val>
            <c:numRef>
              <c:f>principe3!$I$18</c:f>
              <c:numCache>
                <c:formatCode>0.000</c:formatCode>
                <c:ptCount val="1"/>
                <c:pt idx="0">
                  <c:v>3.2857142857142856</c:v>
                </c:pt>
              </c:numCache>
            </c:numRef>
          </c:val>
        </c:ser>
        <c:ser>
          <c:idx val="2"/>
          <c:order val="2"/>
          <c:tx>
            <c:v>Submissive</c:v>
          </c:tx>
          <c:invertIfNegative val="0"/>
          <c:errBars>
            <c:errBarType val="both"/>
            <c:errValType val="cust"/>
            <c:noEndCap val="0"/>
            <c:plus>
              <c:numRef>
                <c:f>principe3!$F$19</c:f>
                <c:numCache>
                  <c:formatCode>General</c:formatCode>
                  <c:ptCount val="1"/>
                  <c:pt idx="0">
                    <c:v>0.8660254037844386</c:v>
                  </c:pt>
                </c:numCache>
              </c:numRef>
            </c:plus>
            <c:minus>
              <c:numRef>
                <c:f>principe3!$F$19</c:f>
                <c:numCache>
                  <c:formatCode>General</c:formatCode>
                  <c:ptCount val="1"/>
                  <c:pt idx="0">
                    <c:v>0.8660254037844386</c:v>
                  </c:pt>
                </c:numCache>
              </c:numRef>
            </c:minus>
          </c:errBars>
          <c:val>
            <c:numRef>
              <c:f>principe3!$F$18</c:f>
              <c:numCache>
                <c:formatCode>0.000</c:formatCode>
                <c:ptCount val="1"/>
                <c:pt idx="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808320"/>
        <c:axId val="958049664"/>
      </c:barChart>
      <c:catAx>
        <c:axId val="962808320"/>
        <c:scaling>
          <c:orientation val="minMax"/>
        </c:scaling>
        <c:delete val="1"/>
        <c:axPos val="b"/>
        <c:majorTickMark val="out"/>
        <c:minorTickMark val="none"/>
        <c:tickLblPos val="nextTo"/>
        <c:crossAx val="958049664"/>
        <c:crosses val="autoZero"/>
        <c:auto val="1"/>
        <c:lblAlgn val="ctr"/>
        <c:lblOffset val="100"/>
        <c:noMultiLvlLbl val="0"/>
      </c:catAx>
      <c:valAx>
        <c:axId val="9580496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962808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4</xdr:row>
      <xdr:rowOff>80962</xdr:rowOff>
    </xdr:from>
    <xdr:to>
      <xdr:col>15</xdr:col>
      <xdr:colOff>561975</xdr:colOff>
      <xdr:row>18</xdr:row>
      <xdr:rowOff>157162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19</xdr:row>
      <xdr:rowOff>123825</xdr:rowOff>
    </xdr:from>
    <xdr:to>
      <xdr:col>15</xdr:col>
      <xdr:colOff>581025</xdr:colOff>
      <xdr:row>34</xdr:row>
      <xdr:rowOff>9525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677333</xdr:colOff>
      <xdr:row>3</xdr:row>
      <xdr:rowOff>104775</xdr:rowOff>
    </xdr:from>
    <xdr:to>
      <xdr:col>16</xdr:col>
      <xdr:colOff>677333</xdr:colOff>
      <xdr:row>17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17</xdr:col>
      <xdr:colOff>0</xdr:colOff>
      <xdr:row>35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4</xdr:row>
      <xdr:rowOff>90487</xdr:rowOff>
    </xdr:from>
    <xdr:to>
      <xdr:col>16</xdr:col>
      <xdr:colOff>85725</xdr:colOff>
      <xdr:row>18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16</xdr:col>
      <xdr:colOff>0</xdr:colOff>
      <xdr:row>37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16" activeCellId="2" sqref="A15 A17 A16"/>
    </sheetView>
  </sheetViews>
  <sheetFormatPr baseColWidth="10" defaultRowHeight="15" x14ac:dyDescent="0.25"/>
  <cols>
    <col min="1" max="1" width="15.5703125" customWidth="1"/>
  </cols>
  <sheetData>
    <row r="2" spans="1:7" x14ac:dyDescent="0.25">
      <c r="B2" s="9" t="s">
        <v>3</v>
      </c>
      <c r="C2" s="9"/>
      <c r="D2" s="9"/>
      <c r="E2" s="9"/>
      <c r="F2" s="9"/>
      <c r="G2" s="9"/>
    </row>
    <row r="3" spans="1:7" x14ac:dyDescent="0.25">
      <c r="B3" s="9" t="s">
        <v>0</v>
      </c>
      <c r="C3" s="9"/>
      <c r="D3" s="9" t="s">
        <v>1</v>
      </c>
      <c r="E3" s="9"/>
      <c r="F3" s="9" t="s">
        <v>2</v>
      </c>
      <c r="G3" s="9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5</v>
      </c>
      <c r="D5" s="1">
        <v>4</v>
      </c>
      <c r="E5" s="1">
        <v>2</v>
      </c>
      <c r="F5" s="1">
        <v>4</v>
      </c>
      <c r="G5" s="1">
        <v>2</v>
      </c>
    </row>
    <row r="6" spans="1:7" x14ac:dyDescent="0.25">
      <c r="B6" s="1">
        <v>5</v>
      </c>
      <c r="C6" s="1">
        <v>3</v>
      </c>
      <c r="D6" s="1">
        <v>4</v>
      </c>
      <c r="E6" s="1">
        <v>5</v>
      </c>
      <c r="F6" s="1">
        <v>5</v>
      </c>
      <c r="G6" s="1">
        <v>3</v>
      </c>
    </row>
    <row r="7" spans="1:7" x14ac:dyDescent="0.25">
      <c r="B7" s="1">
        <v>2</v>
      </c>
      <c r="C7" s="1">
        <v>5</v>
      </c>
      <c r="D7" s="1">
        <v>4</v>
      </c>
      <c r="E7" s="1">
        <v>1</v>
      </c>
      <c r="F7" s="1">
        <v>5</v>
      </c>
      <c r="G7" s="1">
        <v>1</v>
      </c>
    </row>
    <row r="8" spans="1:7" x14ac:dyDescent="0.25">
      <c r="B8" s="1">
        <v>1</v>
      </c>
      <c r="C8" s="1">
        <v>5</v>
      </c>
      <c r="D8" s="1">
        <v>5</v>
      </c>
      <c r="E8" s="1">
        <v>1</v>
      </c>
      <c r="F8" s="1">
        <v>5</v>
      </c>
      <c r="G8" s="1">
        <v>1</v>
      </c>
    </row>
    <row r="9" spans="1:7" x14ac:dyDescent="0.25">
      <c r="B9" s="1">
        <v>2</v>
      </c>
      <c r="C9" s="1">
        <v>5</v>
      </c>
      <c r="D9" s="1">
        <v>4</v>
      </c>
      <c r="E9" s="1">
        <v>2</v>
      </c>
      <c r="F9" s="1">
        <v>4</v>
      </c>
      <c r="G9" s="1">
        <v>2</v>
      </c>
    </row>
    <row r="10" spans="1:7" x14ac:dyDescent="0.25">
      <c r="B10" s="1">
        <v>1</v>
      </c>
      <c r="C10" s="1">
        <v>4</v>
      </c>
      <c r="D10" s="1">
        <v>1</v>
      </c>
      <c r="E10" s="1">
        <v>1</v>
      </c>
      <c r="F10" s="1">
        <v>3</v>
      </c>
      <c r="G10" s="1">
        <v>1</v>
      </c>
    </row>
    <row r="11" spans="1:7" x14ac:dyDescent="0.25">
      <c r="B11" s="1">
        <v>1</v>
      </c>
      <c r="C11" s="1">
        <v>5</v>
      </c>
      <c r="D11" s="1">
        <v>4</v>
      </c>
      <c r="E11" s="1">
        <v>1</v>
      </c>
      <c r="F11" s="1">
        <v>4</v>
      </c>
      <c r="G11" s="1">
        <v>2</v>
      </c>
    </row>
    <row r="12" spans="1:7" x14ac:dyDescent="0.25">
      <c r="B12" s="1">
        <v>5</v>
      </c>
      <c r="C12" s="1">
        <v>5</v>
      </c>
      <c r="D12" s="1">
        <v>2</v>
      </c>
      <c r="E12" s="1">
        <v>2</v>
      </c>
      <c r="F12" s="1">
        <v>5</v>
      </c>
      <c r="G12" s="1">
        <v>2</v>
      </c>
    </row>
    <row r="13" spans="1:7" x14ac:dyDescent="0.25">
      <c r="B13" s="1">
        <v>2</v>
      </c>
      <c r="C13" s="1">
        <v>4</v>
      </c>
      <c r="D13" s="1">
        <v>4</v>
      </c>
      <c r="E13" s="1">
        <v>2</v>
      </c>
      <c r="F13" s="1">
        <v>5</v>
      </c>
      <c r="G13" s="1">
        <v>2</v>
      </c>
    </row>
    <row r="15" spans="1:7" x14ac:dyDescent="0.25">
      <c r="A15" s="3" t="s">
        <v>5</v>
      </c>
      <c r="B15" s="6">
        <f>AVERAGE(B5:B13)</f>
        <v>2.3333333333333335</v>
      </c>
      <c r="C15" s="6">
        <f t="shared" ref="C15:G15" si="0">AVERAGE(C5:C13)</f>
        <v>4.5555555555555554</v>
      </c>
      <c r="D15" s="6">
        <f t="shared" si="0"/>
        <v>3.5555555555555554</v>
      </c>
      <c r="E15" s="6">
        <f t="shared" si="0"/>
        <v>1.8888888888888888</v>
      </c>
      <c r="F15" s="6">
        <f t="shared" si="0"/>
        <v>4.4444444444444446</v>
      </c>
      <c r="G15" s="6">
        <f t="shared" si="0"/>
        <v>1.7777777777777777</v>
      </c>
    </row>
    <row r="16" spans="1:7" x14ac:dyDescent="0.25">
      <c r="A16" s="4" t="s">
        <v>18</v>
      </c>
      <c r="B16" s="7">
        <f>_xlfn.STDEV.S(B5:B13)</f>
        <v>1.5811388300841898</v>
      </c>
      <c r="C16" s="7">
        <f t="shared" ref="C16:G16" si="1">_xlfn.STDEV.S(C5:C13)</f>
        <v>0.72648315725677948</v>
      </c>
      <c r="D16" s="7">
        <f t="shared" si="1"/>
        <v>1.2360330811826108</v>
      </c>
      <c r="E16" s="7">
        <f t="shared" si="1"/>
        <v>1.2692955176439846</v>
      </c>
      <c r="F16" s="7">
        <f t="shared" si="1"/>
        <v>0.72648315725677948</v>
      </c>
      <c r="G16" s="7">
        <f t="shared" si="1"/>
        <v>0.66666666666666685</v>
      </c>
    </row>
    <row r="19" spans="2:7" x14ac:dyDescent="0.25">
      <c r="B19" s="8">
        <f>KURT(B5:B13)</f>
        <v>0.17142857142856904</v>
      </c>
      <c r="C19" s="8">
        <f t="shared" ref="C19:G19" si="2">KURT(C5:C13)</f>
        <v>1.4673525920063302</v>
      </c>
      <c r="D19" s="8">
        <f t="shared" si="2"/>
        <v>1.5216056670602152</v>
      </c>
      <c r="E19" s="8">
        <f t="shared" si="2"/>
        <v>5.3538304739256031</v>
      </c>
      <c r="F19" s="8">
        <f t="shared" si="2"/>
        <v>0.18519984170954196</v>
      </c>
      <c r="G19" s="8">
        <f t="shared" si="2"/>
        <v>-4.0178571428574728E-2</v>
      </c>
    </row>
    <row r="20" spans="2:7" x14ac:dyDescent="0.25">
      <c r="B20" s="8">
        <f>SKEW(B5:B13)</f>
        <v>1.246840906009246</v>
      </c>
      <c r="C20" s="8">
        <f t="shared" ref="C20:G20" si="3">SKEW(C5:C13)</f>
        <v>-1.5006893869728475</v>
      </c>
      <c r="D20" s="8">
        <f t="shared" si="3"/>
        <v>-1.4394604855708706</v>
      </c>
      <c r="E20" s="8">
        <f t="shared" si="3"/>
        <v>2.1461810060520183</v>
      </c>
      <c r="F20" s="8">
        <f t="shared" si="3"/>
        <v>-1.0142590339540638</v>
      </c>
      <c r="G20" s="8">
        <f t="shared" si="3"/>
        <v>0.25446428571428642</v>
      </c>
    </row>
  </sheetData>
  <mergeCells count="4">
    <mergeCell ref="B3:C3"/>
    <mergeCell ref="D3:E3"/>
    <mergeCell ref="F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5" sqref="B5:C13"/>
    </sheetView>
  </sheetViews>
  <sheetFormatPr baseColWidth="10" defaultRowHeight="15" x14ac:dyDescent="0.25"/>
  <sheetData>
    <row r="2" spans="1:7" x14ac:dyDescent="0.25">
      <c r="B2" s="9" t="s">
        <v>4</v>
      </c>
      <c r="C2" s="9"/>
      <c r="D2" s="9"/>
      <c r="E2" s="9"/>
      <c r="F2" s="9"/>
      <c r="G2" s="9"/>
    </row>
    <row r="3" spans="1:7" x14ac:dyDescent="0.25">
      <c r="B3" s="9" t="s">
        <v>0</v>
      </c>
      <c r="C3" s="9"/>
      <c r="D3" s="9" t="s">
        <v>1</v>
      </c>
      <c r="E3" s="9"/>
      <c r="F3" s="9" t="s">
        <v>2</v>
      </c>
      <c r="G3" s="9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2</v>
      </c>
      <c r="D5" s="1">
        <v>4</v>
      </c>
      <c r="E5" s="1">
        <v>2</v>
      </c>
      <c r="F5" s="1">
        <v>2</v>
      </c>
      <c r="G5" s="1">
        <v>2</v>
      </c>
    </row>
    <row r="6" spans="1:7" x14ac:dyDescent="0.25">
      <c r="B6" s="1">
        <v>2</v>
      </c>
      <c r="C6" s="1">
        <v>3</v>
      </c>
      <c r="D6" s="1">
        <v>5</v>
      </c>
      <c r="E6" s="1">
        <v>3</v>
      </c>
      <c r="F6" s="1">
        <v>1</v>
      </c>
      <c r="G6" s="1">
        <v>5</v>
      </c>
    </row>
    <row r="7" spans="1:7" x14ac:dyDescent="0.25">
      <c r="B7" s="1">
        <v>4</v>
      </c>
      <c r="C7" s="1">
        <v>2</v>
      </c>
      <c r="D7" s="1">
        <v>2</v>
      </c>
      <c r="E7" s="1">
        <v>5</v>
      </c>
      <c r="F7" s="1">
        <v>2</v>
      </c>
      <c r="G7" s="1">
        <v>4</v>
      </c>
    </row>
    <row r="8" spans="1:7" x14ac:dyDescent="0.25">
      <c r="B8" s="1">
        <v>5</v>
      </c>
      <c r="C8" s="1">
        <v>1</v>
      </c>
      <c r="D8" s="1">
        <v>1</v>
      </c>
      <c r="E8" s="1">
        <v>5</v>
      </c>
      <c r="F8" s="1">
        <v>1</v>
      </c>
      <c r="G8" s="1">
        <v>5</v>
      </c>
    </row>
    <row r="9" spans="1:7" x14ac:dyDescent="0.25">
      <c r="B9" s="1">
        <v>4</v>
      </c>
      <c r="C9" s="1">
        <v>2</v>
      </c>
      <c r="D9" s="1">
        <v>2</v>
      </c>
      <c r="E9" s="1">
        <v>4</v>
      </c>
      <c r="F9" s="1">
        <v>2</v>
      </c>
      <c r="G9" s="1">
        <v>4</v>
      </c>
    </row>
    <row r="10" spans="1:7" x14ac:dyDescent="0.25">
      <c r="B10" s="1">
        <v>4</v>
      </c>
      <c r="C10" s="1">
        <v>1</v>
      </c>
      <c r="D10" s="1">
        <v>5</v>
      </c>
      <c r="E10" s="1">
        <v>5</v>
      </c>
      <c r="F10" s="1">
        <v>3</v>
      </c>
      <c r="G10" s="1">
        <v>4</v>
      </c>
    </row>
    <row r="11" spans="1:7" x14ac:dyDescent="0.25">
      <c r="B11" s="1">
        <v>4</v>
      </c>
      <c r="C11" s="1">
        <v>2</v>
      </c>
      <c r="D11" s="1">
        <v>3</v>
      </c>
      <c r="E11" s="1">
        <v>4</v>
      </c>
      <c r="F11" s="1">
        <v>2</v>
      </c>
      <c r="G11" s="1">
        <v>4</v>
      </c>
    </row>
    <row r="12" spans="1:7" x14ac:dyDescent="0.25">
      <c r="B12" s="1">
        <v>2</v>
      </c>
      <c r="C12" s="1">
        <v>2</v>
      </c>
      <c r="D12" s="1">
        <v>2</v>
      </c>
      <c r="E12" s="1">
        <v>4</v>
      </c>
      <c r="F12" s="1">
        <v>2</v>
      </c>
      <c r="G12" s="1">
        <v>4</v>
      </c>
    </row>
    <row r="13" spans="1:7" x14ac:dyDescent="0.25">
      <c r="B13" s="1">
        <v>4</v>
      </c>
      <c r="C13" s="1">
        <v>2</v>
      </c>
      <c r="D13" s="1">
        <v>3</v>
      </c>
      <c r="E13" s="1">
        <v>3</v>
      </c>
      <c r="F13" s="1">
        <v>1</v>
      </c>
      <c r="G13" s="1">
        <v>4</v>
      </c>
    </row>
    <row r="15" spans="1:7" x14ac:dyDescent="0.25">
      <c r="A15" s="3" t="s">
        <v>5</v>
      </c>
      <c r="B15" s="6">
        <f>AVERAGE(B5:B13)</f>
        <v>3.4444444444444446</v>
      </c>
      <c r="C15" s="6">
        <f t="shared" ref="C15:G15" si="0">AVERAGE(C5:C13)</f>
        <v>1.8888888888888888</v>
      </c>
      <c r="D15" s="6">
        <f t="shared" si="0"/>
        <v>3</v>
      </c>
      <c r="E15" s="6">
        <f t="shared" si="0"/>
        <v>3.8888888888888888</v>
      </c>
      <c r="F15" s="6">
        <f t="shared" si="0"/>
        <v>1.7777777777777777</v>
      </c>
      <c r="G15" s="6">
        <f t="shared" si="0"/>
        <v>4</v>
      </c>
    </row>
    <row r="16" spans="1:7" x14ac:dyDescent="0.25">
      <c r="A16" s="4" t="s">
        <v>6</v>
      </c>
      <c r="B16" s="7">
        <f>_xlfn.STDEV.S(B5:B13)</f>
        <v>1.1303883305208784</v>
      </c>
      <c r="C16" s="7">
        <f t="shared" ref="C16:G16" si="1">_xlfn.STDEV.S(C5:C13)</f>
        <v>0.60092521257733122</v>
      </c>
      <c r="D16" s="7">
        <f t="shared" si="1"/>
        <v>1.4142135623730951</v>
      </c>
      <c r="E16" s="7">
        <f t="shared" si="1"/>
        <v>1.0540925533894596</v>
      </c>
      <c r="F16" s="7">
        <f t="shared" si="1"/>
        <v>0.66666666666666685</v>
      </c>
      <c r="G16" s="7">
        <f t="shared" si="1"/>
        <v>0.8660254037844386</v>
      </c>
    </row>
  </sheetData>
  <mergeCells count="4">
    <mergeCell ref="B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4" sqref="G4:H22"/>
    </sheetView>
  </sheetViews>
  <sheetFormatPr baseColWidth="10" defaultRowHeight="15" x14ac:dyDescent="0.25"/>
  <sheetData>
    <row r="3" spans="3:8" x14ac:dyDescent="0.25">
      <c r="C3" s="9" t="s">
        <v>4</v>
      </c>
      <c r="D3" s="9"/>
      <c r="E3" s="9"/>
      <c r="F3" s="9"/>
      <c r="G3" s="9"/>
      <c r="H3" s="9"/>
    </row>
    <row r="4" spans="3:8" x14ac:dyDescent="0.25">
      <c r="C4" s="9" t="s">
        <v>0</v>
      </c>
      <c r="D4" s="9"/>
      <c r="E4" s="9" t="s">
        <v>1</v>
      </c>
      <c r="F4" s="9"/>
      <c r="G4" s="9" t="s">
        <v>2</v>
      </c>
      <c r="H4" s="9"/>
    </row>
    <row r="5" spans="3:8" x14ac:dyDescent="0.25">
      <c r="C5" s="2" t="s">
        <v>8</v>
      </c>
      <c r="D5" s="2" t="s">
        <v>7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3:8" x14ac:dyDescent="0.25">
      <c r="C6" s="1">
        <v>2</v>
      </c>
      <c r="D6" s="1">
        <v>4</v>
      </c>
      <c r="E6" s="1">
        <v>3</v>
      </c>
      <c r="F6" s="1">
        <v>3</v>
      </c>
      <c r="G6" s="1">
        <v>5</v>
      </c>
      <c r="H6" s="1">
        <v>3</v>
      </c>
    </row>
    <row r="7" spans="3:8" x14ac:dyDescent="0.25">
      <c r="C7" s="1">
        <v>4</v>
      </c>
      <c r="D7" s="1">
        <v>3</v>
      </c>
      <c r="E7" s="1">
        <v>5</v>
      </c>
      <c r="F7" s="1">
        <v>5</v>
      </c>
      <c r="G7" s="1">
        <v>5</v>
      </c>
      <c r="H7" s="1">
        <v>3</v>
      </c>
    </row>
    <row r="8" spans="3:8" x14ac:dyDescent="0.25">
      <c r="C8" s="1">
        <v>4</v>
      </c>
      <c r="D8" s="1">
        <v>4</v>
      </c>
      <c r="E8" s="1">
        <v>2</v>
      </c>
      <c r="F8" s="1">
        <v>4</v>
      </c>
      <c r="G8" s="1">
        <v>5</v>
      </c>
      <c r="H8" s="1">
        <v>1</v>
      </c>
    </row>
    <row r="9" spans="3:8" x14ac:dyDescent="0.25">
      <c r="C9" s="1">
        <v>4</v>
      </c>
      <c r="D9" s="1">
        <v>5</v>
      </c>
      <c r="E9" s="1">
        <v>2</v>
      </c>
      <c r="F9" s="1">
        <v>5</v>
      </c>
      <c r="G9" s="1">
        <v>3</v>
      </c>
      <c r="H9" s="1">
        <v>4</v>
      </c>
    </row>
    <row r="10" spans="3:8" x14ac:dyDescent="0.25">
      <c r="C10" s="1">
        <v>4</v>
      </c>
      <c r="D10" s="1">
        <v>2</v>
      </c>
      <c r="E10" s="1">
        <v>2</v>
      </c>
      <c r="F10" s="1">
        <v>4</v>
      </c>
      <c r="G10" s="1">
        <v>4</v>
      </c>
      <c r="H10" s="1">
        <v>4</v>
      </c>
    </row>
    <row r="11" spans="3:8" x14ac:dyDescent="0.25">
      <c r="C11" s="1">
        <v>5</v>
      </c>
      <c r="D11" s="1">
        <v>1</v>
      </c>
      <c r="E11" s="1">
        <v>4</v>
      </c>
      <c r="F11" s="1">
        <v>5</v>
      </c>
      <c r="G11" s="1">
        <v>3</v>
      </c>
      <c r="H11" s="1">
        <v>4</v>
      </c>
    </row>
    <row r="12" spans="3:8" x14ac:dyDescent="0.25">
      <c r="C12" s="1">
        <v>3</v>
      </c>
      <c r="D12" s="1">
        <v>2</v>
      </c>
      <c r="E12" s="1">
        <v>4</v>
      </c>
      <c r="F12" s="1">
        <v>4</v>
      </c>
      <c r="G12" s="1">
        <v>4</v>
      </c>
      <c r="H12" s="1">
        <v>2</v>
      </c>
    </row>
    <row r="13" spans="3:8" x14ac:dyDescent="0.25">
      <c r="C13" s="1">
        <v>3</v>
      </c>
      <c r="D13" s="1">
        <v>4</v>
      </c>
      <c r="E13" s="1">
        <v>4</v>
      </c>
      <c r="F13" s="1">
        <v>3</v>
      </c>
      <c r="G13" s="1">
        <v>3</v>
      </c>
      <c r="H13" s="1">
        <v>5</v>
      </c>
    </row>
    <row r="14" spans="3:8" x14ac:dyDescent="0.25">
      <c r="C14" s="1">
        <v>2</v>
      </c>
      <c r="D14" s="1">
        <v>3</v>
      </c>
      <c r="E14" s="1">
        <v>1</v>
      </c>
      <c r="F14" s="1">
        <v>3</v>
      </c>
      <c r="G14" s="1">
        <v>2</v>
      </c>
      <c r="H14" s="1">
        <v>4</v>
      </c>
    </row>
    <row r="15" spans="3:8" x14ac:dyDescent="0.25">
      <c r="C15" s="1">
        <v>2</v>
      </c>
      <c r="D15" s="1">
        <v>5</v>
      </c>
      <c r="E15" s="1">
        <v>4</v>
      </c>
      <c r="F15" s="1">
        <v>2</v>
      </c>
      <c r="G15" s="1">
        <v>1</v>
      </c>
      <c r="H15" s="1">
        <v>5</v>
      </c>
    </row>
    <row r="16" spans="3:8" x14ac:dyDescent="0.25">
      <c r="C16" s="1">
        <v>4</v>
      </c>
      <c r="D16" s="1">
        <v>2</v>
      </c>
      <c r="E16" s="1">
        <v>4</v>
      </c>
      <c r="F16" s="1">
        <v>2</v>
      </c>
      <c r="G16" s="1">
        <v>3</v>
      </c>
      <c r="H16" s="1">
        <v>2</v>
      </c>
    </row>
    <row r="17" spans="2:8" x14ac:dyDescent="0.25">
      <c r="C17" s="1">
        <v>4</v>
      </c>
      <c r="D17" s="1">
        <v>2</v>
      </c>
      <c r="E17" s="1">
        <v>2</v>
      </c>
      <c r="F17" s="1">
        <v>2</v>
      </c>
      <c r="G17" s="1">
        <v>4</v>
      </c>
      <c r="H17" s="1">
        <v>5</v>
      </c>
    </row>
    <row r="18" spans="2:8" x14ac:dyDescent="0.25">
      <c r="C18" s="1">
        <v>2</v>
      </c>
      <c r="D18" s="1">
        <v>4</v>
      </c>
      <c r="E18" s="1">
        <v>2</v>
      </c>
      <c r="F18" s="1">
        <v>2</v>
      </c>
      <c r="G18" s="1">
        <v>3</v>
      </c>
      <c r="H18" s="1">
        <v>2</v>
      </c>
    </row>
    <row r="19" spans="2:8" x14ac:dyDescent="0.25">
      <c r="C19" s="1">
        <v>2</v>
      </c>
      <c r="D19" s="1">
        <v>3</v>
      </c>
      <c r="E19" s="1">
        <v>3</v>
      </c>
      <c r="F19" s="1">
        <v>3</v>
      </c>
      <c r="G19" s="1">
        <v>3</v>
      </c>
      <c r="H19" s="1">
        <v>2</v>
      </c>
    </row>
    <row r="21" spans="2:8" x14ac:dyDescent="0.25">
      <c r="B21" s="3" t="s">
        <v>5</v>
      </c>
      <c r="C21" s="6">
        <f>AVERAGE(C6:C19)</f>
        <v>3.2142857142857144</v>
      </c>
      <c r="D21" s="6">
        <f>AVERAGE(D6:D19)</f>
        <v>3.1428571428571428</v>
      </c>
      <c r="E21" s="6">
        <f>AVERAGE(E6:E19)</f>
        <v>3</v>
      </c>
      <c r="F21" s="6">
        <f>AVERAGE(F6:F19)</f>
        <v>3.3571428571428572</v>
      </c>
      <c r="G21" s="6">
        <f t="shared" ref="G21:H21" si="0">AVERAGE(G6:G19)</f>
        <v>3.4285714285714284</v>
      </c>
      <c r="H21" s="6">
        <f t="shared" si="0"/>
        <v>3.2857142857142856</v>
      </c>
    </row>
    <row r="22" spans="2:8" x14ac:dyDescent="0.25">
      <c r="B22" s="4" t="s">
        <v>6</v>
      </c>
      <c r="C22" s="7">
        <f>_xlfn.STDEV.S(C6:C19)</f>
        <v>1.0509022810878301</v>
      </c>
      <c r="D22" s="7">
        <f t="shared" ref="D22:H22" si="1">_xlfn.STDEV.S(D6:D19)</f>
        <v>1.2314558524297641</v>
      </c>
      <c r="E22" s="7">
        <f>_xlfn.STDEV.S(E6:E19)</f>
        <v>1.1766968108291043</v>
      </c>
      <c r="F22" s="7">
        <f t="shared" si="1"/>
        <v>1.1507283885330304</v>
      </c>
      <c r="G22" s="7">
        <f t="shared" si="1"/>
        <v>1.1578684470436784</v>
      </c>
      <c r="H22" s="7">
        <f t="shared" si="1"/>
        <v>1.3259870882635918</v>
      </c>
    </row>
  </sheetData>
  <mergeCells count="4">
    <mergeCell ref="C3:H3"/>
    <mergeCell ref="C4:D4"/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G1"/>
    </sheetView>
  </sheetViews>
  <sheetFormatPr baseColWidth="10" defaultRowHeight="15" x14ac:dyDescent="0.25"/>
  <sheetData>
    <row r="1" spans="1:7" x14ac:dyDescent="0.25">
      <c r="B1" s="9" t="s">
        <v>3</v>
      </c>
      <c r="C1" s="9"/>
      <c r="D1" s="9"/>
      <c r="E1" s="9"/>
      <c r="F1" s="9"/>
      <c r="G1" s="9"/>
    </row>
    <row r="2" spans="1:7" x14ac:dyDescent="0.25">
      <c r="B2" s="9" t="s">
        <v>0</v>
      </c>
      <c r="C2" s="9"/>
      <c r="D2" s="9" t="s">
        <v>1</v>
      </c>
      <c r="E2" s="9"/>
      <c r="F2" s="9" t="s">
        <v>2</v>
      </c>
      <c r="G2" s="9"/>
    </row>
    <row r="3" spans="1:7" x14ac:dyDescent="0.25"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B4" s="5">
        <v>2</v>
      </c>
      <c r="C4" s="5">
        <v>5</v>
      </c>
      <c r="D4" s="5">
        <v>4</v>
      </c>
      <c r="E4" s="5">
        <v>2</v>
      </c>
      <c r="F4" s="5">
        <v>4</v>
      </c>
      <c r="G4" s="5">
        <v>2</v>
      </c>
    </row>
    <row r="5" spans="1:7" x14ac:dyDescent="0.25">
      <c r="B5" s="5">
        <v>5</v>
      </c>
      <c r="C5" s="5">
        <v>3</v>
      </c>
      <c r="D5" s="5">
        <v>4</v>
      </c>
      <c r="E5" s="5">
        <v>5</v>
      </c>
      <c r="F5" s="5">
        <v>5</v>
      </c>
      <c r="G5" s="5">
        <v>3</v>
      </c>
    </row>
    <row r="6" spans="1:7" x14ac:dyDescent="0.25">
      <c r="B6" s="5">
        <v>2</v>
      </c>
      <c r="C6" s="5">
        <v>5</v>
      </c>
      <c r="D6" s="5">
        <v>4</v>
      </c>
      <c r="E6" s="5">
        <v>1</v>
      </c>
      <c r="F6" s="5">
        <v>5</v>
      </c>
      <c r="G6" s="5">
        <v>1</v>
      </c>
    </row>
    <row r="7" spans="1:7" x14ac:dyDescent="0.25">
      <c r="B7" s="5">
        <v>1</v>
      </c>
      <c r="C7" s="5">
        <v>5</v>
      </c>
      <c r="D7" s="5">
        <v>5</v>
      </c>
      <c r="E7" s="5">
        <v>1</v>
      </c>
      <c r="F7" s="5">
        <v>5</v>
      </c>
      <c r="G7" s="5">
        <v>1</v>
      </c>
    </row>
    <row r="8" spans="1:7" x14ac:dyDescent="0.25">
      <c r="B8" s="5">
        <v>2</v>
      </c>
      <c r="C8" s="5">
        <v>5</v>
      </c>
      <c r="D8" s="5">
        <v>4</v>
      </c>
      <c r="E8" s="5">
        <v>2</v>
      </c>
      <c r="F8" s="5">
        <v>4</v>
      </c>
      <c r="G8" s="5">
        <v>2</v>
      </c>
    </row>
    <row r="9" spans="1:7" x14ac:dyDescent="0.25">
      <c r="B9" s="5">
        <v>1</v>
      </c>
      <c r="C9" s="5">
        <v>4</v>
      </c>
      <c r="D9" s="5">
        <v>1</v>
      </c>
      <c r="E9" s="5">
        <v>1</v>
      </c>
      <c r="F9" s="5">
        <v>3</v>
      </c>
      <c r="G9" s="5">
        <v>1</v>
      </c>
    </row>
    <row r="10" spans="1:7" x14ac:dyDescent="0.25">
      <c r="B10" s="5">
        <v>1</v>
      </c>
      <c r="C10" s="5">
        <v>5</v>
      </c>
      <c r="D10" s="5">
        <v>4</v>
      </c>
      <c r="E10" s="5">
        <v>1</v>
      </c>
      <c r="F10" s="5">
        <v>4</v>
      </c>
      <c r="G10" s="5">
        <v>2</v>
      </c>
    </row>
    <row r="11" spans="1:7" x14ac:dyDescent="0.25">
      <c r="B11" s="5">
        <v>5</v>
      </c>
      <c r="C11" s="5">
        <v>5</v>
      </c>
      <c r="D11" s="5">
        <v>2</v>
      </c>
      <c r="E11" s="5">
        <v>2</v>
      </c>
      <c r="F11" s="5">
        <v>5</v>
      </c>
      <c r="G11" s="5">
        <v>2</v>
      </c>
    </row>
    <row r="12" spans="1:7" x14ac:dyDescent="0.25">
      <c r="B12" s="5">
        <v>2</v>
      </c>
      <c r="C12" s="5">
        <v>4</v>
      </c>
      <c r="D12" s="5">
        <v>4</v>
      </c>
      <c r="E12" s="5">
        <v>2</v>
      </c>
      <c r="F12" s="5">
        <v>5</v>
      </c>
      <c r="G12" s="5">
        <v>2</v>
      </c>
    </row>
    <row r="14" spans="1:7" x14ac:dyDescent="0.25">
      <c r="A14" s="3" t="s">
        <v>5</v>
      </c>
      <c r="B14" s="6">
        <f>AVERAGE(B4:B12)</f>
        <v>2.3333333333333335</v>
      </c>
      <c r="C14" s="6">
        <f t="shared" ref="C14:G14" si="0">AVERAGE(C4:C12)</f>
        <v>4.5555555555555554</v>
      </c>
      <c r="D14" s="6">
        <f t="shared" si="0"/>
        <v>3.5555555555555554</v>
      </c>
      <c r="E14" s="6">
        <f t="shared" si="0"/>
        <v>1.8888888888888888</v>
      </c>
      <c r="F14" s="6">
        <f t="shared" si="0"/>
        <v>4.4444444444444446</v>
      </c>
      <c r="G14" s="6">
        <f t="shared" si="0"/>
        <v>1.7777777777777777</v>
      </c>
    </row>
    <row r="15" spans="1:7" x14ac:dyDescent="0.25">
      <c r="A15" s="4" t="s">
        <v>13</v>
      </c>
      <c r="B15" s="7">
        <f>_xlfn.STDEV.S(B4:B12)</f>
        <v>1.5811388300841898</v>
      </c>
      <c r="C15" s="7">
        <f t="shared" ref="C15:G15" si="1">_xlfn.STDEV.S(C4:C12)</f>
        <v>0.72648315725677948</v>
      </c>
      <c r="D15" s="7">
        <f t="shared" si="1"/>
        <v>1.2360330811826108</v>
      </c>
      <c r="E15" s="7">
        <f t="shared" si="1"/>
        <v>1.2692955176439846</v>
      </c>
      <c r="F15" s="7">
        <f t="shared" si="1"/>
        <v>0.72648315725677948</v>
      </c>
      <c r="G15" s="7">
        <f t="shared" si="1"/>
        <v>0.66666666666666685</v>
      </c>
    </row>
    <row r="17" spans="1:7" x14ac:dyDescent="0.25">
      <c r="B17" s="9" t="s">
        <v>4</v>
      </c>
      <c r="C17" s="9"/>
      <c r="D17" s="9"/>
      <c r="E17" s="9"/>
      <c r="F17" s="9"/>
      <c r="G17" s="9"/>
    </row>
    <row r="18" spans="1:7" x14ac:dyDescent="0.25">
      <c r="B18" s="9" t="s">
        <v>0</v>
      </c>
      <c r="C18" s="9"/>
      <c r="D18" s="9" t="s">
        <v>1</v>
      </c>
      <c r="E18" s="9"/>
      <c r="F18" s="9" t="s">
        <v>2</v>
      </c>
      <c r="G18" s="9"/>
    </row>
    <row r="19" spans="1:7" x14ac:dyDescent="0.25">
      <c r="B19" s="2" t="s">
        <v>8</v>
      </c>
      <c r="C19" s="2" t="s">
        <v>7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x14ac:dyDescent="0.25">
      <c r="B20" s="5">
        <v>1</v>
      </c>
      <c r="C20" s="5">
        <v>1</v>
      </c>
      <c r="D20" s="5">
        <v>4</v>
      </c>
      <c r="E20" s="5">
        <v>2</v>
      </c>
      <c r="F20" s="5">
        <v>2</v>
      </c>
      <c r="G20" s="5">
        <v>2</v>
      </c>
    </row>
    <row r="21" spans="1:7" x14ac:dyDescent="0.25">
      <c r="B21" s="5">
        <v>1</v>
      </c>
      <c r="C21" s="5">
        <v>2</v>
      </c>
      <c r="D21" s="5">
        <v>5</v>
      </c>
      <c r="E21" s="5">
        <v>3</v>
      </c>
      <c r="F21" s="5">
        <v>1</v>
      </c>
      <c r="G21" s="5">
        <v>5</v>
      </c>
    </row>
    <row r="22" spans="1:7" x14ac:dyDescent="0.25">
      <c r="B22" s="5">
        <v>3</v>
      </c>
      <c r="C22" s="5">
        <v>1</v>
      </c>
      <c r="D22" s="5">
        <v>2</v>
      </c>
      <c r="E22" s="5">
        <v>5</v>
      </c>
      <c r="F22" s="5">
        <v>2</v>
      </c>
      <c r="G22" s="5">
        <v>4</v>
      </c>
    </row>
    <row r="23" spans="1:7" x14ac:dyDescent="0.25">
      <c r="B23" s="5">
        <v>4</v>
      </c>
      <c r="C23" s="5">
        <v>0</v>
      </c>
      <c r="D23" s="5">
        <v>1</v>
      </c>
      <c r="E23" s="5">
        <v>5</v>
      </c>
      <c r="F23" s="5">
        <v>1</v>
      </c>
      <c r="G23" s="5">
        <v>5</v>
      </c>
    </row>
    <row r="24" spans="1:7" x14ac:dyDescent="0.25">
      <c r="B24" s="5">
        <v>3</v>
      </c>
      <c r="C24" s="5">
        <v>1</v>
      </c>
      <c r="D24" s="5">
        <v>2</v>
      </c>
      <c r="E24" s="5">
        <v>4</v>
      </c>
      <c r="F24" s="5">
        <v>2</v>
      </c>
      <c r="G24" s="5">
        <v>4</v>
      </c>
    </row>
    <row r="25" spans="1:7" x14ac:dyDescent="0.25">
      <c r="B25" s="5">
        <v>3</v>
      </c>
      <c r="C25" s="5">
        <v>0</v>
      </c>
      <c r="D25" s="5">
        <v>5</v>
      </c>
      <c r="E25" s="5">
        <v>5</v>
      </c>
      <c r="F25" s="5">
        <v>3</v>
      </c>
      <c r="G25" s="5">
        <v>4</v>
      </c>
    </row>
    <row r="26" spans="1:7" x14ac:dyDescent="0.25">
      <c r="B26" s="5">
        <v>3</v>
      </c>
      <c r="C26" s="5">
        <v>1</v>
      </c>
      <c r="D26" s="5">
        <v>3</v>
      </c>
      <c r="E26" s="5">
        <v>4</v>
      </c>
      <c r="F26" s="5">
        <v>2</v>
      </c>
      <c r="G26" s="5">
        <v>4</v>
      </c>
    </row>
    <row r="27" spans="1:7" x14ac:dyDescent="0.25">
      <c r="B27" s="5">
        <v>1</v>
      </c>
      <c r="C27" s="5">
        <v>1</v>
      </c>
      <c r="D27" s="5">
        <v>2</v>
      </c>
      <c r="E27" s="5">
        <v>4</v>
      </c>
      <c r="F27" s="5">
        <v>2</v>
      </c>
      <c r="G27" s="5">
        <v>4</v>
      </c>
    </row>
    <row r="28" spans="1:7" x14ac:dyDescent="0.25">
      <c r="B28" s="5">
        <v>3</v>
      </c>
      <c r="C28" s="5">
        <v>1</v>
      </c>
      <c r="D28" s="5">
        <v>3</v>
      </c>
      <c r="E28" s="5">
        <v>3</v>
      </c>
      <c r="F28" s="5">
        <v>1</v>
      </c>
      <c r="G28" s="5">
        <v>4</v>
      </c>
    </row>
    <row r="30" spans="1:7" x14ac:dyDescent="0.25">
      <c r="A30" s="3" t="s">
        <v>5</v>
      </c>
      <c r="B30" s="6">
        <f>AVERAGE(B20:B28)</f>
        <v>2.4444444444444446</v>
      </c>
      <c r="C30" s="6">
        <f t="shared" ref="C30:G30" si="2">AVERAGE(C20:C28)</f>
        <v>0.88888888888888884</v>
      </c>
      <c r="D30" s="6">
        <f t="shared" si="2"/>
        <v>3</v>
      </c>
      <c r="E30" s="6">
        <f t="shared" si="2"/>
        <v>3.8888888888888888</v>
      </c>
      <c r="F30" s="6">
        <f t="shared" si="2"/>
        <v>1.7777777777777777</v>
      </c>
      <c r="G30" s="6">
        <f t="shared" si="2"/>
        <v>4</v>
      </c>
    </row>
    <row r="31" spans="1:7" x14ac:dyDescent="0.25">
      <c r="A31" s="4" t="s">
        <v>13</v>
      </c>
      <c r="B31" s="7">
        <f>_xlfn.STDEV.S(B20:B28)</f>
        <v>1.1303883305208779</v>
      </c>
      <c r="C31" s="7">
        <f t="shared" ref="C31:G31" si="3">_xlfn.STDEV.S(C20:C28)</f>
        <v>0.60092521257733156</v>
      </c>
      <c r="D31" s="7">
        <f t="shared" si="3"/>
        <v>1.4142135623730951</v>
      </c>
      <c r="E31" s="7">
        <f t="shared" si="3"/>
        <v>1.0540925533894596</v>
      </c>
      <c r="F31" s="7">
        <f t="shared" si="3"/>
        <v>0.66666666666666685</v>
      </c>
      <c r="G31" s="7">
        <f t="shared" si="3"/>
        <v>0.8660254037844386</v>
      </c>
    </row>
    <row r="33" spans="2:7" x14ac:dyDescent="0.25">
      <c r="B33" s="9" t="s">
        <v>4</v>
      </c>
      <c r="C33" s="9"/>
      <c r="D33" s="9"/>
      <c r="E33" s="9"/>
      <c r="F33" s="9"/>
      <c r="G33" s="9"/>
    </row>
    <row r="34" spans="2:7" x14ac:dyDescent="0.25">
      <c r="B34" s="9" t="s">
        <v>0</v>
      </c>
      <c r="C34" s="9"/>
      <c r="D34" s="9" t="s">
        <v>1</v>
      </c>
      <c r="E34" s="9"/>
      <c r="F34" s="9" t="s">
        <v>2</v>
      </c>
      <c r="G34" s="9"/>
    </row>
    <row r="35" spans="2:7" x14ac:dyDescent="0.25">
      <c r="B35" s="2" t="s">
        <v>8</v>
      </c>
      <c r="C35" s="2" t="s">
        <v>7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2:7" x14ac:dyDescent="0.25">
      <c r="B36" s="5">
        <v>2</v>
      </c>
      <c r="C36" s="5">
        <v>4</v>
      </c>
      <c r="D36" s="5">
        <v>3</v>
      </c>
      <c r="E36" s="5">
        <v>3</v>
      </c>
      <c r="F36" s="5">
        <v>5</v>
      </c>
      <c r="G36" s="5">
        <v>3</v>
      </c>
    </row>
    <row r="37" spans="2:7" x14ac:dyDescent="0.25">
      <c r="B37" s="5">
        <v>4</v>
      </c>
      <c r="C37" s="5">
        <v>3</v>
      </c>
      <c r="D37" s="5">
        <v>5</v>
      </c>
      <c r="E37" s="5">
        <v>5</v>
      </c>
      <c r="F37" s="5">
        <v>5</v>
      </c>
      <c r="G37" s="5">
        <v>3</v>
      </c>
    </row>
    <row r="38" spans="2:7" x14ac:dyDescent="0.25">
      <c r="B38" s="5">
        <v>4</v>
      </c>
      <c r="C38" s="5">
        <v>4</v>
      </c>
      <c r="D38" s="5">
        <v>2</v>
      </c>
      <c r="E38" s="5">
        <v>4</v>
      </c>
      <c r="F38" s="5">
        <v>5</v>
      </c>
      <c r="G38" s="5">
        <v>1</v>
      </c>
    </row>
    <row r="39" spans="2:7" x14ac:dyDescent="0.25">
      <c r="B39" s="5">
        <v>4</v>
      </c>
      <c r="C39" s="5">
        <v>5</v>
      </c>
      <c r="D39" s="5">
        <v>2</v>
      </c>
      <c r="E39" s="5">
        <v>5</v>
      </c>
      <c r="F39" s="5">
        <v>3</v>
      </c>
      <c r="G39" s="5">
        <v>4</v>
      </c>
    </row>
    <row r="40" spans="2:7" x14ac:dyDescent="0.25">
      <c r="B40" s="5">
        <v>4</v>
      </c>
      <c r="C40" s="5">
        <v>2</v>
      </c>
      <c r="D40" s="5">
        <v>2</v>
      </c>
      <c r="E40" s="5">
        <v>4</v>
      </c>
      <c r="F40" s="5">
        <v>4</v>
      </c>
      <c r="G40" s="5">
        <v>4</v>
      </c>
    </row>
    <row r="41" spans="2:7" x14ac:dyDescent="0.25">
      <c r="B41" s="5">
        <v>5</v>
      </c>
      <c r="C41" s="5">
        <v>1</v>
      </c>
      <c r="D41" s="5">
        <v>4</v>
      </c>
      <c r="E41" s="5">
        <v>5</v>
      </c>
      <c r="F41" s="5">
        <v>3</v>
      </c>
      <c r="G41" s="5">
        <v>4</v>
      </c>
    </row>
    <row r="42" spans="2:7" x14ac:dyDescent="0.25">
      <c r="B42" s="5">
        <v>3</v>
      </c>
      <c r="C42" s="5">
        <v>2</v>
      </c>
      <c r="D42" s="5">
        <v>4</v>
      </c>
      <c r="E42" s="5">
        <v>4</v>
      </c>
      <c r="F42" s="5">
        <v>4</v>
      </c>
      <c r="G42" s="5">
        <v>2</v>
      </c>
    </row>
    <row r="43" spans="2:7" x14ac:dyDescent="0.25">
      <c r="B43" s="5">
        <v>3</v>
      </c>
      <c r="C43" s="5">
        <v>4</v>
      </c>
      <c r="D43" s="5">
        <v>4</v>
      </c>
      <c r="E43" s="5">
        <v>3</v>
      </c>
      <c r="F43" s="5">
        <v>3</v>
      </c>
      <c r="G43" s="5">
        <v>5</v>
      </c>
    </row>
    <row r="44" spans="2:7" x14ac:dyDescent="0.25">
      <c r="B44" s="5">
        <v>2</v>
      </c>
      <c r="C44" s="5">
        <v>3</v>
      </c>
      <c r="D44" s="5">
        <v>1</v>
      </c>
      <c r="E44" s="5">
        <v>3</v>
      </c>
      <c r="F44" s="5">
        <v>2</v>
      </c>
      <c r="G44" s="5">
        <v>4</v>
      </c>
    </row>
    <row r="45" spans="2:7" x14ac:dyDescent="0.25">
      <c r="B45" s="5">
        <v>2</v>
      </c>
      <c r="C45" s="5">
        <v>5</v>
      </c>
      <c r="D45" s="5">
        <v>4</v>
      </c>
      <c r="E45" s="5">
        <v>2</v>
      </c>
      <c r="F45" s="5">
        <v>1</v>
      </c>
      <c r="G45" s="5">
        <v>5</v>
      </c>
    </row>
    <row r="46" spans="2:7" x14ac:dyDescent="0.25">
      <c r="B46" s="5">
        <v>4</v>
      </c>
      <c r="C46" s="5">
        <v>2</v>
      </c>
      <c r="D46" s="5">
        <v>4</v>
      </c>
      <c r="E46" s="5">
        <v>2</v>
      </c>
      <c r="F46" s="5">
        <v>3</v>
      </c>
      <c r="G46" s="5">
        <v>2</v>
      </c>
    </row>
    <row r="47" spans="2:7" x14ac:dyDescent="0.25">
      <c r="B47" s="5">
        <v>4</v>
      </c>
      <c r="C47" s="5">
        <v>2</v>
      </c>
      <c r="D47" s="5">
        <v>2</v>
      </c>
      <c r="E47" s="5">
        <v>2</v>
      </c>
      <c r="F47" s="5">
        <v>4</v>
      </c>
      <c r="G47" s="5">
        <v>5</v>
      </c>
    </row>
    <row r="48" spans="2:7" x14ac:dyDescent="0.25">
      <c r="B48" s="5">
        <v>2</v>
      </c>
      <c r="C48" s="5">
        <v>4</v>
      </c>
      <c r="D48" s="5">
        <v>2</v>
      </c>
      <c r="E48" s="5">
        <v>2</v>
      </c>
      <c r="F48" s="5">
        <v>3</v>
      </c>
      <c r="G48" s="5">
        <v>2</v>
      </c>
    </row>
    <row r="49" spans="1:7" x14ac:dyDescent="0.25">
      <c r="B49" s="5">
        <v>2</v>
      </c>
      <c r="C49" s="5">
        <v>3</v>
      </c>
      <c r="D49" s="5">
        <v>3</v>
      </c>
      <c r="E49" s="5">
        <v>3</v>
      </c>
      <c r="F49" s="5">
        <v>3</v>
      </c>
      <c r="G49" s="5">
        <v>2</v>
      </c>
    </row>
    <row r="51" spans="1:7" x14ac:dyDescent="0.25">
      <c r="A51" s="3" t="s">
        <v>5</v>
      </c>
      <c r="B51" s="6">
        <f>AVERAGE(B36:B49)</f>
        <v>3.2142857142857144</v>
      </c>
      <c r="C51" s="6">
        <f>AVERAGE(C36:C49)</f>
        <v>3.1428571428571428</v>
      </c>
      <c r="D51" s="6">
        <f>AVERAGE(D36:D49)</f>
        <v>3</v>
      </c>
      <c r="E51" s="6">
        <f>AVERAGE(E36:E49)</f>
        <v>3.3571428571428572</v>
      </c>
      <c r="F51" s="6">
        <f t="shared" ref="F51:G51" si="4">AVERAGE(F36:F49)</f>
        <v>3.4285714285714284</v>
      </c>
      <c r="G51" s="6">
        <f t="shared" si="4"/>
        <v>3.2857142857142856</v>
      </c>
    </row>
    <row r="52" spans="1:7" x14ac:dyDescent="0.25">
      <c r="A52" s="4" t="s">
        <v>6</v>
      </c>
      <c r="B52" s="7">
        <f>_xlfn.STDEV.S(B36:B49)</f>
        <v>1.0509022810878301</v>
      </c>
      <c r="C52" s="7">
        <f t="shared" ref="C52:G52" si="5">_xlfn.STDEV.S(C36:C49)</f>
        <v>1.2314558524297641</v>
      </c>
      <c r="D52" s="7">
        <f>_xlfn.STDEV.S(D36:D49)</f>
        <v>1.1766968108291043</v>
      </c>
      <c r="E52" s="7">
        <f t="shared" si="5"/>
        <v>1.1507283885330304</v>
      </c>
      <c r="F52" s="7">
        <f t="shared" si="5"/>
        <v>1.1578684470436784</v>
      </c>
      <c r="G52" s="7">
        <f t="shared" si="5"/>
        <v>1.3259870882635918</v>
      </c>
    </row>
  </sheetData>
  <mergeCells count="12">
    <mergeCell ref="B33:G33"/>
    <mergeCell ref="B34:C34"/>
    <mergeCell ref="D34:E34"/>
    <mergeCell ref="F34:G34"/>
    <mergeCell ref="B1:G1"/>
    <mergeCell ref="B2:C2"/>
    <mergeCell ref="D2:E2"/>
    <mergeCell ref="F2:G2"/>
    <mergeCell ref="B17:G17"/>
    <mergeCell ref="B18:C18"/>
    <mergeCell ref="D18:E18"/>
    <mergeCell ref="F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workbookViewId="0">
      <selection activeCell="A24" sqref="A24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" customWidth="1"/>
    <col min="4" max="4" width="20.28515625" customWidth="1"/>
  </cols>
  <sheetData>
    <row r="1" spans="2:9" x14ac:dyDescent="0.25">
      <c r="B1" s="9" t="s">
        <v>14</v>
      </c>
      <c r="C1" s="9"/>
      <c r="E1" s="9" t="s">
        <v>15</v>
      </c>
      <c r="F1" s="9"/>
      <c r="H1" s="9" t="s">
        <v>0</v>
      </c>
      <c r="I1" s="9"/>
    </row>
    <row r="2" spans="2:9" x14ac:dyDescent="0.25">
      <c r="B2" s="2" t="s">
        <v>8</v>
      </c>
      <c r="C2" s="2" t="s">
        <v>7</v>
      </c>
      <c r="E2" s="2" t="s">
        <v>8</v>
      </c>
      <c r="F2" s="2" t="s">
        <v>7</v>
      </c>
      <c r="H2" s="2" t="s">
        <v>8</v>
      </c>
      <c r="I2" s="2" t="s">
        <v>7</v>
      </c>
    </row>
    <row r="3" spans="2:9" x14ac:dyDescent="0.25">
      <c r="B3" s="5">
        <v>2</v>
      </c>
      <c r="C3" s="5">
        <v>5</v>
      </c>
      <c r="E3" s="5">
        <v>2</v>
      </c>
      <c r="F3" s="5">
        <v>2</v>
      </c>
      <c r="H3" s="5">
        <v>2</v>
      </c>
      <c r="I3" s="5">
        <v>4</v>
      </c>
    </row>
    <row r="4" spans="2:9" x14ac:dyDescent="0.25">
      <c r="B4" s="5">
        <v>5</v>
      </c>
      <c r="C4" s="5">
        <v>3</v>
      </c>
      <c r="E4" s="5">
        <v>2</v>
      </c>
      <c r="F4" s="5">
        <v>3</v>
      </c>
      <c r="H4" s="5">
        <v>4</v>
      </c>
      <c r="I4" s="5">
        <v>3</v>
      </c>
    </row>
    <row r="5" spans="2:9" x14ac:dyDescent="0.25">
      <c r="B5" s="5">
        <v>2</v>
      </c>
      <c r="C5" s="5">
        <v>5</v>
      </c>
      <c r="E5" s="5">
        <v>4</v>
      </c>
      <c r="F5" s="5">
        <v>2</v>
      </c>
      <c r="H5" s="5">
        <v>4</v>
      </c>
      <c r="I5" s="5">
        <v>4</v>
      </c>
    </row>
    <row r="6" spans="2:9" x14ac:dyDescent="0.25">
      <c r="B6" s="5">
        <v>1</v>
      </c>
      <c r="C6" s="5">
        <v>5</v>
      </c>
      <c r="E6" s="5">
        <v>5</v>
      </c>
      <c r="F6" s="5">
        <v>1</v>
      </c>
      <c r="H6" s="5">
        <v>4</v>
      </c>
      <c r="I6" s="5">
        <v>5</v>
      </c>
    </row>
    <row r="7" spans="2:9" x14ac:dyDescent="0.25">
      <c r="B7" s="5">
        <v>2</v>
      </c>
      <c r="C7" s="5">
        <v>5</v>
      </c>
      <c r="E7" s="5">
        <v>4</v>
      </c>
      <c r="F7" s="5">
        <v>2</v>
      </c>
      <c r="H7" s="5">
        <v>4</v>
      </c>
      <c r="I7" s="5">
        <v>2</v>
      </c>
    </row>
    <row r="8" spans="2:9" x14ac:dyDescent="0.25">
      <c r="B8" s="5">
        <v>1</v>
      </c>
      <c r="C8" s="5">
        <v>4</v>
      </c>
      <c r="E8" s="5">
        <v>4</v>
      </c>
      <c r="F8" s="5">
        <v>1</v>
      </c>
      <c r="H8" s="5">
        <v>5</v>
      </c>
      <c r="I8" s="5">
        <v>1</v>
      </c>
    </row>
    <row r="9" spans="2:9" x14ac:dyDescent="0.25">
      <c r="B9" s="5">
        <v>1</v>
      </c>
      <c r="C9" s="5">
        <v>5</v>
      </c>
      <c r="E9" s="5">
        <v>4</v>
      </c>
      <c r="F9" s="5">
        <v>2</v>
      </c>
      <c r="H9" s="5">
        <v>3</v>
      </c>
      <c r="I9" s="5">
        <v>2</v>
      </c>
    </row>
    <row r="10" spans="2:9" x14ac:dyDescent="0.25">
      <c r="B10" s="5">
        <v>5</v>
      </c>
      <c r="C10" s="5">
        <v>5</v>
      </c>
      <c r="E10" s="5">
        <v>2</v>
      </c>
      <c r="F10" s="5">
        <v>2</v>
      </c>
      <c r="H10" s="5">
        <v>3</v>
      </c>
      <c r="I10" s="5">
        <v>4</v>
      </c>
    </row>
    <row r="11" spans="2:9" x14ac:dyDescent="0.25">
      <c r="B11" s="5">
        <v>2</v>
      </c>
      <c r="C11" s="5">
        <v>4</v>
      </c>
      <c r="E11" s="5">
        <v>4</v>
      </c>
      <c r="F11" s="5">
        <v>2</v>
      </c>
      <c r="H11" s="5">
        <v>2</v>
      </c>
      <c r="I11" s="5">
        <v>3</v>
      </c>
    </row>
    <row r="12" spans="2:9" x14ac:dyDescent="0.25">
      <c r="H12" s="5">
        <v>2</v>
      </c>
      <c r="I12" s="5">
        <v>5</v>
      </c>
    </row>
    <row r="13" spans="2:9" x14ac:dyDescent="0.25">
      <c r="H13" s="5">
        <v>4</v>
      </c>
      <c r="I13" s="5">
        <v>2</v>
      </c>
    </row>
    <row r="14" spans="2:9" x14ac:dyDescent="0.25">
      <c r="H14" s="5">
        <v>4</v>
      </c>
      <c r="I14" s="5">
        <v>2</v>
      </c>
    </row>
    <row r="15" spans="2:9" x14ac:dyDescent="0.25">
      <c r="H15" s="5">
        <v>2</v>
      </c>
      <c r="I15" s="5">
        <v>4</v>
      </c>
    </row>
    <row r="16" spans="2:9" x14ac:dyDescent="0.25">
      <c r="H16" s="5">
        <v>2</v>
      </c>
      <c r="I16" s="5">
        <v>3</v>
      </c>
    </row>
    <row r="18" spans="1:9" x14ac:dyDescent="0.25">
      <c r="A18" s="3" t="s">
        <v>5</v>
      </c>
      <c r="B18" s="6">
        <f>AVERAGE(B3:B11)</f>
        <v>2.3333333333333335</v>
      </c>
      <c r="C18" s="6">
        <f>AVERAGE(C3:C11)</f>
        <v>4.5555555555555554</v>
      </c>
      <c r="E18" s="6">
        <f>AVERAGE(E3:E11)</f>
        <v>3.4444444444444446</v>
      </c>
      <c r="F18" s="6">
        <f>AVERAGE(F3:F11)</f>
        <v>1.8888888888888888</v>
      </c>
      <c r="H18" s="6">
        <f>AVERAGE(H3:H16)</f>
        <v>3.2142857142857144</v>
      </c>
      <c r="I18" s="6">
        <f>AVERAGE(I3:I16)</f>
        <v>3.1428571428571428</v>
      </c>
    </row>
    <row r="19" spans="1:9" x14ac:dyDescent="0.25">
      <c r="A19" s="4" t="s">
        <v>18</v>
      </c>
      <c r="B19" s="7">
        <f>_xlfn.STDEV.S(E3:E11)</f>
        <v>1.1303883305208784</v>
      </c>
      <c r="C19" s="7">
        <f>_xlfn.STDEV.S(C3:C11)</f>
        <v>0.72648315725677948</v>
      </c>
      <c r="E19" s="7">
        <f>_xlfn.STDEV.S(E3:E11)</f>
        <v>1.1303883305208784</v>
      </c>
      <c r="F19" s="7">
        <f>_xlfn.STDEV.S(F3:F11)</f>
        <v>0.60092521257733122</v>
      </c>
      <c r="H19" s="7">
        <f>_xlfn.STDEV.S(H3:H16)</f>
        <v>1.0509022810878301</v>
      </c>
      <c r="I19" s="7">
        <f>_xlfn.STDEV.S(I3:I16)</f>
        <v>1.2314558524297641</v>
      </c>
    </row>
    <row r="21" spans="1:9" x14ac:dyDescent="0.25">
      <c r="A21" s="16" t="s">
        <v>22</v>
      </c>
      <c r="B21" s="16"/>
      <c r="C21" s="16"/>
    </row>
    <row r="22" spans="1:9" x14ac:dyDescent="0.25">
      <c r="A22" s="14" t="s">
        <v>21</v>
      </c>
      <c r="B22" s="14" t="s">
        <v>19</v>
      </c>
      <c r="C22" s="14" t="s">
        <v>20</v>
      </c>
    </row>
    <row r="23" spans="1:9" x14ac:dyDescent="0.25">
      <c r="A23" s="19">
        <f>_xlfn.T.TEST(E3:E11,H3:H16,1,2)</f>
        <v>0.31185193594006344</v>
      </c>
      <c r="B23" s="23">
        <f>_xlfn.T.TEST(B3:B11,H3:H16,1,2)</f>
        <v>6.0941238473757771E-2</v>
      </c>
      <c r="C23" s="24">
        <f>_xlfn.T.TEST(B3:B11,E3:E11,1,1)</f>
        <v>0.11548952626811355</v>
      </c>
      <c r="D23" s="15"/>
    </row>
    <row r="24" spans="1:9" x14ac:dyDescent="0.25">
      <c r="A24" s="15"/>
      <c r="B24" s="15"/>
      <c r="C24" s="15"/>
      <c r="D24" s="15"/>
    </row>
    <row r="26" spans="1:9" x14ac:dyDescent="0.25">
      <c r="A26" s="16" t="s">
        <v>23</v>
      </c>
      <c r="B26" s="16"/>
      <c r="C26" s="16"/>
    </row>
    <row r="27" spans="1:9" x14ac:dyDescent="0.25">
      <c r="A27" s="14" t="s">
        <v>21</v>
      </c>
      <c r="B27" s="14" t="s">
        <v>19</v>
      </c>
      <c r="C27" s="14" t="s">
        <v>20</v>
      </c>
    </row>
    <row r="28" spans="1:9" x14ac:dyDescent="0.25">
      <c r="A28" s="17">
        <f>_xlfn.T.TEST(I3:I16,F3:F11,1,3)</f>
        <v>1.9875154013558618E-3</v>
      </c>
      <c r="B28" s="22">
        <f>_xlfn.T.TEST(I3:I16,C3:C11,1,3)</f>
        <v>1.1837971532589467E-3</v>
      </c>
      <c r="C28" s="20">
        <f>_xlfn.T.TEST(C3:C11,F3:F11,1,1)</f>
        <v>4.8288396020589778E-5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90" zoomScaleNormal="90" workbookViewId="0">
      <selection activeCell="A21" sqref="A21:C28"/>
    </sheetView>
  </sheetViews>
  <sheetFormatPr baseColWidth="10" defaultRowHeight="15" x14ac:dyDescent="0.25"/>
  <cols>
    <col min="1" max="1" width="16.85546875" customWidth="1"/>
  </cols>
  <sheetData>
    <row r="1" spans="2:9" x14ac:dyDescent="0.25">
      <c r="B1" s="9" t="s">
        <v>14</v>
      </c>
      <c r="C1" s="9"/>
      <c r="E1" s="9" t="s">
        <v>16</v>
      </c>
      <c r="F1" s="9"/>
      <c r="H1" s="9" t="s">
        <v>17</v>
      </c>
      <c r="I1" s="9"/>
    </row>
    <row r="2" spans="2:9" x14ac:dyDescent="0.25">
      <c r="B2" s="2" t="s">
        <v>9</v>
      </c>
      <c r="C2" s="2" t="s">
        <v>10</v>
      </c>
      <c r="E2" s="2" t="s">
        <v>9</v>
      </c>
      <c r="F2" s="2" t="s">
        <v>10</v>
      </c>
      <c r="H2" s="2" t="s">
        <v>9</v>
      </c>
      <c r="I2" s="2" t="s">
        <v>10</v>
      </c>
    </row>
    <row r="3" spans="2:9" x14ac:dyDescent="0.25">
      <c r="B3" s="5">
        <v>4</v>
      </c>
      <c r="C3" s="5">
        <v>2</v>
      </c>
      <c r="E3" s="5">
        <v>4</v>
      </c>
      <c r="F3" s="5">
        <v>2</v>
      </c>
      <c r="H3" s="5">
        <v>3</v>
      </c>
      <c r="I3" s="5">
        <v>3</v>
      </c>
    </row>
    <row r="4" spans="2:9" x14ac:dyDescent="0.25">
      <c r="B4" s="5">
        <v>4</v>
      </c>
      <c r="C4" s="5">
        <v>5</v>
      </c>
      <c r="E4" s="5">
        <v>5</v>
      </c>
      <c r="F4" s="5">
        <v>3</v>
      </c>
      <c r="H4" s="5">
        <v>5</v>
      </c>
      <c r="I4" s="5">
        <v>5</v>
      </c>
    </row>
    <row r="5" spans="2:9" x14ac:dyDescent="0.25">
      <c r="B5" s="5">
        <v>4</v>
      </c>
      <c r="C5" s="5">
        <v>1</v>
      </c>
      <c r="E5" s="5">
        <v>2</v>
      </c>
      <c r="F5" s="5">
        <v>5</v>
      </c>
      <c r="H5" s="5">
        <v>2</v>
      </c>
      <c r="I5" s="5">
        <v>4</v>
      </c>
    </row>
    <row r="6" spans="2:9" x14ac:dyDescent="0.25">
      <c r="B6" s="5">
        <v>5</v>
      </c>
      <c r="C6" s="5">
        <v>1</v>
      </c>
      <c r="E6" s="5">
        <v>1</v>
      </c>
      <c r="F6" s="5">
        <v>5</v>
      </c>
      <c r="H6" s="5">
        <v>2</v>
      </c>
      <c r="I6" s="5">
        <v>5</v>
      </c>
    </row>
    <row r="7" spans="2:9" x14ac:dyDescent="0.25">
      <c r="B7" s="5">
        <v>4</v>
      </c>
      <c r="C7" s="5">
        <v>2</v>
      </c>
      <c r="E7" s="5">
        <v>2</v>
      </c>
      <c r="F7" s="5">
        <v>4</v>
      </c>
      <c r="H7" s="5">
        <v>2</v>
      </c>
      <c r="I7" s="5">
        <v>4</v>
      </c>
    </row>
    <row r="8" spans="2:9" x14ac:dyDescent="0.25">
      <c r="B8" s="5">
        <v>1</v>
      </c>
      <c r="C8" s="5">
        <v>1</v>
      </c>
      <c r="E8" s="5">
        <v>5</v>
      </c>
      <c r="F8" s="5">
        <v>5</v>
      </c>
      <c r="H8" s="5">
        <v>4</v>
      </c>
      <c r="I8" s="5">
        <v>5</v>
      </c>
    </row>
    <row r="9" spans="2:9" x14ac:dyDescent="0.25">
      <c r="B9" s="5">
        <v>4</v>
      </c>
      <c r="C9" s="5">
        <v>1</v>
      </c>
      <c r="E9" s="5">
        <v>3</v>
      </c>
      <c r="F9" s="5">
        <v>4</v>
      </c>
      <c r="H9" s="5">
        <v>4</v>
      </c>
      <c r="I9" s="5">
        <v>4</v>
      </c>
    </row>
    <row r="10" spans="2:9" x14ac:dyDescent="0.25">
      <c r="B10" s="5">
        <v>2</v>
      </c>
      <c r="C10" s="5">
        <v>2</v>
      </c>
      <c r="E10" s="5">
        <v>2</v>
      </c>
      <c r="F10" s="5">
        <v>4</v>
      </c>
      <c r="H10" s="5">
        <v>4</v>
      </c>
      <c r="I10" s="5">
        <v>3</v>
      </c>
    </row>
    <row r="11" spans="2:9" x14ac:dyDescent="0.25">
      <c r="B11" s="5">
        <v>4</v>
      </c>
      <c r="C11" s="5">
        <v>2</v>
      </c>
      <c r="E11" s="5">
        <v>3</v>
      </c>
      <c r="F11" s="5">
        <v>3</v>
      </c>
      <c r="H11" s="5">
        <v>1</v>
      </c>
      <c r="I11" s="5">
        <v>3</v>
      </c>
    </row>
    <row r="12" spans="2:9" x14ac:dyDescent="0.25">
      <c r="H12" s="5">
        <v>4</v>
      </c>
      <c r="I12" s="5">
        <v>2</v>
      </c>
    </row>
    <row r="13" spans="2:9" x14ac:dyDescent="0.25">
      <c r="H13" s="5">
        <v>4</v>
      </c>
      <c r="I13" s="5">
        <v>2</v>
      </c>
    </row>
    <row r="14" spans="2:9" x14ac:dyDescent="0.25">
      <c r="H14" s="5">
        <v>2</v>
      </c>
      <c r="I14" s="5">
        <v>2</v>
      </c>
    </row>
    <row r="15" spans="2:9" x14ac:dyDescent="0.25">
      <c r="H15" s="5">
        <v>2</v>
      </c>
      <c r="I15" s="5">
        <v>2</v>
      </c>
    </row>
    <row r="16" spans="2:9" x14ac:dyDescent="0.25">
      <c r="H16" s="5">
        <v>3</v>
      </c>
      <c r="I16" s="5">
        <v>3</v>
      </c>
    </row>
    <row r="18" spans="1:9" x14ac:dyDescent="0.25">
      <c r="A18" s="3" t="s">
        <v>5</v>
      </c>
      <c r="B18" s="6">
        <f>AVERAGE(B3:B11)</f>
        <v>3.5555555555555554</v>
      </c>
      <c r="C18" s="6">
        <f>AVERAGE(C3:C11)</f>
        <v>1.8888888888888888</v>
      </c>
      <c r="D18" s="10"/>
      <c r="E18" s="6">
        <f>AVERAGE(E3:E11)</f>
        <v>3</v>
      </c>
      <c r="F18" s="6">
        <f>AVERAGE(F3:F11)</f>
        <v>3.8888888888888888</v>
      </c>
      <c r="G18" s="10"/>
      <c r="H18" s="6">
        <f>AVERAGE(H3:H16)</f>
        <v>3</v>
      </c>
      <c r="I18" s="6">
        <f>AVERAGE(I3:I16)</f>
        <v>3.3571428571428572</v>
      </c>
    </row>
    <row r="19" spans="1:9" x14ac:dyDescent="0.25">
      <c r="A19" s="11" t="s">
        <v>18</v>
      </c>
      <c r="B19" s="12">
        <f>_xlfn.STDEV.S(B3:B11)</f>
        <v>1.2360330811826108</v>
      </c>
      <c r="C19" s="12">
        <f>_xlfn.STDEV.S(C3:C11)</f>
        <v>1.2692955176439846</v>
      </c>
      <c r="D19" s="13"/>
      <c r="E19" s="12">
        <f>_xlfn.STDEV.S(E3:E11)</f>
        <v>1.4142135623730951</v>
      </c>
      <c r="F19" s="12">
        <f>_xlfn.STDEV.S(F3:F11)</f>
        <v>1.0540925533894596</v>
      </c>
      <c r="G19" s="13"/>
      <c r="H19" s="12">
        <f>_xlfn.STDEV.S(H3:H16)</f>
        <v>1.1766968108291043</v>
      </c>
      <c r="I19" s="12">
        <f t="shared" ref="I19" si="0">_xlfn.STDEV.S(I3:I16)</f>
        <v>1.1507283885330304</v>
      </c>
    </row>
    <row r="21" spans="1:9" x14ac:dyDescent="0.25">
      <c r="A21" s="16" t="s">
        <v>24</v>
      </c>
      <c r="B21" s="16"/>
      <c r="C21" s="16"/>
    </row>
    <row r="22" spans="1:9" x14ac:dyDescent="0.25">
      <c r="A22" s="14" t="s">
        <v>21</v>
      </c>
      <c r="B22" s="14" t="s">
        <v>19</v>
      </c>
      <c r="C22" s="14" t="s">
        <v>20</v>
      </c>
    </row>
    <row r="23" spans="1:9" x14ac:dyDescent="0.25">
      <c r="A23" s="19">
        <f>_xlfn.T.TEST(E3:E11,H3:H16,1,2)</f>
        <v>0.5</v>
      </c>
      <c r="B23" s="23">
        <f>_xlfn.T.TEST(B3:B11,H3:H16,1,2)</f>
        <v>0.14534531908267415</v>
      </c>
      <c r="C23" s="24">
        <f>_xlfn.T.TEST(B3:B11,E3:E11,1,1)</f>
        <v>0.23928061949458768</v>
      </c>
    </row>
    <row r="24" spans="1:9" x14ac:dyDescent="0.25">
      <c r="A24" s="15"/>
      <c r="B24" s="15"/>
      <c r="C24" s="15"/>
    </row>
    <row r="26" spans="1:9" x14ac:dyDescent="0.25">
      <c r="A26" s="16" t="s">
        <v>25</v>
      </c>
      <c r="B26" s="16"/>
      <c r="C26" s="16"/>
    </row>
    <row r="27" spans="1:9" x14ac:dyDescent="0.25">
      <c r="A27" s="14" t="s">
        <v>21</v>
      </c>
      <c r="B27" s="14" t="s">
        <v>19</v>
      </c>
      <c r="C27" s="14" t="s">
        <v>20</v>
      </c>
    </row>
    <row r="28" spans="1:9" x14ac:dyDescent="0.25">
      <c r="A28" s="19">
        <f>_xlfn.T.TEST(I3:I16,F3:F11,1,3)</f>
        <v>0.13473145488755517</v>
      </c>
      <c r="B28" s="23">
        <f>_xlfn.T.TEST(I3:I16,C3:C11,1,3)</f>
        <v>6.3433293167398505E-3</v>
      </c>
      <c r="C28" s="23">
        <f>_xlfn.T.TEST(C3:C11,F3:F11,1,1)</f>
        <v>9.7881367023435438E-3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80" zoomScaleNormal="80" workbookViewId="0">
      <selection activeCell="A23" sqref="A23"/>
    </sheetView>
  </sheetViews>
  <sheetFormatPr baseColWidth="10" defaultRowHeight="15" x14ac:dyDescent="0.25"/>
  <sheetData>
    <row r="1" spans="2:9" x14ac:dyDescent="0.25">
      <c r="B1" s="9" t="s">
        <v>14</v>
      </c>
      <c r="C1" s="9"/>
      <c r="E1" s="9" t="s">
        <v>16</v>
      </c>
      <c r="F1" s="9"/>
      <c r="H1" s="9" t="s">
        <v>17</v>
      </c>
      <c r="I1" s="9"/>
    </row>
    <row r="2" spans="2:9" x14ac:dyDescent="0.25">
      <c r="B2" s="2" t="s">
        <v>11</v>
      </c>
      <c r="C2" s="2" t="s">
        <v>12</v>
      </c>
      <c r="E2" s="2" t="s">
        <v>11</v>
      </c>
      <c r="F2" s="2" t="s">
        <v>12</v>
      </c>
      <c r="H2" s="2" t="s">
        <v>11</v>
      </c>
      <c r="I2" s="2" t="s">
        <v>12</v>
      </c>
    </row>
    <row r="3" spans="2:9" x14ac:dyDescent="0.25">
      <c r="B3" s="5">
        <v>4</v>
      </c>
      <c r="C3" s="5">
        <v>2</v>
      </c>
      <c r="E3" s="5">
        <v>2</v>
      </c>
      <c r="F3" s="5">
        <v>2</v>
      </c>
      <c r="H3" s="5">
        <v>5</v>
      </c>
      <c r="I3" s="5">
        <v>3</v>
      </c>
    </row>
    <row r="4" spans="2:9" x14ac:dyDescent="0.25">
      <c r="B4" s="5">
        <v>5</v>
      </c>
      <c r="C4" s="5">
        <v>3</v>
      </c>
      <c r="E4" s="5">
        <v>1</v>
      </c>
      <c r="F4" s="5">
        <v>5</v>
      </c>
      <c r="H4" s="5">
        <v>5</v>
      </c>
      <c r="I4" s="5">
        <v>3</v>
      </c>
    </row>
    <row r="5" spans="2:9" x14ac:dyDescent="0.25">
      <c r="B5" s="5">
        <v>5</v>
      </c>
      <c r="C5" s="5">
        <v>1</v>
      </c>
      <c r="E5" s="5">
        <v>2</v>
      </c>
      <c r="F5" s="5">
        <v>4</v>
      </c>
      <c r="H5" s="5">
        <v>5</v>
      </c>
      <c r="I5" s="5">
        <v>1</v>
      </c>
    </row>
    <row r="6" spans="2:9" x14ac:dyDescent="0.25">
      <c r="B6" s="5">
        <v>5</v>
      </c>
      <c r="C6" s="5">
        <v>1</v>
      </c>
      <c r="E6" s="5">
        <v>1</v>
      </c>
      <c r="F6" s="5">
        <v>5</v>
      </c>
      <c r="H6" s="5">
        <v>3</v>
      </c>
      <c r="I6" s="5">
        <v>4</v>
      </c>
    </row>
    <row r="7" spans="2:9" x14ac:dyDescent="0.25">
      <c r="B7" s="5">
        <v>4</v>
      </c>
      <c r="C7" s="5">
        <v>2</v>
      </c>
      <c r="E7" s="5">
        <v>2</v>
      </c>
      <c r="F7" s="5">
        <v>4</v>
      </c>
      <c r="H7" s="5">
        <v>4</v>
      </c>
      <c r="I7" s="5">
        <v>4</v>
      </c>
    </row>
    <row r="8" spans="2:9" x14ac:dyDescent="0.25">
      <c r="B8" s="5">
        <v>3</v>
      </c>
      <c r="C8" s="5">
        <v>1</v>
      </c>
      <c r="E8" s="5">
        <v>3</v>
      </c>
      <c r="F8" s="5">
        <v>4</v>
      </c>
      <c r="H8" s="5">
        <v>3</v>
      </c>
      <c r="I8" s="5">
        <v>4</v>
      </c>
    </row>
    <row r="9" spans="2:9" x14ac:dyDescent="0.25">
      <c r="B9" s="5">
        <v>4</v>
      </c>
      <c r="C9" s="5">
        <v>2</v>
      </c>
      <c r="E9" s="5">
        <v>2</v>
      </c>
      <c r="F9" s="5">
        <v>4</v>
      </c>
      <c r="H9" s="5">
        <v>4</v>
      </c>
      <c r="I9" s="5">
        <v>2</v>
      </c>
    </row>
    <row r="10" spans="2:9" x14ac:dyDescent="0.25">
      <c r="B10" s="5">
        <v>5</v>
      </c>
      <c r="C10" s="5">
        <v>2</v>
      </c>
      <c r="E10" s="5">
        <v>2</v>
      </c>
      <c r="F10" s="5">
        <v>4</v>
      </c>
      <c r="H10" s="5">
        <v>3</v>
      </c>
      <c r="I10" s="5">
        <v>5</v>
      </c>
    </row>
    <row r="11" spans="2:9" x14ac:dyDescent="0.25">
      <c r="B11" s="5">
        <v>5</v>
      </c>
      <c r="C11" s="5">
        <v>2</v>
      </c>
      <c r="E11" s="5">
        <v>1</v>
      </c>
      <c r="F11" s="5">
        <v>4</v>
      </c>
      <c r="H11" s="5">
        <v>2</v>
      </c>
      <c r="I11" s="5">
        <v>4</v>
      </c>
    </row>
    <row r="12" spans="2:9" x14ac:dyDescent="0.25">
      <c r="H12" s="5">
        <v>1</v>
      </c>
      <c r="I12" s="5">
        <v>5</v>
      </c>
    </row>
    <row r="13" spans="2:9" x14ac:dyDescent="0.25">
      <c r="H13" s="5">
        <v>3</v>
      </c>
      <c r="I13" s="5">
        <v>2</v>
      </c>
    </row>
    <row r="14" spans="2:9" x14ac:dyDescent="0.25">
      <c r="H14" s="5">
        <v>4</v>
      </c>
      <c r="I14" s="5">
        <v>5</v>
      </c>
    </row>
    <row r="15" spans="2:9" x14ac:dyDescent="0.25">
      <c r="H15" s="5">
        <v>3</v>
      </c>
      <c r="I15" s="5">
        <v>2</v>
      </c>
    </row>
    <row r="16" spans="2:9" x14ac:dyDescent="0.25">
      <c r="H16" s="5">
        <v>3</v>
      </c>
      <c r="I16" s="5">
        <v>2</v>
      </c>
    </row>
    <row r="18" spans="1:9" x14ac:dyDescent="0.25">
      <c r="A18" s="3" t="s">
        <v>5</v>
      </c>
      <c r="B18" s="6">
        <f>AVERAGE(B3:B11)</f>
        <v>4.4444444444444446</v>
      </c>
      <c r="C18" s="6">
        <f>AVERAGE(C3:C11)</f>
        <v>1.7777777777777777</v>
      </c>
      <c r="E18" s="6">
        <f>AVERAGE(E3:E11)</f>
        <v>1.7777777777777777</v>
      </c>
      <c r="F18" s="6">
        <f>AVERAGE(F3:F11)</f>
        <v>4</v>
      </c>
      <c r="H18" s="6">
        <f t="shared" ref="H18:I18" si="0">AVERAGE(H3:H16)</f>
        <v>3.4285714285714284</v>
      </c>
      <c r="I18" s="6">
        <f t="shared" si="0"/>
        <v>3.2857142857142856</v>
      </c>
    </row>
    <row r="19" spans="1:9" x14ac:dyDescent="0.25">
      <c r="A19" s="4" t="s">
        <v>18</v>
      </c>
      <c r="B19" s="7">
        <f>_xlfn.STDEV.S(B3:B11)</f>
        <v>0.72648315725677948</v>
      </c>
      <c r="C19" s="7">
        <f>_xlfn.STDEV.S(C3:C11)</f>
        <v>0.66666666666666685</v>
      </c>
      <c r="E19" s="7">
        <f>_xlfn.STDEV.S(E3:E11)</f>
        <v>0.66666666666666685</v>
      </c>
      <c r="F19" s="7">
        <f>_xlfn.STDEV.S(F3:F11)</f>
        <v>0.8660254037844386</v>
      </c>
      <c r="H19" s="7">
        <f t="shared" ref="H19:I19" si="1">_xlfn.STDEV.S(H3:H16)</f>
        <v>1.1578684470436784</v>
      </c>
      <c r="I19" s="7">
        <f t="shared" si="1"/>
        <v>1.3259870882635918</v>
      </c>
    </row>
    <row r="21" spans="1:9" x14ac:dyDescent="0.25">
      <c r="A21" s="16" t="s">
        <v>24</v>
      </c>
      <c r="B21" s="16"/>
      <c r="C21" s="16"/>
    </row>
    <row r="22" spans="1:9" x14ac:dyDescent="0.25">
      <c r="A22" s="14" t="s">
        <v>21</v>
      </c>
      <c r="B22" s="14" t="s">
        <v>19</v>
      </c>
      <c r="C22" s="14" t="s">
        <v>20</v>
      </c>
    </row>
    <row r="23" spans="1:9" x14ac:dyDescent="0.25">
      <c r="A23" s="18">
        <f>_xlfn.T.TEST(E3:E11,H3:H16,1,2)</f>
        <v>4.4810175790642817E-4</v>
      </c>
      <c r="B23" s="23">
        <f>_xlfn.T.TEST(B3:B11,H3:H16,1,2)</f>
        <v>1.4566563833152678E-2</v>
      </c>
      <c r="C23" s="21">
        <f>_xlfn.T.TEST(B3:B11,E3:E11,1,1)</f>
        <v>1.5339332164550568E-4</v>
      </c>
    </row>
    <row r="24" spans="1:9" x14ac:dyDescent="0.25">
      <c r="A24" s="15"/>
      <c r="B24" s="15"/>
      <c r="C24" s="15"/>
    </row>
    <row r="26" spans="1:9" x14ac:dyDescent="0.25">
      <c r="A26" s="16" t="s">
        <v>25</v>
      </c>
      <c r="B26" s="16"/>
      <c r="C26" s="16"/>
    </row>
    <row r="27" spans="1:9" x14ac:dyDescent="0.25">
      <c r="A27" s="14" t="s">
        <v>21</v>
      </c>
      <c r="B27" s="14" t="s">
        <v>19</v>
      </c>
      <c r="C27" s="14" t="s">
        <v>20</v>
      </c>
    </row>
    <row r="28" spans="1:9" x14ac:dyDescent="0.25">
      <c r="A28" s="19">
        <f>_xlfn.T.TEST(I3:I16,F3:F11,1,3)</f>
        <v>6.6542359796992204E-2</v>
      </c>
      <c r="B28" s="22">
        <f>_xlfn.T.TEST(I3:I16,C3:C11,1,3)</f>
        <v>8.7479346968026897E-4</v>
      </c>
      <c r="C28" s="21">
        <f>_xlfn.T.TEST(C3:C11,F3:F11,1,1)</f>
        <v>1.4474460567230583E-4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Dominant</vt:lpstr>
      <vt:lpstr>Submissive</vt:lpstr>
      <vt:lpstr>Peer</vt:lpstr>
      <vt:lpstr>Final</vt:lpstr>
      <vt:lpstr>principe1</vt:lpstr>
      <vt:lpstr>principe2</vt:lpstr>
      <vt:lpstr>principe3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2016-09-28T15:02:15Z</dcterms:created>
  <dcterms:modified xsi:type="dcterms:W3CDTF">2016-09-29T11:39:56Z</dcterms:modified>
</cp:coreProperties>
</file>