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440" windowHeight="7140" firstSheet="3" activeTab="6"/>
  </bookViews>
  <sheets>
    <sheet name="Dominant" sheetId="1" r:id="rId1"/>
    <sheet name="Submissive" sheetId="2" r:id="rId2"/>
    <sheet name="Peer" sheetId="3" r:id="rId3"/>
    <sheet name="Final" sheetId="4" r:id="rId4"/>
    <sheet name="principe1" sheetId="5" r:id="rId5"/>
    <sheet name="principe2" sheetId="6" r:id="rId6"/>
    <sheet name="principe3" sheetId="7" r:id="rId7"/>
  </sheets>
  <calcPr calcId="145621" calcMode="manual"/>
</workbook>
</file>

<file path=xl/calcChain.xml><?xml version="1.0" encoding="utf-8"?>
<calcChain xmlns="http://schemas.openxmlformats.org/spreadsheetml/2006/main">
  <c r="C11" i="6" l="1"/>
  <c r="B10" i="6"/>
  <c r="C20" i="6"/>
  <c r="E21" i="7"/>
  <c r="F22" i="7"/>
  <c r="F21" i="7"/>
  <c r="I21" i="7"/>
  <c r="H21" i="7"/>
  <c r="H22" i="7"/>
  <c r="I22" i="7"/>
  <c r="I20" i="6"/>
  <c r="H21" i="6"/>
  <c r="H20" i="6"/>
  <c r="I21" i="6"/>
  <c r="B21" i="5" l="1"/>
  <c r="B20" i="5"/>
  <c r="C20" i="5"/>
  <c r="C21" i="5"/>
  <c r="F21" i="5"/>
  <c r="F20" i="5"/>
  <c r="E21" i="5"/>
  <c r="E20" i="5"/>
  <c r="C21" i="7"/>
  <c r="C22" i="7"/>
  <c r="B22" i="7"/>
  <c r="B21" i="7"/>
  <c r="I21" i="5"/>
  <c r="I20" i="5"/>
  <c r="H21" i="5"/>
  <c r="H20" i="5"/>
  <c r="A25" i="5"/>
  <c r="B25" i="5"/>
  <c r="C25" i="5"/>
  <c r="E22" i="7" l="1"/>
  <c r="F21" i="6"/>
  <c r="F20" i="6"/>
  <c r="E20" i="6"/>
  <c r="E21" i="6"/>
  <c r="C21" i="6"/>
  <c r="B21" i="6"/>
  <c r="B20" i="6"/>
  <c r="B14" i="5"/>
  <c r="A31" i="7" l="1"/>
  <c r="C31" i="7" l="1"/>
  <c r="B31" i="7"/>
  <c r="C26" i="7"/>
  <c r="B26" i="7"/>
  <c r="A26" i="7"/>
  <c r="C30" i="6"/>
  <c r="B30" i="6"/>
  <c r="A30" i="6"/>
  <c r="A25" i="6"/>
  <c r="C25" i="6"/>
  <c r="B25" i="6"/>
  <c r="B30" i="5"/>
  <c r="C30" i="5"/>
  <c r="A30" i="5"/>
  <c r="G52" i="4"/>
  <c r="F52" i="4"/>
  <c r="E52" i="4"/>
  <c r="D52" i="4"/>
  <c r="C52" i="4"/>
  <c r="B52" i="4"/>
  <c r="G51" i="4"/>
  <c r="F51" i="4"/>
  <c r="E51" i="4"/>
  <c r="D51" i="4"/>
  <c r="C51" i="4"/>
  <c r="B51" i="4"/>
  <c r="G31" i="4"/>
  <c r="F31" i="4"/>
  <c r="E31" i="4"/>
  <c r="D31" i="4"/>
  <c r="C31" i="4"/>
  <c r="B31" i="4"/>
  <c r="G30" i="4"/>
  <c r="F30" i="4"/>
  <c r="E30" i="4"/>
  <c r="D30" i="4"/>
  <c r="C30" i="4"/>
  <c r="B30" i="4"/>
  <c r="G15" i="4"/>
  <c r="F15" i="4"/>
  <c r="E15" i="4"/>
  <c r="D15" i="4"/>
  <c r="C15" i="4"/>
  <c r="B15" i="4"/>
  <c r="G14" i="4"/>
  <c r="F14" i="4"/>
  <c r="E14" i="4"/>
  <c r="D14" i="4"/>
  <c r="C14" i="4"/>
  <c r="B14" i="4"/>
  <c r="C19" i="1" l="1"/>
  <c r="D19" i="1"/>
  <c r="E19" i="1"/>
  <c r="F19" i="1"/>
  <c r="G19" i="1"/>
  <c r="C20" i="1"/>
  <c r="D20" i="1"/>
  <c r="E20" i="1"/>
  <c r="F20" i="1"/>
  <c r="G20" i="1"/>
  <c r="B20" i="1"/>
  <c r="B19" i="1"/>
  <c r="G16" i="1"/>
  <c r="F16" i="1"/>
  <c r="E16" i="1"/>
  <c r="D16" i="1"/>
  <c r="C16" i="1"/>
  <c r="B16" i="1"/>
  <c r="G15" i="1"/>
  <c r="F15" i="1"/>
  <c r="E15" i="1"/>
  <c r="D15" i="1"/>
  <c r="C15" i="1"/>
  <c r="B15" i="1"/>
  <c r="C15" i="2"/>
  <c r="D15" i="2"/>
  <c r="E15" i="2"/>
  <c r="F15" i="2"/>
  <c r="G15" i="2"/>
  <c r="C16" i="2"/>
  <c r="D16" i="2"/>
  <c r="E16" i="2"/>
  <c r="F16" i="2"/>
  <c r="G16" i="2"/>
  <c r="B16" i="2"/>
  <c r="B15" i="2"/>
  <c r="E22" i="3"/>
  <c r="F21" i="3"/>
  <c r="E21" i="3"/>
  <c r="D21" i="3"/>
  <c r="G21" i="3"/>
  <c r="H21" i="3"/>
  <c r="D22" i="3"/>
  <c r="F22" i="3"/>
  <c r="G22" i="3"/>
  <c r="H22" i="3"/>
  <c r="C21" i="3"/>
  <c r="C22" i="3"/>
</calcChain>
</file>

<file path=xl/sharedStrings.xml><?xml version="1.0" encoding="utf-8"?>
<sst xmlns="http://schemas.openxmlformats.org/spreadsheetml/2006/main" count="129" uniqueCount="28">
  <si>
    <t xml:space="preserve">Principe 1 </t>
  </si>
  <si>
    <t xml:space="preserve">Principe 2 </t>
  </si>
  <si>
    <t>Principe 3</t>
  </si>
  <si>
    <t xml:space="preserve">Dominant Agent </t>
  </si>
  <si>
    <t xml:space="preserve">Submissive Agent </t>
  </si>
  <si>
    <t>Mean</t>
  </si>
  <si>
    <t>Average</t>
  </si>
  <si>
    <t>Agent_only_considers_hisher_own_preferences_in_choosing_a_restaurant</t>
  </si>
  <si>
    <t>Agent_takes_the_preferences_of_the_other_speaker_into_account_in_choosing_a_restaurant</t>
  </si>
  <si>
    <t>Agent_is_demanding_concerning_the_choice_of_the_restaurant</t>
  </si>
  <si>
    <t>Agent_is_flexible_in_the_choice_of_the_restaurant</t>
  </si>
  <si>
    <t>Agent_leads_the_dialogue</t>
  </si>
  <si>
    <t>Agent_is_being_guided_by_the_other_speaker_during_the_dialogue</t>
  </si>
  <si>
    <t>Standard deviation</t>
  </si>
  <si>
    <t>Dominant agent</t>
  </si>
  <si>
    <t xml:space="preserve">Submissive agent </t>
  </si>
  <si>
    <t>Submissive agent</t>
  </si>
  <si>
    <t>Peer agent</t>
  </si>
  <si>
    <t>standard deviation</t>
  </si>
  <si>
    <t>Dominant/Peer</t>
  </si>
  <si>
    <t>Dominant/Submissive</t>
  </si>
  <si>
    <t>Peer/Submissive</t>
  </si>
  <si>
    <t>T student (considers the preferences of other)</t>
  </si>
  <si>
    <t xml:space="preserve">T student (considersonly its  the preferences) </t>
  </si>
  <si>
    <t>T student (agent is demanding)</t>
  </si>
  <si>
    <t xml:space="preserve">T student (agent is flexible) </t>
  </si>
  <si>
    <t xml:space="preserve">T student (agent is being leaded) </t>
  </si>
  <si>
    <t>T student (agent leads the dialogue)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</si>
</sst>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2" fontId="0" fillId="0" borderId="0" xfId="0" applyNumberFormat="1"/>
    <xf numFmtId="0" fontId="0" fillId="4" borderId="1" xfId="0" applyFill="1" applyBorder="1"/>
    <xf numFmtId="0" fontId="0" fillId="6" borderId="2" xfId="0" applyFill="1" applyBorder="1"/>
    <xf numFmtId="0" fontId="0" fillId="0" borderId="0" xfId="0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7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0" xfId="0" applyNumberFormat="1" applyFill="1"/>
    <xf numFmtId="2" fontId="0" fillId="4" borderId="1" xfId="0" applyNumberFormat="1" applyFill="1" applyBorder="1"/>
    <xf numFmtId="2" fontId="0" fillId="4" borderId="0" xfId="0" applyNumberFormat="1" applyFill="1"/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2" borderId="1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/>
              <a:t>Agent considers the preferences of other</a:t>
            </a:r>
          </a:p>
        </c:rich>
      </c:tx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principe1!$B$21</c:f>
                <c:numCache>
                  <c:formatCode>General</c:formatCode>
                  <c:ptCount val="1"/>
                  <c:pt idx="0">
                    <c:v>0.97590007294853265</c:v>
                  </c:pt>
                </c:numCache>
              </c:numRef>
            </c:plus>
            <c:minus>
              <c:numRef>
                <c:f>principe1!$B$21</c:f>
                <c:numCache>
                  <c:formatCode>General</c:formatCode>
                  <c:ptCount val="1"/>
                  <c:pt idx="0">
                    <c:v>0.97590007294853265</c:v>
                  </c:pt>
                </c:numCache>
              </c:numRef>
            </c:minus>
          </c:errBars>
          <c:val>
            <c:numRef>
              <c:f>principe1!$B$20</c:f>
              <c:numCache>
                <c:formatCode>0.00</c:formatCode>
                <c:ptCount val="1"/>
                <c:pt idx="0">
                  <c:v>3.5714285714285716</c:v>
                </c:pt>
              </c:numCache>
            </c:numRef>
          </c:val>
        </c:ser>
        <c:ser>
          <c:idx val="1"/>
          <c:order val="1"/>
          <c:tx>
            <c:v>Peer</c:v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principe1!$H$21</c:f>
                <c:numCache>
                  <c:formatCode>General</c:formatCode>
                  <c:ptCount val="1"/>
                  <c:pt idx="0">
                    <c:v>1.390443574307614</c:v>
                  </c:pt>
                </c:numCache>
              </c:numRef>
            </c:plus>
            <c:minus>
              <c:numRef>
                <c:f>principe1!$H$21</c:f>
                <c:numCache>
                  <c:formatCode>General</c:formatCode>
                  <c:ptCount val="1"/>
                  <c:pt idx="0">
                    <c:v>1.390443574307614</c:v>
                  </c:pt>
                </c:numCache>
              </c:numRef>
            </c:minus>
          </c:errBars>
          <c:val>
            <c:numRef>
              <c:f>principe1!$H$20</c:f>
              <c:numCache>
                <c:formatCode>0.00</c:formatCode>
                <c:ptCount val="1"/>
                <c:pt idx="0">
                  <c:v>3.25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dPt>
            <c:idx val="0"/>
            <c:invertIfNegative val="0"/>
            <c:bubble3D val="0"/>
            <c:spPr>
              <a:pattFill prst="smCheck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errBars>
            <c:errBarType val="both"/>
            <c:errValType val="cust"/>
            <c:noEndCap val="0"/>
            <c:plus>
              <c:numRef>
                <c:f>principe1!$E$21</c:f>
                <c:numCache>
                  <c:formatCode>General</c:formatCode>
                  <c:ptCount val="1"/>
                  <c:pt idx="0">
                    <c:v>1.3801311186847085</c:v>
                  </c:pt>
                </c:numCache>
              </c:numRef>
            </c:plus>
            <c:minus>
              <c:numRef>
                <c:f>principe1!$E$21</c:f>
                <c:numCache>
                  <c:formatCode>General</c:formatCode>
                  <c:ptCount val="1"/>
                  <c:pt idx="0">
                    <c:v>1.3801311186847085</c:v>
                  </c:pt>
                </c:numCache>
              </c:numRef>
            </c:minus>
          </c:errBars>
          <c:val>
            <c:numRef>
              <c:f>principe1!$E$20</c:f>
              <c:numCache>
                <c:formatCode>0.00</c:formatCode>
                <c:ptCount val="1"/>
                <c:pt idx="0">
                  <c:v>2.7142857142857144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615040"/>
        <c:axId val="970429504"/>
      </c:barChart>
      <c:catAx>
        <c:axId val="974615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970429504"/>
        <c:crosses val="autoZero"/>
        <c:auto val="1"/>
        <c:lblAlgn val="ctr"/>
        <c:lblOffset val="100"/>
        <c:noMultiLvlLbl val="0"/>
      </c:catAx>
      <c:valAx>
        <c:axId val="970429504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9746150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/>
              <a:t>Agent considers only its own preferences </a:t>
            </a:r>
          </a:p>
        </c:rich>
      </c:tx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principe1!$C$21</c:f>
                <c:numCache>
                  <c:formatCode>General</c:formatCode>
                  <c:ptCount val="1"/>
                  <c:pt idx="0">
                    <c:v>1.2535663410560176</c:v>
                  </c:pt>
                </c:numCache>
              </c:numRef>
            </c:plus>
            <c:minus>
              <c:numRef>
                <c:f>principe1!$C$21</c:f>
                <c:numCache>
                  <c:formatCode>General</c:formatCode>
                  <c:ptCount val="1"/>
                  <c:pt idx="0">
                    <c:v>1.2535663410560176</c:v>
                  </c:pt>
                </c:numCache>
              </c:numRef>
            </c:minus>
          </c:errBars>
          <c:val>
            <c:numRef>
              <c:f>principe1!$C$20</c:f>
              <c:numCache>
                <c:formatCode>0.00</c:formatCode>
                <c:ptCount val="1"/>
                <c:pt idx="0">
                  <c:v>2.7142857142857144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principe1!$I$21</c:f>
                <c:numCache>
                  <c:formatCode>General</c:formatCode>
                  <c:ptCount val="1"/>
                  <c:pt idx="0">
                    <c:v>1.0626225419530053</c:v>
                  </c:pt>
                </c:numCache>
              </c:numRef>
            </c:plus>
            <c:minus>
              <c:numRef>
                <c:f>principe1!$I$21</c:f>
                <c:numCache>
                  <c:formatCode>General</c:formatCode>
                  <c:ptCount val="1"/>
                  <c:pt idx="0">
                    <c:v>1.0626225419530053</c:v>
                  </c:pt>
                </c:numCache>
              </c:numRef>
            </c:minus>
          </c:errBars>
          <c:val>
            <c:numRef>
              <c:f>principe1!$I$20</c:f>
              <c:numCache>
                <c:formatCode>0.00</c:formatCode>
                <c:ptCount val="1"/>
                <c:pt idx="0">
                  <c:v>3.9375</c:v>
                </c:pt>
              </c:numCache>
            </c:numRef>
          </c:val>
        </c:ser>
        <c:ser>
          <c:idx val="2"/>
          <c:order val="2"/>
          <c:tx>
            <c:v>Submissive</c:v>
          </c:tx>
          <c:invertIfNegative val="0"/>
          <c:dPt>
            <c:idx val="0"/>
            <c:invertIfNegative val="0"/>
            <c:bubble3D val="0"/>
            <c:spPr>
              <a:pattFill prst="smCheck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val>
            <c:numRef>
              <c:f>principe1!$F$20</c:f>
              <c:numCache>
                <c:formatCode>0.00</c:formatCode>
                <c:ptCount val="1"/>
                <c:pt idx="0">
                  <c:v>3.5714285714285716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41696"/>
        <c:axId val="970431808"/>
      </c:barChart>
      <c:catAx>
        <c:axId val="976541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970431808"/>
        <c:crosses val="autoZero"/>
        <c:auto val="1"/>
        <c:lblAlgn val="ctr"/>
        <c:lblOffset val="100"/>
        <c:noMultiLvlLbl val="0"/>
      </c:catAx>
      <c:valAx>
        <c:axId val="970431808"/>
        <c:scaling>
          <c:orientation val="minMax"/>
          <c:max val="5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9765416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i</a:t>
            </a:r>
            <a:r>
              <a:rPr lang="fr-FR"/>
              <a:t>nflexible</a:t>
            </a:r>
          </a:p>
        </c:rich>
      </c:tx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principe2!$B$21</c:f>
                <c:numCache>
                  <c:formatCode>General</c:formatCode>
                  <c:ptCount val="1"/>
                  <c:pt idx="0">
                    <c:v>1.622632585626367</c:v>
                  </c:pt>
                </c:numCache>
              </c:numRef>
            </c:plus>
            <c:minus>
              <c:numRef>
                <c:f>principe2!$B$21</c:f>
                <c:numCache>
                  <c:formatCode>General</c:formatCode>
                  <c:ptCount val="1"/>
                  <c:pt idx="0">
                    <c:v>1.622632585626367</c:v>
                  </c:pt>
                </c:numCache>
              </c:numRef>
            </c:minus>
          </c:errBars>
          <c:val>
            <c:numRef>
              <c:f>principe2!$B$20</c:f>
              <c:numCache>
                <c:formatCode>0.00</c:formatCode>
                <c:ptCount val="1"/>
                <c:pt idx="0">
                  <c:v>2.5416666666666665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principe2!$H$21</c:f>
                <c:numCache>
                  <c:formatCode>General</c:formatCode>
                  <c:ptCount val="1"/>
                  <c:pt idx="0">
                    <c:v>1.25</c:v>
                  </c:pt>
                </c:numCache>
              </c:numRef>
            </c:plus>
            <c:minus>
              <c:numRef>
                <c:f>principe2!$H$21</c:f>
                <c:numCache>
                  <c:formatCode>General</c:formatCode>
                  <c:ptCount val="1"/>
                  <c:pt idx="0">
                    <c:v>1.25</c:v>
                  </c:pt>
                </c:numCache>
              </c:numRef>
            </c:minus>
          </c:errBars>
          <c:val>
            <c:numRef>
              <c:f>principe2!$H$20</c:f>
              <c:numCache>
                <c:formatCode>0.00</c:formatCode>
                <c:ptCount val="1"/>
                <c:pt idx="0">
                  <c:v>3.6875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principe2!$E$21</c:f>
                <c:numCache>
                  <c:formatCode>General</c:formatCode>
                  <c:ptCount val="1"/>
                  <c:pt idx="0">
                    <c:v>1.2149857925879122</c:v>
                  </c:pt>
                </c:numCache>
              </c:numRef>
            </c:plus>
            <c:minus>
              <c:numRef>
                <c:f>principe2!$E$21</c:f>
                <c:numCache>
                  <c:formatCode>General</c:formatCode>
                  <c:ptCount val="1"/>
                  <c:pt idx="0">
                    <c:v>1.2149857925879122</c:v>
                  </c:pt>
                </c:numCache>
              </c:numRef>
            </c:minus>
          </c:errBars>
          <c:val>
            <c:numRef>
              <c:f>principe2!$E$20</c:f>
              <c:numCache>
                <c:formatCode>0.00</c:formatCode>
                <c:ptCount val="1"/>
                <c:pt idx="0">
                  <c:v>3.1428571428571428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880832"/>
        <c:axId val="973270976"/>
      </c:barChart>
      <c:catAx>
        <c:axId val="99788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973270976"/>
        <c:crosses val="autoZero"/>
        <c:auto val="1"/>
        <c:lblAlgn val="ctr"/>
        <c:lblOffset val="100"/>
        <c:noMultiLvlLbl val="0"/>
      </c:catAx>
      <c:valAx>
        <c:axId val="973270976"/>
        <c:scaling>
          <c:orientation val="minMax"/>
          <c:max val="5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crossAx val="997880832"/>
        <c:crosses val="autoZero"/>
        <c:crossBetween val="between"/>
        <c:majorUnit val="1"/>
        <c:minorUnit val="0.1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</a:t>
            </a:r>
            <a:r>
              <a:rPr lang="fr-FR" baseline="0"/>
              <a:t> </a:t>
            </a:r>
            <a:r>
              <a:rPr lang="fr-FR"/>
              <a:t>is</a:t>
            </a:r>
            <a:r>
              <a:rPr lang="fr-FR" baseline="0"/>
              <a:t> </a:t>
            </a:r>
            <a:r>
              <a:rPr lang="fr-FR"/>
              <a:t>flexible</a:t>
            </a:r>
          </a:p>
        </c:rich>
      </c:tx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principe2!$C$21</c:f>
                <c:numCache>
                  <c:formatCode>General</c:formatCode>
                  <c:ptCount val="1"/>
                  <c:pt idx="0">
                    <c:v>0.89973541084243769</c:v>
                  </c:pt>
                </c:numCache>
              </c:numRef>
            </c:plus>
            <c:minus>
              <c:numRef>
                <c:f>principe2!$C$21</c:f>
                <c:numCache>
                  <c:formatCode>General</c:formatCode>
                  <c:ptCount val="1"/>
                  <c:pt idx="0">
                    <c:v>0.89973541084243769</c:v>
                  </c:pt>
                </c:numCache>
              </c:numRef>
            </c:minus>
          </c:errBars>
          <c:val>
            <c:numRef>
              <c:f>principe2!$C$20</c:f>
              <c:numCache>
                <c:formatCode>0.00</c:formatCode>
                <c:ptCount val="1"/>
                <c:pt idx="0">
                  <c:v>3.8571428571428572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principe2!$I$21</c:f>
                <c:numCache>
                  <c:formatCode>General</c:formatCode>
                  <c:ptCount val="1"/>
                  <c:pt idx="0">
                    <c:v>1.25</c:v>
                  </c:pt>
                </c:numCache>
              </c:numRef>
            </c:plus>
            <c:minus>
              <c:numRef>
                <c:f>principe2!$I$21</c:f>
                <c:numCache>
                  <c:formatCode>General</c:formatCode>
                  <c:ptCount val="1"/>
                  <c:pt idx="0">
                    <c:v>1.25</c:v>
                  </c:pt>
                </c:numCache>
              </c:numRef>
            </c:minus>
          </c:errBars>
          <c:val>
            <c:numRef>
              <c:f>principe2!$I$20</c:f>
              <c:numCache>
                <c:formatCode>0.00</c:formatCode>
                <c:ptCount val="1"/>
                <c:pt idx="0">
                  <c:v>3.6875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principe2!$F$21</c:f>
                <c:numCache>
                  <c:formatCode>General</c:formatCode>
                  <c:ptCount val="1"/>
                  <c:pt idx="0">
                    <c:v>1.1338934190276817</c:v>
                  </c:pt>
                </c:numCache>
              </c:numRef>
            </c:plus>
            <c:minus>
              <c:numRef>
                <c:f>principe2!$F$21</c:f>
                <c:numCache>
                  <c:formatCode>General</c:formatCode>
                  <c:ptCount val="1"/>
                  <c:pt idx="0">
                    <c:v>1.1338934190276817</c:v>
                  </c:pt>
                </c:numCache>
              </c:numRef>
            </c:minus>
          </c:errBars>
          <c:val>
            <c:numRef>
              <c:f>principe2!$F$20</c:f>
              <c:numCache>
                <c:formatCode>0.00</c:formatCode>
                <c:ptCount val="1"/>
                <c:pt idx="0">
                  <c:v>2.5714285714285716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016192"/>
        <c:axId val="973273280"/>
      </c:barChart>
      <c:catAx>
        <c:axId val="100301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973273280"/>
        <c:crosses val="autoZero"/>
        <c:auto val="1"/>
        <c:lblAlgn val="ctr"/>
        <c:lblOffset val="100"/>
        <c:noMultiLvlLbl val="0"/>
      </c:catAx>
      <c:valAx>
        <c:axId val="973273280"/>
        <c:scaling>
          <c:orientation val="minMax"/>
          <c:max val="5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crossAx val="1003016192"/>
        <c:crosses val="autoZero"/>
        <c:crossBetween val="between"/>
        <c:majorUnit val="1"/>
        <c:minorUnit val="0.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leads the dialogue</a:t>
            </a:r>
          </a:p>
        </c:rich>
      </c:tx>
      <c:layout>
        <c:manualLayout>
          <c:xMode val="edge"/>
          <c:yMode val="edge"/>
          <c:x val="0.25176377952755913"/>
          <c:y val="0"/>
        </c:manualLayout>
      </c:layout>
      <c:overlay val="0"/>
      <c:spPr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4966427710895991"/>
          <c:w val="0.72270669291338585"/>
          <c:h val="0.82429830119446534"/>
        </c:manualLayout>
      </c:layout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principe3!$B$22</c:f>
                <c:numCache>
                  <c:formatCode>General</c:formatCode>
                  <c:ptCount val="1"/>
                  <c:pt idx="0">
                    <c:v>0.78679579246944398</c:v>
                  </c:pt>
                </c:numCache>
              </c:numRef>
            </c:plus>
            <c:minus>
              <c:numRef>
                <c:f>principe3!$B$22</c:f>
                <c:numCache>
                  <c:formatCode>General</c:formatCode>
                  <c:ptCount val="1"/>
                  <c:pt idx="0">
                    <c:v>0.78679579246944398</c:v>
                  </c:pt>
                </c:numCache>
              </c:numRef>
            </c:minus>
          </c:errBars>
          <c:val>
            <c:numRef>
              <c:f>principe3!$B$21</c:f>
              <c:numCache>
                <c:formatCode>0</c:formatCode>
                <c:ptCount val="1"/>
                <c:pt idx="0">
                  <c:v>4.4285714285714288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principe3!$H$22</c:f>
                <c:numCache>
                  <c:formatCode>General</c:formatCode>
                  <c:ptCount val="1"/>
                  <c:pt idx="0">
                    <c:v>1.5916448515084429</c:v>
                  </c:pt>
                </c:numCache>
              </c:numRef>
            </c:plus>
            <c:minus>
              <c:numRef>
                <c:f>principe3!$H$22</c:f>
                <c:numCache>
                  <c:formatCode>General</c:formatCode>
                  <c:ptCount val="1"/>
                  <c:pt idx="0">
                    <c:v>1.5916448515084429</c:v>
                  </c:pt>
                </c:numCache>
              </c:numRef>
            </c:minus>
          </c:errBars>
          <c:val>
            <c:numRef>
              <c:f>principe3!$H$21</c:f>
              <c:numCache>
                <c:formatCode>0</c:formatCode>
                <c:ptCount val="1"/>
                <c:pt idx="0">
                  <c:v>3.5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principe3!$E$22</c:f>
                <c:numCache>
                  <c:formatCode>General</c:formatCode>
                  <c:ptCount val="1"/>
                  <c:pt idx="0">
                    <c:v>0.89973541084243702</c:v>
                  </c:pt>
                </c:numCache>
              </c:numRef>
            </c:plus>
            <c:minus>
              <c:numRef>
                <c:f>principe3!$E$22</c:f>
                <c:numCache>
                  <c:formatCode>General</c:formatCode>
                  <c:ptCount val="1"/>
                  <c:pt idx="0">
                    <c:v>0.89973541084243702</c:v>
                  </c:pt>
                </c:numCache>
              </c:numRef>
            </c:minus>
          </c:errBars>
          <c:val>
            <c:numRef>
              <c:f>principe3!$E$21</c:f>
              <c:numCache>
                <c:formatCode>0</c:formatCode>
                <c:ptCount val="1"/>
                <c:pt idx="0">
                  <c:v>2.1428571428571428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42720"/>
        <c:axId val="976979072"/>
      </c:barChart>
      <c:catAx>
        <c:axId val="976542720"/>
        <c:scaling>
          <c:orientation val="minMax"/>
        </c:scaling>
        <c:delete val="1"/>
        <c:axPos val="b"/>
        <c:majorTickMark val="out"/>
        <c:minorTickMark val="none"/>
        <c:tickLblPos val="nextTo"/>
        <c:crossAx val="976979072"/>
        <c:crosses val="autoZero"/>
        <c:auto val="1"/>
        <c:lblAlgn val="ctr"/>
        <c:lblOffset val="100"/>
        <c:noMultiLvlLbl val="0"/>
      </c:catAx>
      <c:valAx>
        <c:axId val="976979072"/>
        <c:scaling>
          <c:orientation val="minMax"/>
          <c:max val="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1"/>
        <c:majorTickMark val="out"/>
        <c:minorTickMark val="none"/>
        <c:tickLblPos val="nextTo"/>
        <c:crossAx val="976542720"/>
        <c:crosses val="autoZero"/>
        <c:crossBetween val="between"/>
        <c:majorUnit val="1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Agent is being lead in the dialogue</a:t>
            </a:r>
          </a:p>
        </c:rich>
      </c:tx>
      <c:layout/>
      <c:overlay val="0"/>
      <c:spPr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Dominant</c:v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principe3!$C$22</c:f>
                <c:numCache>
                  <c:formatCode>General</c:formatCode>
                  <c:ptCount val="1"/>
                  <c:pt idx="0">
                    <c:v>1.0690449676496978</c:v>
                  </c:pt>
                </c:numCache>
              </c:numRef>
            </c:plus>
            <c:minus>
              <c:numRef>
                <c:f>principe3!$C$22</c:f>
                <c:numCache>
                  <c:formatCode>General</c:formatCode>
                  <c:ptCount val="1"/>
                  <c:pt idx="0">
                    <c:v>1.0690449676496978</c:v>
                  </c:pt>
                </c:numCache>
              </c:numRef>
            </c:minus>
          </c:errBars>
          <c:val>
            <c:numRef>
              <c:f>principe3!$C$21</c:f>
              <c:numCache>
                <c:formatCode>0</c:formatCode>
                <c:ptCount val="1"/>
                <c:pt idx="0">
                  <c:v>3.1428571428571428</c:v>
                </c:pt>
              </c:numCache>
            </c:numRef>
          </c:val>
        </c:ser>
        <c:ser>
          <c:idx val="1"/>
          <c:order val="1"/>
          <c:tx>
            <c:v>Peer</c:v>
          </c:tx>
          <c:invertIfNegative val="0"/>
          <c:errBars>
            <c:errBarType val="both"/>
            <c:errValType val="cust"/>
            <c:noEndCap val="0"/>
            <c:plus>
              <c:numRef>
                <c:f>principe3!$I$22</c:f>
                <c:numCache>
                  <c:formatCode>General</c:formatCode>
                  <c:ptCount val="1"/>
                  <c:pt idx="0">
                    <c:v>1.3601470508735443</c:v>
                  </c:pt>
                </c:numCache>
              </c:numRef>
            </c:plus>
            <c:minus>
              <c:numRef>
                <c:f>principe3!$I$22</c:f>
                <c:numCache>
                  <c:formatCode>General</c:formatCode>
                  <c:ptCount val="1"/>
                  <c:pt idx="0">
                    <c:v>1.3601470508735443</c:v>
                  </c:pt>
                </c:numCache>
              </c:numRef>
            </c:minus>
          </c:errBars>
          <c:val>
            <c:numRef>
              <c:f>principe3!$I$21</c:f>
              <c:numCache>
                <c:formatCode>0</c:formatCode>
                <c:ptCount val="1"/>
                <c:pt idx="0">
                  <c:v>3.375</c:v>
                </c:pt>
              </c:numCache>
            </c:numRef>
          </c:val>
        </c:ser>
        <c:ser>
          <c:idx val="2"/>
          <c:order val="2"/>
          <c:tx>
            <c:v>Submissive</c:v>
          </c:tx>
          <c:spPr>
            <a:pattFill prst="smCheck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principe3!$F$22</c:f>
                <c:numCache>
                  <c:formatCode>General</c:formatCode>
                  <c:ptCount val="1"/>
                  <c:pt idx="0">
                    <c:v>1.2724180205607036</c:v>
                  </c:pt>
                </c:numCache>
              </c:numRef>
            </c:plus>
            <c:minus>
              <c:numRef>
                <c:f>principe3!$F$22</c:f>
                <c:numCache>
                  <c:formatCode>General</c:formatCode>
                  <c:ptCount val="1"/>
                  <c:pt idx="0">
                    <c:v>1.2724180205607036</c:v>
                  </c:pt>
                </c:numCache>
              </c:numRef>
            </c:minus>
          </c:errBars>
          <c:val>
            <c:numRef>
              <c:f>principe3!$F$21</c:f>
              <c:numCache>
                <c:formatCode>0</c:formatCode>
                <c:ptCount val="1"/>
                <c:pt idx="0">
                  <c:v>2.4285714285714284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11200"/>
        <c:axId val="976981952"/>
      </c:barChart>
      <c:catAx>
        <c:axId val="100741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976981952"/>
        <c:crossesAt val="0.1"/>
        <c:auto val="1"/>
        <c:lblAlgn val="ctr"/>
        <c:lblOffset val="100"/>
        <c:noMultiLvlLbl val="0"/>
      </c:catAx>
      <c:valAx>
        <c:axId val="976981952"/>
        <c:scaling>
          <c:orientation val="minMax"/>
          <c:max val="5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07411200"/>
        <c:crosses val="autoZero"/>
        <c:crossBetween val="between"/>
        <c:majorUnit val="1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4</xdr:row>
      <xdr:rowOff>80962</xdr:rowOff>
    </xdr:from>
    <xdr:to>
      <xdr:col>15</xdr:col>
      <xdr:colOff>657225</xdr:colOff>
      <xdr:row>20</xdr:row>
      <xdr:rowOff>157162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21</xdr:row>
      <xdr:rowOff>123825</xdr:rowOff>
    </xdr:from>
    <xdr:to>
      <xdr:col>15</xdr:col>
      <xdr:colOff>581025</xdr:colOff>
      <xdr:row>36</xdr:row>
      <xdr:rowOff>9525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677333</xdr:colOff>
      <xdr:row>3</xdr:row>
      <xdr:rowOff>104775</xdr:rowOff>
    </xdr:from>
    <xdr:to>
      <xdr:col>16</xdr:col>
      <xdr:colOff>677333</xdr:colOff>
      <xdr:row>19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37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47625</xdr:rowOff>
    </xdr:from>
    <xdr:to>
      <xdr:col>16</xdr:col>
      <xdr:colOff>85725</xdr:colOff>
      <xdr:row>21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0</xdr:colOff>
      <xdr:row>40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16" activeCellId="2" sqref="A15 A17 A16"/>
    </sheetView>
  </sheetViews>
  <sheetFormatPr baseColWidth="10" defaultRowHeight="15" x14ac:dyDescent="0.25"/>
  <cols>
    <col min="1" max="1" width="15.5703125" customWidth="1"/>
  </cols>
  <sheetData>
    <row r="2" spans="1:7" x14ac:dyDescent="0.25">
      <c r="B2" s="27" t="s">
        <v>3</v>
      </c>
      <c r="C2" s="27"/>
      <c r="D2" s="27"/>
      <c r="E2" s="27"/>
      <c r="F2" s="27"/>
      <c r="G2" s="27"/>
    </row>
    <row r="3" spans="1:7" x14ac:dyDescent="0.25">
      <c r="B3" s="27" t="s">
        <v>0</v>
      </c>
      <c r="C3" s="27"/>
      <c r="D3" s="27" t="s">
        <v>1</v>
      </c>
      <c r="E3" s="27"/>
      <c r="F3" s="27" t="s">
        <v>2</v>
      </c>
      <c r="G3" s="27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5</v>
      </c>
      <c r="D5" s="1">
        <v>4</v>
      </c>
      <c r="E5" s="1">
        <v>2</v>
      </c>
      <c r="F5" s="1">
        <v>4</v>
      </c>
      <c r="G5" s="1">
        <v>2</v>
      </c>
    </row>
    <row r="6" spans="1:7" x14ac:dyDescent="0.25">
      <c r="B6" s="1">
        <v>5</v>
      </c>
      <c r="C6" s="1">
        <v>3</v>
      </c>
      <c r="D6" s="1">
        <v>4</v>
      </c>
      <c r="E6" s="1">
        <v>5</v>
      </c>
      <c r="F6" s="1">
        <v>5</v>
      </c>
      <c r="G6" s="1">
        <v>3</v>
      </c>
    </row>
    <row r="7" spans="1:7" x14ac:dyDescent="0.25">
      <c r="B7" s="1">
        <v>2</v>
      </c>
      <c r="C7" s="1">
        <v>5</v>
      </c>
      <c r="D7" s="1">
        <v>4</v>
      </c>
      <c r="E7" s="1">
        <v>1</v>
      </c>
      <c r="F7" s="1">
        <v>5</v>
      </c>
      <c r="G7" s="1">
        <v>1</v>
      </c>
    </row>
    <row r="8" spans="1:7" x14ac:dyDescent="0.25">
      <c r="B8" s="1">
        <v>1</v>
      </c>
      <c r="C8" s="1">
        <v>5</v>
      </c>
      <c r="D8" s="1">
        <v>5</v>
      </c>
      <c r="E8" s="1">
        <v>1</v>
      </c>
      <c r="F8" s="1">
        <v>5</v>
      </c>
      <c r="G8" s="1">
        <v>1</v>
      </c>
    </row>
    <row r="9" spans="1:7" x14ac:dyDescent="0.25">
      <c r="B9" s="1">
        <v>2</v>
      </c>
      <c r="C9" s="1">
        <v>5</v>
      </c>
      <c r="D9" s="1">
        <v>4</v>
      </c>
      <c r="E9" s="1">
        <v>2</v>
      </c>
      <c r="F9" s="1">
        <v>4</v>
      </c>
      <c r="G9" s="1">
        <v>2</v>
      </c>
    </row>
    <row r="10" spans="1:7" x14ac:dyDescent="0.25">
      <c r="B10" s="1">
        <v>1</v>
      </c>
      <c r="C10" s="1">
        <v>4</v>
      </c>
      <c r="D10" s="1">
        <v>1</v>
      </c>
      <c r="E10" s="1">
        <v>1</v>
      </c>
      <c r="F10" s="1">
        <v>3</v>
      </c>
      <c r="G10" s="1">
        <v>1</v>
      </c>
    </row>
    <row r="11" spans="1:7" x14ac:dyDescent="0.25">
      <c r="B11" s="1">
        <v>1</v>
      </c>
      <c r="C11" s="1">
        <v>5</v>
      </c>
      <c r="D11" s="1">
        <v>4</v>
      </c>
      <c r="E11" s="1">
        <v>1</v>
      </c>
      <c r="F11" s="1">
        <v>4</v>
      </c>
      <c r="G11" s="1">
        <v>2</v>
      </c>
    </row>
    <row r="12" spans="1:7" x14ac:dyDescent="0.25">
      <c r="B12" s="1">
        <v>5</v>
      </c>
      <c r="C12" s="1">
        <v>5</v>
      </c>
      <c r="D12" s="1">
        <v>2</v>
      </c>
      <c r="E12" s="1">
        <v>2</v>
      </c>
      <c r="F12" s="1">
        <v>5</v>
      </c>
      <c r="G12" s="1">
        <v>2</v>
      </c>
    </row>
    <row r="13" spans="1:7" x14ac:dyDescent="0.25">
      <c r="B13" s="1">
        <v>2</v>
      </c>
      <c r="C13" s="1">
        <v>4</v>
      </c>
      <c r="D13" s="1">
        <v>4</v>
      </c>
      <c r="E13" s="1">
        <v>2</v>
      </c>
      <c r="F13" s="1">
        <v>5</v>
      </c>
      <c r="G13" s="1">
        <v>2</v>
      </c>
    </row>
    <row r="15" spans="1:7" x14ac:dyDescent="0.25">
      <c r="A15" s="3" t="s">
        <v>5</v>
      </c>
      <c r="B15" s="6">
        <f>AVERAGE(B5:B13)</f>
        <v>2.3333333333333335</v>
      </c>
      <c r="C15" s="6">
        <f t="shared" ref="C15:G15" si="0">AVERAGE(C5:C13)</f>
        <v>4.5555555555555554</v>
      </c>
      <c r="D15" s="6">
        <f t="shared" si="0"/>
        <v>3.5555555555555554</v>
      </c>
      <c r="E15" s="6">
        <f t="shared" si="0"/>
        <v>1.8888888888888888</v>
      </c>
      <c r="F15" s="6">
        <f t="shared" si="0"/>
        <v>4.4444444444444446</v>
      </c>
      <c r="G15" s="6">
        <f t="shared" si="0"/>
        <v>1.7777777777777777</v>
      </c>
    </row>
    <row r="16" spans="1:7" x14ac:dyDescent="0.25">
      <c r="A16" s="4" t="s">
        <v>18</v>
      </c>
      <c r="B16" s="7">
        <f>_xlfn.STDEV.S(B5:B13)</f>
        <v>1.5811388300841898</v>
      </c>
      <c r="C16" s="7">
        <f t="shared" ref="C16:G16" si="1">_xlfn.STDEV.S(C5:C13)</f>
        <v>0.72648315725677948</v>
      </c>
      <c r="D16" s="7">
        <f t="shared" si="1"/>
        <v>1.2360330811826108</v>
      </c>
      <c r="E16" s="7">
        <f t="shared" si="1"/>
        <v>1.2692955176439846</v>
      </c>
      <c r="F16" s="7">
        <f t="shared" si="1"/>
        <v>0.72648315725677948</v>
      </c>
      <c r="G16" s="7">
        <f t="shared" si="1"/>
        <v>0.66666666666666685</v>
      </c>
    </row>
    <row r="19" spans="2:7" x14ac:dyDescent="0.25">
      <c r="B19" s="8">
        <f>KURT(B5:B13)</f>
        <v>0.17142857142856904</v>
      </c>
      <c r="C19" s="8">
        <f t="shared" ref="C19:G19" si="2">KURT(C5:C13)</f>
        <v>1.4673525920063302</v>
      </c>
      <c r="D19" s="8">
        <f t="shared" si="2"/>
        <v>1.5216056670602152</v>
      </c>
      <c r="E19" s="8">
        <f t="shared" si="2"/>
        <v>5.3538304739256031</v>
      </c>
      <c r="F19" s="8">
        <f t="shared" si="2"/>
        <v>0.18519984170954196</v>
      </c>
      <c r="G19" s="8">
        <f t="shared" si="2"/>
        <v>-4.0178571428574728E-2</v>
      </c>
    </row>
    <row r="20" spans="2:7" x14ac:dyDescent="0.25">
      <c r="B20" s="8">
        <f>SKEW(B5:B13)</f>
        <v>1.246840906009246</v>
      </c>
      <c r="C20" s="8">
        <f t="shared" ref="C20:G20" si="3">SKEW(C5:C13)</f>
        <v>-1.5006893869728475</v>
      </c>
      <c r="D20" s="8">
        <f t="shared" si="3"/>
        <v>-1.4394604855708706</v>
      </c>
      <c r="E20" s="8">
        <f t="shared" si="3"/>
        <v>2.1461810060520183</v>
      </c>
      <c r="F20" s="8">
        <f t="shared" si="3"/>
        <v>-1.0142590339540638</v>
      </c>
      <c r="G20" s="8">
        <f t="shared" si="3"/>
        <v>0.25446428571428642</v>
      </c>
    </row>
  </sheetData>
  <mergeCells count="4">
    <mergeCell ref="B3:C3"/>
    <mergeCell ref="D3:E3"/>
    <mergeCell ref="F3:G3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B5" sqref="B5:C13"/>
    </sheetView>
  </sheetViews>
  <sheetFormatPr baseColWidth="10" defaultRowHeight="15" x14ac:dyDescent="0.25"/>
  <sheetData>
    <row r="2" spans="1:7" x14ac:dyDescent="0.25">
      <c r="B2" s="27" t="s">
        <v>4</v>
      </c>
      <c r="C2" s="27"/>
      <c r="D2" s="27"/>
      <c r="E2" s="27"/>
      <c r="F2" s="27"/>
      <c r="G2" s="27"/>
    </row>
    <row r="3" spans="1:7" x14ac:dyDescent="0.25">
      <c r="B3" s="27" t="s">
        <v>0</v>
      </c>
      <c r="C3" s="27"/>
      <c r="D3" s="27" t="s">
        <v>1</v>
      </c>
      <c r="E3" s="27"/>
      <c r="F3" s="27" t="s">
        <v>2</v>
      </c>
      <c r="G3" s="27"/>
    </row>
    <row r="4" spans="1:7" x14ac:dyDescent="0.25">
      <c r="B4" s="2" t="s">
        <v>8</v>
      </c>
      <c r="C4" s="2" t="s">
        <v>7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25">
      <c r="B5" s="1">
        <v>2</v>
      </c>
      <c r="C5" s="1">
        <v>2</v>
      </c>
      <c r="D5" s="1">
        <v>4</v>
      </c>
      <c r="E5" s="1">
        <v>2</v>
      </c>
      <c r="F5" s="1">
        <v>2</v>
      </c>
      <c r="G5" s="1">
        <v>2</v>
      </c>
    </row>
    <row r="6" spans="1:7" x14ac:dyDescent="0.25">
      <c r="B6" s="1">
        <v>2</v>
      </c>
      <c r="C6" s="1">
        <v>3</v>
      </c>
      <c r="D6" s="1">
        <v>5</v>
      </c>
      <c r="E6" s="1">
        <v>3</v>
      </c>
      <c r="F6" s="1">
        <v>1</v>
      </c>
      <c r="G6" s="1">
        <v>5</v>
      </c>
    </row>
    <row r="7" spans="1:7" x14ac:dyDescent="0.25">
      <c r="B7" s="1">
        <v>4</v>
      </c>
      <c r="C7" s="1">
        <v>2</v>
      </c>
      <c r="D7" s="1">
        <v>2</v>
      </c>
      <c r="E7" s="1">
        <v>5</v>
      </c>
      <c r="F7" s="1">
        <v>2</v>
      </c>
      <c r="G7" s="1">
        <v>4</v>
      </c>
    </row>
    <row r="8" spans="1:7" x14ac:dyDescent="0.25">
      <c r="B8" s="1">
        <v>5</v>
      </c>
      <c r="C8" s="1">
        <v>1</v>
      </c>
      <c r="D8" s="1">
        <v>1</v>
      </c>
      <c r="E8" s="1">
        <v>5</v>
      </c>
      <c r="F8" s="1">
        <v>1</v>
      </c>
      <c r="G8" s="1">
        <v>5</v>
      </c>
    </row>
    <row r="9" spans="1:7" x14ac:dyDescent="0.25">
      <c r="B9" s="1">
        <v>4</v>
      </c>
      <c r="C9" s="1">
        <v>2</v>
      </c>
      <c r="D9" s="1">
        <v>2</v>
      </c>
      <c r="E9" s="1">
        <v>4</v>
      </c>
      <c r="F9" s="1">
        <v>2</v>
      </c>
      <c r="G9" s="1">
        <v>4</v>
      </c>
    </row>
    <row r="10" spans="1:7" x14ac:dyDescent="0.25">
      <c r="B10" s="1">
        <v>4</v>
      </c>
      <c r="C10" s="1">
        <v>1</v>
      </c>
      <c r="D10" s="1">
        <v>5</v>
      </c>
      <c r="E10" s="1">
        <v>5</v>
      </c>
      <c r="F10" s="1">
        <v>3</v>
      </c>
      <c r="G10" s="1">
        <v>4</v>
      </c>
    </row>
    <row r="11" spans="1:7" x14ac:dyDescent="0.25">
      <c r="B11" s="1">
        <v>4</v>
      </c>
      <c r="C11" s="1">
        <v>2</v>
      </c>
      <c r="D11" s="1">
        <v>3</v>
      </c>
      <c r="E11" s="1">
        <v>4</v>
      </c>
      <c r="F11" s="1">
        <v>2</v>
      </c>
      <c r="G11" s="1">
        <v>4</v>
      </c>
    </row>
    <row r="12" spans="1:7" x14ac:dyDescent="0.25">
      <c r="B12" s="1">
        <v>2</v>
      </c>
      <c r="C12" s="1">
        <v>2</v>
      </c>
      <c r="D12" s="1">
        <v>2</v>
      </c>
      <c r="E12" s="1">
        <v>4</v>
      </c>
      <c r="F12" s="1">
        <v>2</v>
      </c>
      <c r="G12" s="1">
        <v>4</v>
      </c>
    </row>
    <row r="13" spans="1:7" x14ac:dyDescent="0.25">
      <c r="B13" s="1">
        <v>4</v>
      </c>
      <c r="C13" s="1">
        <v>2</v>
      </c>
      <c r="D13" s="1">
        <v>3</v>
      </c>
      <c r="E13" s="1">
        <v>3</v>
      </c>
      <c r="F13" s="1">
        <v>1</v>
      </c>
      <c r="G13" s="1">
        <v>4</v>
      </c>
    </row>
    <row r="15" spans="1:7" x14ac:dyDescent="0.25">
      <c r="A15" s="3" t="s">
        <v>5</v>
      </c>
      <c r="B15" s="6">
        <f>AVERAGE(B5:B13)</f>
        <v>3.4444444444444446</v>
      </c>
      <c r="C15" s="6">
        <f t="shared" ref="C15:G15" si="0">AVERAGE(C5:C13)</f>
        <v>1.8888888888888888</v>
      </c>
      <c r="D15" s="6">
        <f t="shared" si="0"/>
        <v>3</v>
      </c>
      <c r="E15" s="6">
        <f t="shared" si="0"/>
        <v>3.8888888888888888</v>
      </c>
      <c r="F15" s="6">
        <f t="shared" si="0"/>
        <v>1.7777777777777777</v>
      </c>
      <c r="G15" s="6">
        <f t="shared" si="0"/>
        <v>4</v>
      </c>
    </row>
    <row r="16" spans="1:7" x14ac:dyDescent="0.25">
      <c r="A16" s="4" t="s">
        <v>6</v>
      </c>
      <c r="B16" s="7">
        <f>_xlfn.STDEV.S(B5:B13)</f>
        <v>1.1303883305208784</v>
      </c>
      <c r="C16" s="7">
        <f t="shared" ref="C16:G16" si="1">_xlfn.STDEV.S(C5:C13)</f>
        <v>0.60092521257733122</v>
      </c>
      <c r="D16" s="7">
        <f t="shared" si="1"/>
        <v>1.4142135623730951</v>
      </c>
      <c r="E16" s="7">
        <f t="shared" si="1"/>
        <v>1.0540925533894596</v>
      </c>
      <c r="F16" s="7">
        <f t="shared" si="1"/>
        <v>0.66666666666666685</v>
      </c>
      <c r="G16" s="7">
        <f t="shared" si="1"/>
        <v>0.8660254037844386</v>
      </c>
    </row>
  </sheetData>
  <mergeCells count="4">
    <mergeCell ref="B2:G2"/>
    <mergeCell ref="B3:C3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4" sqref="G4:H22"/>
    </sheetView>
  </sheetViews>
  <sheetFormatPr baseColWidth="10" defaultRowHeight="15" x14ac:dyDescent="0.25"/>
  <sheetData>
    <row r="3" spans="3:8" x14ac:dyDescent="0.25">
      <c r="C3" s="27" t="s">
        <v>4</v>
      </c>
      <c r="D3" s="27"/>
      <c r="E3" s="27"/>
      <c r="F3" s="27"/>
      <c r="G3" s="27"/>
      <c r="H3" s="27"/>
    </row>
    <row r="4" spans="3:8" x14ac:dyDescent="0.25">
      <c r="C4" s="27" t="s">
        <v>0</v>
      </c>
      <c r="D4" s="27"/>
      <c r="E4" s="27" t="s">
        <v>1</v>
      </c>
      <c r="F4" s="27"/>
      <c r="G4" s="27" t="s">
        <v>2</v>
      </c>
      <c r="H4" s="27"/>
    </row>
    <row r="5" spans="3:8" x14ac:dyDescent="0.25">
      <c r="C5" s="2" t="s">
        <v>8</v>
      </c>
      <c r="D5" s="2" t="s">
        <v>7</v>
      </c>
      <c r="E5" s="2" t="s">
        <v>9</v>
      </c>
      <c r="F5" s="2" t="s">
        <v>10</v>
      </c>
      <c r="G5" s="2" t="s">
        <v>11</v>
      </c>
      <c r="H5" s="2" t="s">
        <v>12</v>
      </c>
    </row>
    <row r="6" spans="3:8" x14ac:dyDescent="0.25">
      <c r="C6" s="1">
        <v>2</v>
      </c>
      <c r="D6" s="1">
        <v>4</v>
      </c>
      <c r="E6" s="1">
        <v>3</v>
      </c>
      <c r="F6" s="1">
        <v>3</v>
      </c>
      <c r="G6" s="1">
        <v>5</v>
      </c>
      <c r="H6" s="1">
        <v>3</v>
      </c>
    </row>
    <row r="7" spans="3:8" x14ac:dyDescent="0.25">
      <c r="C7" s="1">
        <v>4</v>
      </c>
      <c r="D7" s="1">
        <v>3</v>
      </c>
      <c r="E7" s="1">
        <v>5</v>
      </c>
      <c r="F7" s="1">
        <v>5</v>
      </c>
      <c r="G7" s="1">
        <v>5</v>
      </c>
      <c r="H7" s="1">
        <v>3</v>
      </c>
    </row>
    <row r="8" spans="3:8" x14ac:dyDescent="0.25">
      <c r="C8" s="1">
        <v>4</v>
      </c>
      <c r="D8" s="1">
        <v>4</v>
      </c>
      <c r="E8" s="1">
        <v>2</v>
      </c>
      <c r="F8" s="1">
        <v>4</v>
      </c>
      <c r="G8" s="1">
        <v>5</v>
      </c>
      <c r="H8" s="1">
        <v>1</v>
      </c>
    </row>
    <row r="9" spans="3:8" x14ac:dyDescent="0.25">
      <c r="C9" s="1">
        <v>4</v>
      </c>
      <c r="D9" s="1">
        <v>5</v>
      </c>
      <c r="E9" s="1">
        <v>2</v>
      </c>
      <c r="F9" s="1">
        <v>5</v>
      </c>
      <c r="G9" s="1">
        <v>3</v>
      </c>
      <c r="H9" s="1">
        <v>4</v>
      </c>
    </row>
    <row r="10" spans="3:8" x14ac:dyDescent="0.25">
      <c r="C10" s="1">
        <v>4</v>
      </c>
      <c r="D10" s="1">
        <v>2</v>
      </c>
      <c r="E10" s="1">
        <v>2</v>
      </c>
      <c r="F10" s="1">
        <v>4</v>
      </c>
      <c r="G10" s="1">
        <v>4</v>
      </c>
      <c r="H10" s="1">
        <v>4</v>
      </c>
    </row>
    <row r="11" spans="3:8" x14ac:dyDescent="0.25">
      <c r="C11" s="1">
        <v>5</v>
      </c>
      <c r="D11" s="1">
        <v>1</v>
      </c>
      <c r="E11" s="1">
        <v>4</v>
      </c>
      <c r="F11" s="1">
        <v>5</v>
      </c>
      <c r="G11" s="1">
        <v>3</v>
      </c>
      <c r="H11" s="1">
        <v>4</v>
      </c>
    </row>
    <row r="12" spans="3:8" x14ac:dyDescent="0.25">
      <c r="C12" s="1">
        <v>3</v>
      </c>
      <c r="D12" s="1">
        <v>2</v>
      </c>
      <c r="E12" s="1">
        <v>4</v>
      </c>
      <c r="F12" s="1">
        <v>4</v>
      </c>
      <c r="G12" s="1">
        <v>4</v>
      </c>
      <c r="H12" s="1">
        <v>2</v>
      </c>
    </row>
    <row r="13" spans="3:8" x14ac:dyDescent="0.25">
      <c r="C13" s="1">
        <v>3</v>
      </c>
      <c r="D13" s="1">
        <v>4</v>
      </c>
      <c r="E13" s="1">
        <v>4</v>
      </c>
      <c r="F13" s="1">
        <v>3</v>
      </c>
      <c r="G13" s="1">
        <v>3</v>
      </c>
      <c r="H13" s="1">
        <v>5</v>
      </c>
    </row>
    <row r="14" spans="3:8" x14ac:dyDescent="0.25">
      <c r="C14" s="1">
        <v>2</v>
      </c>
      <c r="D14" s="1">
        <v>3</v>
      </c>
      <c r="E14" s="1">
        <v>1</v>
      </c>
      <c r="F14" s="1">
        <v>3</v>
      </c>
      <c r="G14" s="1">
        <v>2</v>
      </c>
      <c r="H14" s="1">
        <v>4</v>
      </c>
    </row>
    <row r="15" spans="3:8" x14ac:dyDescent="0.25">
      <c r="C15" s="1">
        <v>2</v>
      </c>
      <c r="D15" s="1">
        <v>5</v>
      </c>
      <c r="E15" s="1">
        <v>4</v>
      </c>
      <c r="F15" s="1">
        <v>2</v>
      </c>
      <c r="G15" s="1">
        <v>1</v>
      </c>
      <c r="H15" s="1">
        <v>5</v>
      </c>
    </row>
    <row r="16" spans="3:8" x14ac:dyDescent="0.25">
      <c r="C16" s="1">
        <v>4</v>
      </c>
      <c r="D16" s="1">
        <v>2</v>
      </c>
      <c r="E16" s="1">
        <v>4</v>
      </c>
      <c r="F16" s="1">
        <v>2</v>
      </c>
      <c r="G16" s="1">
        <v>3</v>
      </c>
      <c r="H16" s="1">
        <v>2</v>
      </c>
    </row>
    <row r="17" spans="2:8" x14ac:dyDescent="0.25">
      <c r="C17" s="1">
        <v>4</v>
      </c>
      <c r="D17" s="1">
        <v>2</v>
      </c>
      <c r="E17" s="1">
        <v>2</v>
      </c>
      <c r="F17" s="1">
        <v>2</v>
      </c>
      <c r="G17" s="1">
        <v>4</v>
      </c>
      <c r="H17" s="1">
        <v>5</v>
      </c>
    </row>
    <row r="18" spans="2:8" x14ac:dyDescent="0.25">
      <c r="C18" s="1">
        <v>2</v>
      </c>
      <c r="D18" s="1">
        <v>4</v>
      </c>
      <c r="E18" s="1">
        <v>2</v>
      </c>
      <c r="F18" s="1">
        <v>2</v>
      </c>
      <c r="G18" s="1">
        <v>3</v>
      </c>
      <c r="H18" s="1">
        <v>2</v>
      </c>
    </row>
    <row r="19" spans="2:8" x14ac:dyDescent="0.25">
      <c r="C19" s="1">
        <v>2</v>
      </c>
      <c r="D19" s="1">
        <v>3</v>
      </c>
      <c r="E19" s="1">
        <v>3</v>
      </c>
      <c r="F19" s="1">
        <v>3</v>
      </c>
      <c r="G19" s="1">
        <v>3</v>
      </c>
      <c r="H19" s="1">
        <v>2</v>
      </c>
    </row>
    <row r="21" spans="2:8" x14ac:dyDescent="0.25">
      <c r="B21" s="3" t="s">
        <v>5</v>
      </c>
      <c r="C21" s="6">
        <f>AVERAGE(C6:C19)</f>
        <v>3.2142857142857144</v>
      </c>
      <c r="D21" s="6">
        <f>AVERAGE(D6:D19)</f>
        <v>3.1428571428571428</v>
      </c>
      <c r="E21" s="6">
        <f>AVERAGE(E6:E19)</f>
        <v>3</v>
      </c>
      <c r="F21" s="6">
        <f>AVERAGE(F6:F19)</f>
        <v>3.3571428571428572</v>
      </c>
      <c r="G21" s="6">
        <f t="shared" ref="G21:H21" si="0">AVERAGE(G6:G19)</f>
        <v>3.4285714285714284</v>
      </c>
      <c r="H21" s="6">
        <f t="shared" si="0"/>
        <v>3.2857142857142856</v>
      </c>
    </row>
    <row r="22" spans="2:8" x14ac:dyDescent="0.25">
      <c r="B22" s="4" t="s">
        <v>6</v>
      </c>
      <c r="C22" s="7">
        <f>_xlfn.STDEV.S(C6:C19)</f>
        <v>1.0509022810878301</v>
      </c>
      <c r="D22" s="7">
        <f t="shared" ref="D22:H22" si="1">_xlfn.STDEV.S(D6:D19)</f>
        <v>1.2314558524297641</v>
      </c>
      <c r="E22" s="7">
        <f>_xlfn.STDEV.S(E6:E19)</f>
        <v>1.1766968108291043</v>
      </c>
      <c r="F22" s="7">
        <f t="shared" si="1"/>
        <v>1.1507283885330304</v>
      </c>
      <c r="G22" s="7">
        <f t="shared" si="1"/>
        <v>1.1578684470436784</v>
      </c>
      <c r="H22" s="7">
        <f t="shared" si="1"/>
        <v>1.3259870882635918</v>
      </c>
    </row>
  </sheetData>
  <mergeCells count="4"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1" sqref="B1:G1"/>
    </sheetView>
  </sheetViews>
  <sheetFormatPr baseColWidth="10" defaultRowHeight="15" x14ac:dyDescent="0.25"/>
  <sheetData>
    <row r="1" spans="1:7" x14ac:dyDescent="0.25">
      <c r="B1" s="27" t="s">
        <v>3</v>
      </c>
      <c r="C1" s="27"/>
      <c r="D1" s="27"/>
      <c r="E1" s="27"/>
      <c r="F1" s="27"/>
      <c r="G1" s="27"/>
    </row>
    <row r="2" spans="1:7" x14ac:dyDescent="0.25">
      <c r="B2" s="27" t="s">
        <v>0</v>
      </c>
      <c r="C2" s="27"/>
      <c r="D2" s="27" t="s">
        <v>1</v>
      </c>
      <c r="E2" s="27"/>
      <c r="F2" s="27" t="s">
        <v>2</v>
      </c>
      <c r="G2" s="27"/>
    </row>
    <row r="3" spans="1:7" x14ac:dyDescent="0.25">
      <c r="B3" s="2" t="s">
        <v>8</v>
      </c>
      <c r="C3" s="2" t="s">
        <v>7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 x14ac:dyDescent="0.25">
      <c r="B4" s="5">
        <v>2</v>
      </c>
      <c r="C4" s="5">
        <v>5</v>
      </c>
      <c r="D4" s="5">
        <v>4</v>
      </c>
      <c r="E4" s="5">
        <v>2</v>
      </c>
      <c r="F4" s="5">
        <v>4</v>
      </c>
      <c r="G4" s="5">
        <v>2</v>
      </c>
    </row>
    <row r="5" spans="1:7" x14ac:dyDescent="0.25">
      <c r="B5" s="5">
        <v>5</v>
      </c>
      <c r="C5" s="5">
        <v>3</v>
      </c>
      <c r="D5" s="5">
        <v>4</v>
      </c>
      <c r="E5" s="5">
        <v>5</v>
      </c>
      <c r="F5" s="5">
        <v>5</v>
      </c>
      <c r="G5" s="5">
        <v>3</v>
      </c>
    </row>
    <row r="6" spans="1:7" x14ac:dyDescent="0.25">
      <c r="B6" s="5">
        <v>2</v>
      </c>
      <c r="C6" s="5">
        <v>5</v>
      </c>
      <c r="D6" s="5">
        <v>4</v>
      </c>
      <c r="E6" s="5">
        <v>1</v>
      </c>
      <c r="F6" s="5">
        <v>5</v>
      </c>
      <c r="G6" s="5">
        <v>1</v>
      </c>
    </row>
    <row r="7" spans="1:7" x14ac:dyDescent="0.25">
      <c r="B7" s="5">
        <v>1</v>
      </c>
      <c r="C7" s="5">
        <v>5</v>
      </c>
      <c r="D7" s="5">
        <v>5</v>
      </c>
      <c r="E7" s="5">
        <v>1</v>
      </c>
      <c r="F7" s="5">
        <v>5</v>
      </c>
      <c r="G7" s="5">
        <v>1</v>
      </c>
    </row>
    <row r="8" spans="1:7" x14ac:dyDescent="0.25">
      <c r="B8" s="5">
        <v>2</v>
      </c>
      <c r="C8" s="5">
        <v>5</v>
      </c>
      <c r="D8" s="5">
        <v>4</v>
      </c>
      <c r="E8" s="5">
        <v>2</v>
      </c>
      <c r="F8" s="5">
        <v>4</v>
      </c>
      <c r="G8" s="5">
        <v>2</v>
      </c>
    </row>
    <row r="9" spans="1:7" x14ac:dyDescent="0.25">
      <c r="B9" s="5">
        <v>1</v>
      </c>
      <c r="C9" s="5">
        <v>4</v>
      </c>
      <c r="D9" s="5">
        <v>1</v>
      </c>
      <c r="E9" s="5">
        <v>1</v>
      </c>
      <c r="F9" s="5">
        <v>3</v>
      </c>
      <c r="G9" s="5">
        <v>1</v>
      </c>
    </row>
    <row r="10" spans="1:7" x14ac:dyDescent="0.25">
      <c r="B10" s="5">
        <v>1</v>
      </c>
      <c r="C10" s="5">
        <v>5</v>
      </c>
      <c r="D10" s="5">
        <v>4</v>
      </c>
      <c r="E10" s="5">
        <v>1</v>
      </c>
      <c r="F10" s="5">
        <v>4</v>
      </c>
      <c r="G10" s="5">
        <v>2</v>
      </c>
    </row>
    <row r="11" spans="1:7" x14ac:dyDescent="0.25">
      <c r="B11" s="5">
        <v>5</v>
      </c>
      <c r="C11" s="5">
        <v>5</v>
      </c>
      <c r="D11" s="5">
        <v>2</v>
      </c>
      <c r="E11" s="5">
        <v>2</v>
      </c>
      <c r="F11" s="5">
        <v>5</v>
      </c>
      <c r="G11" s="5">
        <v>2</v>
      </c>
    </row>
    <row r="12" spans="1:7" x14ac:dyDescent="0.25">
      <c r="B12" s="5">
        <v>2</v>
      </c>
      <c r="C12" s="5">
        <v>4</v>
      </c>
      <c r="D12" s="5">
        <v>4</v>
      </c>
      <c r="E12" s="5">
        <v>2</v>
      </c>
      <c r="F12" s="5">
        <v>5</v>
      </c>
      <c r="G12" s="5">
        <v>2</v>
      </c>
    </row>
    <row r="14" spans="1:7" x14ac:dyDescent="0.25">
      <c r="A14" s="3" t="s">
        <v>5</v>
      </c>
      <c r="B14" s="6">
        <f>AVERAGE(B4:B12)</f>
        <v>2.3333333333333335</v>
      </c>
      <c r="C14" s="6">
        <f t="shared" ref="C14:G14" si="0">AVERAGE(C4:C12)</f>
        <v>4.5555555555555554</v>
      </c>
      <c r="D14" s="6">
        <f t="shared" si="0"/>
        <v>3.5555555555555554</v>
      </c>
      <c r="E14" s="6">
        <f t="shared" si="0"/>
        <v>1.8888888888888888</v>
      </c>
      <c r="F14" s="6">
        <f t="shared" si="0"/>
        <v>4.4444444444444446</v>
      </c>
      <c r="G14" s="6">
        <f t="shared" si="0"/>
        <v>1.7777777777777777</v>
      </c>
    </row>
    <row r="15" spans="1:7" x14ac:dyDescent="0.25">
      <c r="A15" s="4" t="s">
        <v>13</v>
      </c>
      <c r="B15" s="7">
        <f>_xlfn.STDEV.S(B4:B12)</f>
        <v>1.5811388300841898</v>
      </c>
      <c r="C15" s="7">
        <f t="shared" ref="C15:G15" si="1">_xlfn.STDEV.S(C4:C12)</f>
        <v>0.72648315725677948</v>
      </c>
      <c r="D15" s="7">
        <f t="shared" si="1"/>
        <v>1.2360330811826108</v>
      </c>
      <c r="E15" s="7">
        <f t="shared" si="1"/>
        <v>1.2692955176439846</v>
      </c>
      <c r="F15" s="7">
        <f t="shared" si="1"/>
        <v>0.72648315725677948</v>
      </c>
      <c r="G15" s="7">
        <f t="shared" si="1"/>
        <v>0.66666666666666685</v>
      </c>
    </row>
    <row r="17" spans="1:7" x14ac:dyDescent="0.25">
      <c r="B17" s="27" t="s">
        <v>4</v>
      </c>
      <c r="C17" s="27"/>
      <c r="D17" s="27"/>
      <c r="E17" s="27"/>
      <c r="F17" s="27"/>
      <c r="G17" s="27"/>
    </row>
    <row r="18" spans="1:7" x14ac:dyDescent="0.25">
      <c r="B18" s="27" t="s">
        <v>0</v>
      </c>
      <c r="C18" s="27"/>
      <c r="D18" s="27" t="s">
        <v>1</v>
      </c>
      <c r="E18" s="27"/>
      <c r="F18" s="27" t="s">
        <v>2</v>
      </c>
      <c r="G18" s="27"/>
    </row>
    <row r="19" spans="1:7" x14ac:dyDescent="0.25">
      <c r="B19" s="2" t="s">
        <v>8</v>
      </c>
      <c r="C19" s="2" t="s">
        <v>7</v>
      </c>
      <c r="D19" s="2" t="s">
        <v>9</v>
      </c>
      <c r="E19" s="2" t="s">
        <v>10</v>
      </c>
      <c r="F19" s="2" t="s">
        <v>11</v>
      </c>
      <c r="G19" s="2" t="s">
        <v>12</v>
      </c>
    </row>
    <row r="20" spans="1:7" x14ac:dyDescent="0.25">
      <c r="B20" s="5">
        <v>1</v>
      </c>
      <c r="C20" s="5">
        <v>1</v>
      </c>
      <c r="D20" s="5">
        <v>4</v>
      </c>
      <c r="E20" s="5">
        <v>2</v>
      </c>
      <c r="F20" s="5">
        <v>2</v>
      </c>
      <c r="G20" s="5">
        <v>2</v>
      </c>
    </row>
    <row r="21" spans="1:7" x14ac:dyDescent="0.25">
      <c r="B21" s="5">
        <v>1</v>
      </c>
      <c r="C21" s="5">
        <v>2</v>
      </c>
      <c r="D21" s="5">
        <v>5</v>
      </c>
      <c r="E21" s="5">
        <v>3</v>
      </c>
      <c r="F21" s="5">
        <v>1</v>
      </c>
      <c r="G21" s="5">
        <v>5</v>
      </c>
    </row>
    <row r="22" spans="1:7" x14ac:dyDescent="0.25">
      <c r="B22" s="5">
        <v>3</v>
      </c>
      <c r="C22" s="5">
        <v>1</v>
      </c>
      <c r="D22" s="5">
        <v>2</v>
      </c>
      <c r="E22" s="5">
        <v>5</v>
      </c>
      <c r="F22" s="5">
        <v>2</v>
      </c>
      <c r="G22" s="5">
        <v>4</v>
      </c>
    </row>
    <row r="23" spans="1:7" x14ac:dyDescent="0.25">
      <c r="B23" s="5">
        <v>4</v>
      </c>
      <c r="C23" s="5">
        <v>0</v>
      </c>
      <c r="D23" s="5">
        <v>1</v>
      </c>
      <c r="E23" s="5">
        <v>5</v>
      </c>
      <c r="F23" s="5">
        <v>1</v>
      </c>
      <c r="G23" s="5">
        <v>5</v>
      </c>
    </row>
    <row r="24" spans="1:7" x14ac:dyDescent="0.25">
      <c r="B24" s="5">
        <v>3</v>
      </c>
      <c r="C24" s="5">
        <v>1</v>
      </c>
      <c r="D24" s="5">
        <v>2</v>
      </c>
      <c r="E24" s="5">
        <v>4</v>
      </c>
      <c r="F24" s="5">
        <v>2</v>
      </c>
      <c r="G24" s="5">
        <v>4</v>
      </c>
    </row>
    <row r="25" spans="1:7" x14ac:dyDescent="0.25">
      <c r="B25" s="5">
        <v>3</v>
      </c>
      <c r="C25" s="5">
        <v>0</v>
      </c>
      <c r="D25" s="5">
        <v>5</v>
      </c>
      <c r="E25" s="5">
        <v>5</v>
      </c>
      <c r="F25" s="5">
        <v>3</v>
      </c>
      <c r="G25" s="5">
        <v>4</v>
      </c>
    </row>
    <row r="26" spans="1:7" x14ac:dyDescent="0.25">
      <c r="B26" s="5">
        <v>3</v>
      </c>
      <c r="C26" s="5">
        <v>1</v>
      </c>
      <c r="D26" s="5">
        <v>3</v>
      </c>
      <c r="E26" s="5">
        <v>4</v>
      </c>
      <c r="F26" s="5">
        <v>2</v>
      </c>
      <c r="G26" s="5">
        <v>4</v>
      </c>
    </row>
    <row r="27" spans="1:7" x14ac:dyDescent="0.25">
      <c r="B27" s="5">
        <v>1</v>
      </c>
      <c r="C27" s="5">
        <v>1</v>
      </c>
      <c r="D27" s="5">
        <v>2</v>
      </c>
      <c r="E27" s="5">
        <v>4</v>
      </c>
      <c r="F27" s="5">
        <v>2</v>
      </c>
      <c r="G27" s="5">
        <v>4</v>
      </c>
    </row>
    <row r="28" spans="1:7" x14ac:dyDescent="0.25">
      <c r="B28" s="5">
        <v>3</v>
      </c>
      <c r="C28" s="5">
        <v>1</v>
      </c>
      <c r="D28" s="5">
        <v>3</v>
      </c>
      <c r="E28" s="5">
        <v>3</v>
      </c>
      <c r="F28" s="5">
        <v>1</v>
      </c>
      <c r="G28" s="5">
        <v>4</v>
      </c>
    </row>
    <row r="30" spans="1:7" x14ac:dyDescent="0.25">
      <c r="A30" s="3" t="s">
        <v>5</v>
      </c>
      <c r="B30" s="6">
        <f>AVERAGE(B20:B28)</f>
        <v>2.4444444444444446</v>
      </c>
      <c r="C30" s="6">
        <f t="shared" ref="C30:G30" si="2">AVERAGE(C20:C28)</f>
        <v>0.88888888888888884</v>
      </c>
      <c r="D30" s="6">
        <f t="shared" si="2"/>
        <v>3</v>
      </c>
      <c r="E30" s="6">
        <f t="shared" si="2"/>
        <v>3.8888888888888888</v>
      </c>
      <c r="F30" s="6">
        <f t="shared" si="2"/>
        <v>1.7777777777777777</v>
      </c>
      <c r="G30" s="6">
        <f t="shared" si="2"/>
        <v>4</v>
      </c>
    </row>
    <row r="31" spans="1:7" x14ac:dyDescent="0.25">
      <c r="A31" s="4" t="s">
        <v>13</v>
      </c>
      <c r="B31" s="7">
        <f>_xlfn.STDEV.S(B20:B28)</f>
        <v>1.1303883305208779</v>
      </c>
      <c r="C31" s="7">
        <f t="shared" ref="C31:G31" si="3">_xlfn.STDEV.S(C20:C28)</f>
        <v>0.60092521257733156</v>
      </c>
      <c r="D31" s="7">
        <f t="shared" si="3"/>
        <v>1.4142135623730951</v>
      </c>
      <c r="E31" s="7">
        <f t="shared" si="3"/>
        <v>1.0540925533894596</v>
      </c>
      <c r="F31" s="7">
        <f t="shared" si="3"/>
        <v>0.66666666666666685</v>
      </c>
      <c r="G31" s="7">
        <f t="shared" si="3"/>
        <v>0.8660254037844386</v>
      </c>
    </row>
    <row r="33" spans="2:7" x14ac:dyDescent="0.25">
      <c r="B33" s="27" t="s">
        <v>4</v>
      </c>
      <c r="C33" s="27"/>
      <c r="D33" s="27"/>
      <c r="E33" s="27"/>
      <c r="F33" s="27"/>
      <c r="G33" s="27"/>
    </row>
    <row r="34" spans="2:7" x14ac:dyDescent="0.25">
      <c r="B34" s="27" t="s">
        <v>0</v>
      </c>
      <c r="C34" s="27"/>
      <c r="D34" s="27" t="s">
        <v>1</v>
      </c>
      <c r="E34" s="27"/>
      <c r="F34" s="27" t="s">
        <v>2</v>
      </c>
      <c r="G34" s="27"/>
    </row>
    <row r="35" spans="2:7" x14ac:dyDescent="0.25">
      <c r="B35" s="2" t="s">
        <v>8</v>
      </c>
      <c r="C35" s="2" t="s">
        <v>7</v>
      </c>
      <c r="D35" s="2" t="s">
        <v>9</v>
      </c>
      <c r="E35" s="2" t="s">
        <v>10</v>
      </c>
      <c r="F35" s="2" t="s">
        <v>11</v>
      </c>
      <c r="G35" s="2" t="s">
        <v>12</v>
      </c>
    </row>
    <row r="36" spans="2:7" x14ac:dyDescent="0.25">
      <c r="B36" s="5">
        <v>2</v>
      </c>
      <c r="C36" s="5">
        <v>4</v>
      </c>
      <c r="D36" s="5">
        <v>3</v>
      </c>
      <c r="E36" s="5">
        <v>3</v>
      </c>
      <c r="F36" s="5">
        <v>5</v>
      </c>
      <c r="G36" s="5">
        <v>3</v>
      </c>
    </row>
    <row r="37" spans="2:7" x14ac:dyDescent="0.25">
      <c r="B37" s="5">
        <v>4</v>
      </c>
      <c r="C37" s="5">
        <v>3</v>
      </c>
      <c r="D37" s="5">
        <v>5</v>
      </c>
      <c r="E37" s="5">
        <v>5</v>
      </c>
      <c r="F37" s="5">
        <v>5</v>
      </c>
      <c r="G37" s="5">
        <v>3</v>
      </c>
    </row>
    <row r="38" spans="2:7" x14ac:dyDescent="0.25">
      <c r="B38" s="5">
        <v>4</v>
      </c>
      <c r="C38" s="5">
        <v>4</v>
      </c>
      <c r="D38" s="5">
        <v>2</v>
      </c>
      <c r="E38" s="5">
        <v>4</v>
      </c>
      <c r="F38" s="5">
        <v>5</v>
      </c>
      <c r="G38" s="5">
        <v>1</v>
      </c>
    </row>
    <row r="39" spans="2:7" x14ac:dyDescent="0.25">
      <c r="B39" s="5">
        <v>4</v>
      </c>
      <c r="C39" s="5">
        <v>5</v>
      </c>
      <c r="D39" s="5">
        <v>2</v>
      </c>
      <c r="E39" s="5">
        <v>5</v>
      </c>
      <c r="F39" s="5">
        <v>3</v>
      </c>
      <c r="G39" s="5">
        <v>4</v>
      </c>
    </row>
    <row r="40" spans="2:7" x14ac:dyDescent="0.25">
      <c r="B40" s="5">
        <v>4</v>
      </c>
      <c r="C40" s="5">
        <v>2</v>
      </c>
      <c r="D40" s="5">
        <v>2</v>
      </c>
      <c r="E40" s="5">
        <v>4</v>
      </c>
      <c r="F40" s="5">
        <v>4</v>
      </c>
      <c r="G40" s="5">
        <v>4</v>
      </c>
    </row>
    <row r="41" spans="2:7" x14ac:dyDescent="0.25">
      <c r="B41" s="5">
        <v>5</v>
      </c>
      <c r="C41" s="5">
        <v>1</v>
      </c>
      <c r="D41" s="5">
        <v>4</v>
      </c>
      <c r="E41" s="5">
        <v>5</v>
      </c>
      <c r="F41" s="5">
        <v>3</v>
      </c>
      <c r="G41" s="5">
        <v>4</v>
      </c>
    </row>
    <row r="42" spans="2:7" x14ac:dyDescent="0.25">
      <c r="B42" s="5">
        <v>3</v>
      </c>
      <c r="C42" s="5">
        <v>2</v>
      </c>
      <c r="D42" s="5">
        <v>4</v>
      </c>
      <c r="E42" s="5">
        <v>4</v>
      </c>
      <c r="F42" s="5">
        <v>4</v>
      </c>
      <c r="G42" s="5">
        <v>2</v>
      </c>
    </row>
    <row r="43" spans="2:7" x14ac:dyDescent="0.25">
      <c r="B43" s="5">
        <v>3</v>
      </c>
      <c r="C43" s="5">
        <v>4</v>
      </c>
      <c r="D43" s="5">
        <v>4</v>
      </c>
      <c r="E43" s="5">
        <v>3</v>
      </c>
      <c r="F43" s="5">
        <v>3</v>
      </c>
      <c r="G43" s="5">
        <v>5</v>
      </c>
    </row>
    <row r="44" spans="2:7" x14ac:dyDescent="0.25">
      <c r="B44" s="5">
        <v>2</v>
      </c>
      <c r="C44" s="5">
        <v>3</v>
      </c>
      <c r="D44" s="5">
        <v>1</v>
      </c>
      <c r="E44" s="5">
        <v>3</v>
      </c>
      <c r="F44" s="5">
        <v>2</v>
      </c>
      <c r="G44" s="5">
        <v>4</v>
      </c>
    </row>
    <row r="45" spans="2:7" x14ac:dyDescent="0.25">
      <c r="B45" s="5">
        <v>2</v>
      </c>
      <c r="C45" s="5">
        <v>5</v>
      </c>
      <c r="D45" s="5">
        <v>4</v>
      </c>
      <c r="E45" s="5">
        <v>2</v>
      </c>
      <c r="F45" s="5">
        <v>1</v>
      </c>
      <c r="G45" s="5">
        <v>5</v>
      </c>
    </row>
    <row r="46" spans="2:7" x14ac:dyDescent="0.25">
      <c r="B46" s="5">
        <v>4</v>
      </c>
      <c r="C46" s="5">
        <v>2</v>
      </c>
      <c r="D46" s="5">
        <v>4</v>
      </c>
      <c r="E46" s="5">
        <v>2</v>
      </c>
      <c r="F46" s="5">
        <v>3</v>
      </c>
      <c r="G46" s="5">
        <v>2</v>
      </c>
    </row>
    <row r="47" spans="2:7" x14ac:dyDescent="0.25">
      <c r="B47" s="5">
        <v>4</v>
      </c>
      <c r="C47" s="5">
        <v>2</v>
      </c>
      <c r="D47" s="5">
        <v>2</v>
      </c>
      <c r="E47" s="5">
        <v>2</v>
      </c>
      <c r="F47" s="5">
        <v>4</v>
      </c>
      <c r="G47" s="5">
        <v>5</v>
      </c>
    </row>
    <row r="48" spans="2:7" x14ac:dyDescent="0.25">
      <c r="B48" s="5">
        <v>2</v>
      </c>
      <c r="C48" s="5">
        <v>4</v>
      </c>
      <c r="D48" s="5">
        <v>2</v>
      </c>
      <c r="E48" s="5">
        <v>2</v>
      </c>
      <c r="F48" s="5">
        <v>3</v>
      </c>
      <c r="G48" s="5">
        <v>2</v>
      </c>
    </row>
    <row r="49" spans="1:7" x14ac:dyDescent="0.25">
      <c r="B49" s="5">
        <v>2</v>
      </c>
      <c r="C49" s="5">
        <v>3</v>
      </c>
      <c r="D49" s="5">
        <v>3</v>
      </c>
      <c r="E49" s="5">
        <v>3</v>
      </c>
      <c r="F49" s="5">
        <v>3</v>
      </c>
      <c r="G49" s="5">
        <v>2</v>
      </c>
    </row>
    <row r="51" spans="1:7" x14ac:dyDescent="0.25">
      <c r="A51" s="3" t="s">
        <v>5</v>
      </c>
      <c r="B51" s="6">
        <f>AVERAGE(B36:B49)</f>
        <v>3.2142857142857144</v>
      </c>
      <c r="C51" s="6">
        <f>AVERAGE(C36:C49)</f>
        <v>3.1428571428571428</v>
      </c>
      <c r="D51" s="6">
        <f>AVERAGE(D36:D49)</f>
        <v>3</v>
      </c>
      <c r="E51" s="6">
        <f>AVERAGE(E36:E49)</f>
        <v>3.3571428571428572</v>
      </c>
      <c r="F51" s="6">
        <f t="shared" ref="F51:G51" si="4">AVERAGE(F36:F49)</f>
        <v>3.4285714285714284</v>
      </c>
      <c r="G51" s="6">
        <f t="shared" si="4"/>
        <v>3.2857142857142856</v>
      </c>
    </row>
    <row r="52" spans="1:7" x14ac:dyDescent="0.25">
      <c r="A52" s="4" t="s">
        <v>6</v>
      </c>
      <c r="B52" s="7">
        <f>_xlfn.STDEV.S(B36:B49)</f>
        <v>1.0509022810878301</v>
      </c>
      <c r="C52" s="7">
        <f t="shared" ref="C52:G52" si="5">_xlfn.STDEV.S(C36:C49)</f>
        <v>1.2314558524297641</v>
      </c>
      <c r="D52" s="7">
        <f>_xlfn.STDEV.S(D36:D49)</f>
        <v>1.1766968108291043</v>
      </c>
      <c r="E52" s="7">
        <f t="shared" si="5"/>
        <v>1.1507283885330304</v>
      </c>
      <c r="F52" s="7">
        <f t="shared" si="5"/>
        <v>1.1578684470436784</v>
      </c>
      <c r="G52" s="7">
        <f t="shared" si="5"/>
        <v>1.3259870882635918</v>
      </c>
    </row>
  </sheetData>
  <mergeCells count="12">
    <mergeCell ref="B33:G33"/>
    <mergeCell ref="B34:C34"/>
    <mergeCell ref="D34:E34"/>
    <mergeCell ref="F34:G34"/>
    <mergeCell ref="B1:G1"/>
    <mergeCell ref="B2:C2"/>
    <mergeCell ref="D2:E2"/>
    <mergeCell ref="F2:G2"/>
    <mergeCell ref="B17:G17"/>
    <mergeCell ref="B18:C18"/>
    <mergeCell ref="D18:E18"/>
    <mergeCell ref="F18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D16" zoomScale="90" zoomScaleNormal="90" workbookViewId="0">
      <selection activeCell="F21" sqref="F21"/>
    </sheetView>
  </sheetViews>
  <sheetFormatPr baseColWidth="10" defaultRowHeight="15" x14ac:dyDescent="0.25"/>
  <cols>
    <col min="1" max="1" width="15.85546875" customWidth="1"/>
    <col min="2" max="2" width="16.7109375" customWidth="1"/>
    <col min="3" max="3" width="21" customWidth="1"/>
    <col min="4" max="4" width="20.28515625" customWidth="1"/>
  </cols>
  <sheetData>
    <row r="1" spans="2:9" x14ac:dyDescent="0.25">
      <c r="B1" s="27" t="s">
        <v>14</v>
      </c>
      <c r="C1" s="27"/>
      <c r="E1" s="27" t="s">
        <v>15</v>
      </c>
      <c r="F1" s="27"/>
      <c r="H1" s="27" t="s">
        <v>0</v>
      </c>
      <c r="I1" s="27"/>
    </row>
    <row r="2" spans="2:9" x14ac:dyDescent="0.25">
      <c r="B2" s="2" t="s">
        <v>8</v>
      </c>
      <c r="C2" s="2" t="s">
        <v>7</v>
      </c>
      <c r="E2" s="2" t="s">
        <v>8</v>
      </c>
      <c r="F2" s="2" t="s">
        <v>7</v>
      </c>
      <c r="H2" s="2" t="s">
        <v>8</v>
      </c>
      <c r="I2" s="2" t="s">
        <v>7</v>
      </c>
    </row>
    <row r="3" spans="2:9" x14ac:dyDescent="0.25">
      <c r="B3" s="5">
        <v>2</v>
      </c>
      <c r="C3" s="5">
        <v>3</v>
      </c>
      <c r="E3" s="5">
        <v>2</v>
      </c>
      <c r="F3" s="5">
        <v>4</v>
      </c>
      <c r="H3" s="21">
        <v>4</v>
      </c>
      <c r="I3" s="21">
        <v>4</v>
      </c>
    </row>
    <row r="4" spans="2:9" x14ac:dyDescent="0.25">
      <c r="B4" s="5">
        <v>3</v>
      </c>
      <c r="C4" s="5">
        <v>3</v>
      </c>
      <c r="E4" s="5">
        <v>2</v>
      </c>
      <c r="F4" s="5">
        <v>3</v>
      </c>
      <c r="H4" s="21">
        <v>4</v>
      </c>
      <c r="I4" s="21">
        <v>4</v>
      </c>
    </row>
    <row r="5" spans="2:9" x14ac:dyDescent="0.25">
      <c r="B5" s="5">
        <v>4</v>
      </c>
      <c r="C5" s="5">
        <v>2</v>
      </c>
      <c r="E5" s="5">
        <v>2</v>
      </c>
      <c r="F5" s="5">
        <v>4</v>
      </c>
      <c r="H5" s="21">
        <v>5</v>
      </c>
      <c r="I5" s="21">
        <v>2</v>
      </c>
    </row>
    <row r="6" spans="2:9" x14ac:dyDescent="0.25">
      <c r="B6" s="5">
        <v>3</v>
      </c>
      <c r="C6" s="5">
        <v>3</v>
      </c>
      <c r="E6" s="5">
        <v>3</v>
      </c>
      <c r="F6" s="5">
        <v>3</v>
      </c>
      <c r="H6" s="21">
        <v>1</v>
      </c>
      <c r="I6" s="21">
        <v>5</v>
      </c>
    </row>
    <row r="7" spans="2:9" x14ac:dyDescent="0.25">
      <c r="B7" s="5">
        <v>5</v>
      </c>
      <c r="C7" s="5">
        <v>1</v>
      </c>
      <c r="E7" s="5">
        <v>1</v>
      </c>
      <c r="F7" s="5">
        <v>5</v>
      </c>
      <c r="H7" s="21">
        <v>5</v>
      </c>
      <c r="I7" s="21">
        <v>5</v>
      </c>
    </row>
    <row r="8" spans="2:9" x14ac:dyDescent="0.25">
      <c r="B8" s="5">
        <v>4</v>
      </c>
      <c r="C8" s="5">
        <v>2</v>
      </c>
      <c r="E8" s="5">
        <v>4</v>
      </c>
      <c r="F8" s="5">
        <v>4</v>
      </c>
      <c r="H8" s="21">
        <v>4</v>
      </c>
      <c r="I8" s="21">
        <v>4</v>
      </c>
    </row>
    <row r="9" spans="2:9" x14ac:dyDescent="0.25">
      <c r="B9" s="5">
        <v>4</v>
      </c>
      <c r="C9" s="5">
        <v>5</v>
      </c>
      <c r="E9" s="5">
        <v>5</v>
      </c>
      <c r="F9" s="5">
        <v>2</v>
      </c>
      <c r="H9" s="21">
        <v>4</v>
      </c>
      <c r="I9" s="21">
        <v>4</v>
      </c>
    </row>
    <row r="10" spans="2:9" x14ac:dyDescent="0.25">
      <c r="B10" s="5"/>
      <c r="C10" s="5"/>
      <c r="E10" s="5"/>
      <c r="F10" s="5"/>
      <c r="H10" s="21">
        <v>2</v>
      </c>
      <c r="I10" s="21">
        <v>4</v>
      </c>
    </row>
    <row r="11" spans="2:9" x14ac:dyDescent="0.25">
      <c r="B11" s="5"/>
      <c r="C11" s="5"/>
      <c r="E11" s="5"/>
      <c r="F11" s="5"/>
      <c r="H11" s="21">
        <v>4</v>
      </c>
      <c r="I11" s="21">
        <v>4</v>
      </c>
    </row>
    <row r="12" spans="2:9" x14ac:dyDescent="0.25">
      <c r="H12" s="21">
        <v>4</v>
      </c>
      <c r="I12" s="21">
        <v>2</v>
      </c>
    </row>
    <row r="13" spans="2:9" x14ac:dyDescent="0.25">
      <c r="H13" s="21">
        <v>2</v>
      </c>
      <c r="I13" s="21">
        <v>4</v>
      </c>
    </row>
    <row r="14" spans="2:9" x14ac:dyDescent="0.25">
      <c r="B14" t="e">
        <f>LOI.NORMALE.</f>
        <v>#NAME?</v>
      </c>
      <c r="H14" s="21">
        <v>1</v>
      </c>
      <c r="I14" s="21">
        <v>5</v>
      </c>
    </row>
    <row r="15" spans="2:9" x14ac:dyDescent="0.25">
      <c r="H15" s="21">
        <v>4</v>
      </c>
      <c r="I15" s="21">
        <v>5</v>
      </c>
    </row>
    <row r="16" spans="2:9" x14ac:dyDescent="0.25">
      <c r="H16" s="21">
        <v>1</v>
      </c>
      <c r="I16" s="21">
        <v>5</v>
      </c>
    </row>
    <row r="17" spans="1:9" x14ac:dyDescent="0.25">
      <c r="H17" s="21">
        <v>3</v>
      </c>
      <c r="I17" s="21">
        <v>4</v>
      </c>
    </row>
    <row r="18" spans="1:9" x14ac:dyDescent="0.25">
      <c r="H18" s="21">
        <v>4</v>
      </c>
      <c r="I18" s="21">
        <v>2</v>
      </c>
    </row>
    <row r="20" spans="1:9" x14ac:dyDescent="0.25">
      <c r="A20" s="3" t="s">
        <v>5</v>
      </c>
      <c r="B20" s="22">
        <f>AVERAGE(B3:B9)</f>
        <v>3.5714285714285716</v>
      </c>
      <c r="C20" s="22">
        <f>AVERAGE(C3:C9)</f>
        <v>2.7142857142857144</v>
      </c>
      <c r="D20" s="8"/>
      <c r="E20" s="22">
        <f>AVERAGE(E3:E9)</f>
        <v>2.7142857142857144</v>
      </c>
      <c r="F20" s="22">
        <f>AVERAGE(F3:F9)</f>
        <v>3.5714285714285716</v>
      </c>
      <c r="G20" s="8"/>
      <c r="H20" s="22">
        <f>AVERAGE(H3:H18)</f>
        <v>3.25</v>
      </c>
      <c r="I20" s="22">
        <f>AVERAGE(I3:I18)</f>
        <v>3.9375</v>
      </c>
    </row>
    <row r="21" spans="1:9" x14ac:dyDescent="0.25">
      <c r="A21" s="4" t="s">
        <v>18</v>
      </c>
      <c r="B21" s="23">
        <f>_xlfn.STDEV.S(B3:B9)</f>
        <v>0.97590007294853265</v>
      </c>
      <c r="C21" s="23">
        <f>_xlfn.STDEV.S(C3:C9)</f>
        <v>1.2535663410560176</v>
      </c>
      <c r="D21" s="8"/>
      <c r="E21" s="23">
        <f>_xlfn.STDEV.S(E3:E9)</f>
        <v>1.3801311186847085</v>
      </c>
      <c r="F21" s="23">
        <f>_xlfn.STDEV.S(F3:F9)</f>
        <v>0.97590007294853265</v>
      </c>
      <c r="G21" s="8"/>
      <c r="H21" s="23">
        <f>_xlfn.STDEV.S(H3:H18)</f>
        <v>1.390443574307614</v>
      </c>
      <c r="I21" s="23">
        <f>_xlfn.STDEV.S(I3:I18)</f>
        <v>1.0626225419530053</v>
      </c>
    </row>
    <row r="23" spans="1:9" x14ac:dyDescent="0.25">
      <c r="A23" s="28" t="s">
        <v>22</v>
      </c>
      <c r="B23" s="29"/>
      <c r="C23" s="30"/>
    </row>
    <row r="24" spans="1:9" x14ac:dyDescent="0.25">
      <c r="A24" s="10" t="s">
        <v>21</v>
      </c>
      <c r="B24" s="10" t="s">
        <v>19</v>
      </c>
      <c r="C24" s="10" t="s">
        <v>20</v>
      </c>
    </row>
    <row r="25" spans="1:9" x14ac:dyDescent="0.25">
      <c r="A25" s="14">
        <f>_xlfn.T.TEST(E3:E11,H3:H16,1,2)</f>
        <v>0.23227337599304232</v>
      </c>
      <c r="B25" s="18">
        <f>_xlfn.T.TEST(B3:B11,H3:H16,1,2)</f>
        <v>0.28564191552220131</v>
      </c>
      <c r="C25" s="19">
        <f>_xlfn.T.TEST(B3:B11,E3:E11,1,1)</f>
        <v>0.11241091070223835</v>
      </c>
      <c r="D25" s="11"/>
    </row>
    <row r="26" spans="1:9" x14ac:dyDescent="0.25">
      <c r="A26" s="11"/>
      <c r="B26" s="11"/>
      <c r="C26" s="11"/>
      <c r="D26" s="11"/>
    </row>
    <row r="28" spans="1:9" x14ac:dyDescent="0.25">
      <c r="A28" s="28" t="s">
        <v>23</v>
      </c>
      <c r="B28" s="29"/>
      <c r="C28" s="30"/>
    </row>
    <row r="29" spans="1:9" x14ac:dyDescent="0.25">
      <c r="A29" s="10" t="s">
        <v>21</v>
      </c>
      <c r="B29" s="10" t="s">
        <v>19</v>
      </c>
      <c r="C29" s="10" t="s">
        <v>20</v>
      </c>
    </row>
    <row r="30" spans="1:9" x14ac:dyDescent="0.25">
      <c r="A30" s="12">
        <f>_xlfn.T.TEST(I3:I16,F3:F11,1,3)</f>
        <v>0.14642480944749009</v>
      </c>
      <c r="B30" s="17">
        <f>_xlfn.T.TEST(I3:I16,C3:C11,1,3)</f>
        <v>1.5885186880404776E-2</v>
      </c>
      <c r="C30" s="15">
        <f>_xlfn.T.TEST(C3:C11,F3:F11,1,1)</f>
        <v>0.1704848063365802</v>
      </c>
    </row>
  </sheetData>
  <mergeCells count="5">
    <mergeCell ref="B1:C1"/>
    <mergeCell ref="E1:F1"/>
    <mergeCell ref="H1:I1"/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B1" zoomScale="80" zoomScaleNormal="80" workbookViewId="0">
      <selection activeCell="C12" sqref="C12"/>
    </sheetView>
  </sheetViews>
  <sheetFormatPr baseColWidth="10" defaultRowHeight="15" x14ac:dyDescent="0.25"/>
  <cols>
    <col min="1" max="1" width="16.85546875" customWidth="1"/>
  </cols>
  <sheetData>
    <row r="1" spans="2:9" x14ac:dyDescent="0.25">
      <c r="B1" s="27" t="s">
        <v>14</v>
      </c>
      <c r="C1" s="27"/>
      <c r="E1" s="27" t="s">
        <v>16</v>
      </c>
      <c r="F1" s="27"/>
      <c r="H1" s="27" t="s">
        <v>17</v>
      </c>
      <c r="I1" s="27"/>
    </row>
    <row r="2" spans="2:9" x14ac:dyDescent="0.25">
      <c r="B2" s="2" t="s">
        <v>9</v>
      </c>
      <c r="C2" s="2" t="s">
        <v>10</v>
      </c>
      <c r="E2" s="2" t="s">
        <v>9</v>
      </c>
      <c r="F2" s="2" t="s">
        <v>10</v>
      </c>
      <c r="H2" s="2" t="s">
        <v>9</v>
      </c>
      <c r="I2" s="2" t="s">
        <v>10</v>
      </c>
    </row>
    <row r="3" spans="2:9" x14ac:dyDescent="0.25">
      <c r="B3" s="5">
        <v>2</v>
      </c>
      <c r="C3" s="5">
        <v>4</v>
      </c>
      <c r="E3" s="5">
        <v>2</v>
      </c>
      <c r="F3" s="5">
        <v>3</v>
      </c>
      <c r="H3" s="21">
        <v>4</v>
      </c>
      <c r="I3" s="21">
        <v>4</v>
      </c>
    </row>
    <row r="4" spans="2:9" x14ac:dyDescent="0.25">
      <c r="B4" s="5">
        <v>4</v>
      </c>
      <c r="C4" s="5">
        <v>4</v>
      </c>
      <c r="E4" s="5">
        <v>4</v>
      </c>
      <c r="F4" s="5">
        <v>2</v>
      </c>
      <c r="H4" s="21">
        <v>5</v>
      </c>
      <c r="I4" s="21">
        <v>5</v>
      </c>
    </row>
    <row r="5" spans="2:9" x14ac:dyDescent="0.25">
      <c r="B5" s="5">
        <v>2</v>
      </c>
      <c r="C5" s="5">
        <v>4</v>
      </c>
      <c r="E5" s="5">
        <v>4</v>
      </c>
      <c r="F5" s="5">
        <v>2</v>
      </c>
      <c r="H5" s="21">
        <v>2</v>
      </c>
      <c r="I5" s="21">
        <v>2</v>
      </c>
    </row>
    <row r="6" spans="2:9" x14ac:dyDescent="0.25">
      <c r="B6" s="5">
        <v>4</v>
      </c>
      <c r="C6" s="5">
        <v>4</v>
      </c>
      <c r="E6" s="5">
        <v>3</v>
      </c>
      <c r="F6" s="5">
        <v>2</v>
      </c>
      <c r="H6" s="21">
        <v>5</v>
      </c>
      <c r="I6" s="21">
        <v>5</v>
      </c>
    </row>
    <row r="7" spans="2:9" x14ac:dyDescent="0.25">
      <c r="B7" s="5">
        <v>1</v>
      </c>
      <c r="C7" s="5">
        <v>5</v>
      </c>
      <c r="E7" s="5">
        <v>5</v>
      </c>
      <c r="F7" s="5">
        <v>1</v>
      </c>
      <c r="H7" s="21">
        <v>5</v>
      </c>
      <c r="I7" s="21">
        <v>5</v>
      </c>
    </row>
    <row r="8" spans="2:9" x14ac:dyDescent="0.25">
      <c r="B8" s="5">
        <v>2</v>
      </c>
      <c r="C8" s="5">
        <v>4</v>
      </c>
      <c r="E8" s="5">
        <v>2</v>
      </c>
      <c r="F8" s="5">
        <v>4</v>
      </c>
      <c r="H8" s="21">
        <v>4</v>
      </c>
      <c r="I8" s="21">
        <v>4</v>
      </c>
    </row>
    <row r="9" spans="2:9" x14ac:dyDescent="0.25">
      <c r="B9" s="5">
        <v>5</v>
      </c>
      <c r="C9" s="5">
        <v>2</v>
      </c>
      <c r="E9" s="5">
        <v>2</v>
      </c>
      <c r="F9" s="5">
        <v>4</v>
      </c>
      <c r="H9" s="21">
        <v>3</v>
      </c>
      <c r="I9" s="21">
        <v>3</v>
      </c>
    </row>
    <row r="10" spans="2:9" x14ac:dyDescent="0.25">
      <c r="B10" s="5">
        <f>3/9</f>
        <v>0.33333333333333331</v>
      </c>
      <c r="C10" s="5"/>
      <c r="E10" s="5"/>
      <c r="F10" s="5"/>
      <c r="H10" s="21">
        <v>4</v>
      </c>
      <c r="I10" s="21">
        <v>4</v>
      </c>
    </row>
    <row r="11" spans="2:9" x14ac:dyDescent="0.25">
      <c r="B11" s="5"/>
      <c r="C11" s="5">
        <f>6/7</f>
        <v>0.8571428571428571</v>
      </c>
      <c r="E11" s="5"/>
      <c r="F11" s="5"/>
      <c r="H11" s="21">
        <v>4</v>
      </c>
      <c r="I11" s="21">
        <v>4</v>
      </c>
    </row>
    <row r="12" spans="2:9" x14ac:dyDescent="0.25">
      <c r="H12" s="21">
        <v>2</v>
      </c>
      <c r="I12" s="21">
        <v>2</v>
      </c>
    </row>
    <row r="13" spans="2:9" x14ac:dyDescent="0.25">
      <c r="H13" s="21">
        <v>5</v>
      </c>
      <c r="I13" s="21">
        <v>5</v>
      </c>
    </row>
    <row r="14" spans="2:9" x14ac:dyDescent="0.25">
      <c r="H14" s="21">
        <v>5</v>
      </c>
      <c r="I14" s="21">
        <v>5</v>
      </c>
    </row>
    <row r="15" spans="2:9" x14ac:dyDescent="0.25">
      <c r="H15" s="21">
        <v>4</v>
      </c>
      <c r="I15" s="21">
        <v>4</v>
      </c>
    </row>
    <row r="16" spans="2:9" x14ac:dyDescent="0.25">
      <c r="H16" s="21">
        <v>1</v>
      </c>
      <c r="I16" s="21">
        <v>1</v>
      </c>
    </row>
    <row r="17" spans="1:9" x14ac:dyDescent="0.25">
      <c r="H17" s="21">
        <v>3</v>
      </c>
      <c r="I17" s="21">
        <v>3</v>
      </c>
    </row>
    <row r="18" spans="1:9" x14ac:dyDescent="0.25">
      <c r="H18" s="21">
        <v>3</v>
      </c>
      <c r="I18" s="21">
        <v>3</v>
      </c>
    </row>
    <row r="20" spans="1:9" x14ac:dyDescent="0.25">
      <c r="A20" s="3" t="s">
        <v>5</v>
      </c>
      <c r="B20" s="22">
        <f>AVERAGE(B3:B10)</f>
        <v>2.5416666666666665</v>
      </c>
      <c r="C20" s="22">
        <f>AVERAGE(C3:C10)</f>
        <v>3.8571428571428572</v>
      </c>
      <c r="D20" s="24"/>
      <c r="E20" s="22">
        <f>AVERAGE(E3:E10)</f>
        <v>3.1428571428571428</v>
      </c>
      <c r="F20" s="22">
        <f>AVERAGE(F3:F10)</f>
        <v>2.5714285714285716</v>
      </c>
      <c r="G20" s="24"/>
      <c r="H20" s="22">
        <f>AVERAGE(H3:H18)</f>
        <v>3.6875</v>
      </c>
      <c r="I20" s="22">
        <f>AVERAGE(I3:I18)</f>
        <v>3.6875</v>
      </c>
    </row>
    <row r="21" spans="1:9" x14ac:dyDescent="0.25">
      <c r="A21" s="9" t="s">
        <v>18</v>
      </c>
      <c r="B21" s="25">
        <f>_xlfn.STDEV.S(B3:B10)</f>
        <v>1.622632585626367</v>
      </c>
      <c r="C21" s="25">
        <f>_xlfn.STDEV.S(C3:C10)</f>
        <v>0.89973541084243769</v>
      </c>
      <c r="D21" s="26"/>
      <c r="E21" s="25">
        <f>_xlfn.STDEV.S(E3:E10)</f>
        <v>1.2149857925879122</v>
      </c>
      <c r="F21" s="25">
        <f>_xlfn.STDEV.S(F3:F10)</f>
        <v>1.1338934190276817</v>
      </c>
      <c r="G21" s="26"/>
      <c r="H21" s="25">
        <f>_xlfn.STDEV.S(H3:H18)</f>
        <v>1.25</v>
      </c>
      <c r="I21" s="25">
        <f>_xlfn.STDEV.S(I3:I18)</f>
        <v>1.25</v>
      </c>
    </row>
    <row r="23" spans="1:9" x14ac:dyDescent="0.25">
      <c r="A23" s="31" t="s">
        <v>24</v>
      </c>
      <c r="B23" s="31"/>
      <c r="C23" s="31"/>
    </row>
    <row r="24" spans="1:9" x14ac:dyDescent="0.25">
      <c r="A24" s="10" t="s">
        <v>21</v>
      </c>
      <c r="B24" s="10" t="s">
        <v>19</v>
      </c>
      <c r="C24" s="10" t="s">
        <v>20</v>
      </c>
    </row>
    <row r="25" spans="1:9" x14ac:dyDescent="0.25">
      <c r="A25" s="14">
        <f>_xlfn.T.TEST(E3:E11,H3:H16,1,2)</f>
        <v>0.14607858069301433</v>
      </c>
      <c r="B25" s="18">
        <f>_xlfn.T.TEST(B3:B11,H3:H16,1,2)</f>
        <v>3.1694908147270953E-2</v>
      </c>
      <c r="C25" s="19">
        <f>_xlfn.T.TEST(B3:B11,E3:E11,1,1)</f>
        <v>0.37224633221277204</v>
      </c>
    </row>
    <row r="26" spans="1:9" x14ac:dyDescent="0.25">
      <c r="A26" s="11"/>
      <c r="B26" s="11"/>
      <c r="C26" s="11"/>
    </row>
    <row r="28" spans="1:9" x14ac:dyDescent="0.25">
      <c r="A28" s="31" t="s">
        <v>25</v>
      </c>
      <c r="B28" s="31"/>
      <c r="C28" s="31"/>
    </row>
    <row r="29" spans="1:9" x14ac:dyDescent="0.25">
      <c r="A29" s="10" t="s">
        <v>21</v>
      </c>
      <c r="B29" s="10" t="s">
        <v>19</v>
      </c>
      <c r="C29" s="10" t="s">
        <v>20</v>
      </c>
    </row>
    <row r="30" spans="1:9" x14ac:dyDescent="0.25">
      <c r="A30" s="14">
        <f>_xlfn.T.TEST(I3:I16,F3:F11,1,3)</f>
        <v>2.2934105052452206E-2</v>
      </c>
      <c r="B30" s="18">
        <f>_xlfn.T.TEST(I3:I16,C3:C11,1,3)</f>
        <v>0.30788443184136399</v>
      </c>
      <c r="C30" s="18">
        <f>_xlfn.T.TEST(C3:C11,F3:F11,1,1)</f>
        <v>6.0976210691944033E-2</v>
      </c>
    </row>
  </sheetData>
  <mergeCells count="5">
    <mergeCell ref="B1:C1"/>
    <mergeCell ref="E1:F1"/>
    <mergeCell ref="H1:I1"/>
    <mergeCell ref="A23:C23"/>
    <mergeCell ref="A28:C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0" zoomScaleNormal="80" workbookViewId="0">
      <selection activeCell="B21" sqref="B21:I21"/>
    </sheetView>
  </sheetViews>
  <sheetFormatPr baseColWidth="10" defaultRowHeight="15" x14ac:dyDescent="0.25"/>
  <sheetData>
    <row r="1" spans="2:9" x14ac:dyDescent="0.25">
      <c r="B1" s="27" t="s">
        <v>14</v>
      </c>
      <c r="C1" s="27"/>
      <c r="E1" s="27" t="s">
        <v>16</v>
      </c>
      <c r="F1" s="27"/>
      <c r="H1" s="27" t="s">
        <v>17</v>
      </c>
      <c r="I1" s="27"/>
    </row>
    <row r="2" spans="2:9" x14ac:dyDescent="0.25">
      <c r="B2" s="2" t="s">
        <v>11</v>
      </c>
      <c r="C2" s="2" t="s">
        <v>12</v>
      </c>
      <c r="E2" s="2" t="s">
        <v>11</v>
      </c>
      <c r="F2" s="2" t="s">
        <v>12</v>
      </c>
      <c r="H2" s="2" t="s">
        <v>11</v>
      </c>
      <c r="I2" s="2" t="s">
        <v>12</v>
      </c>
    </row>
    <row r="3" spans="2:9" x14ac:dyDescent="0.25">
      <c r="B3" s="5">
        <v>5</v>
      </c>
      <c r="C3" s="5">
        <v>3</v>
      </c>
      <c r="E3" s="5">
        <v>2</v>
      </c>
      <c r="F3" s="5">
        <v>2</v>
      </c>
      <c r="H3" s="21">
        <v>5</v>
      </c>
      <c r="I3" s="21">
        <v>3</v>
      </c>
    </row>
    <row r="4" spans="2:9" x14ac:dyDescent="0.25">
      <c r="B4" s="5">
        <v>4</v>
      </c>
      <c r="C4" s="5">
        <v>3</v>
      </c>
      <c r="E4" s="5">
        <v>3</v>
      </c>
      <c r="F4" s="5">
        <v>3</v>
      </c>
      <c r="H4" s="21">
        <v>5</v>
      </c>
      <c r="I4" s="21">
        <v>2</v>
      </c>
    </row>
    <row r="5" spans="2:9" x14ac:dyDescent="0.25">
      <c r="B5" s="5">
        <v>4</v>
      </c>
      <c r="C5" s="5">
        <v>4</v>
      </c>
      <c r="E5" s="5">
        <v>3</v>
      </c>
      <c r="F5" s="5">
        <v>2</v>
      </c>
      <c r="H5" s="21">
        <v>4</v>
      </c>
      <c r="I5" s="21">
        <v>2</v>
      </c>
    </row>
    <row r="6" spans="2:9" x14ac:dyDescent="0.25">
      <c r="B6" s="5">
        <v>3</v>
      </c>
      <c r="C6" s="5">
        <v>3</v>
      </c>
      <c r="E6" s="5">
        <v>3</v>
      </c>
      <c r="F6" s="5">
        <v>2</v>
      </c>
      <c r="H6" s="21">
        <v>5</v>
      </c>
      <c r="I6" s="21">
        <v>1</v>
      </c>
    </row>
    <row r="7" spans="2:9" x14ac:dyDescent="0.25">
      <c r="B7" s="5">
        <v>5</v>
      </c>
      <c r="C7" s="5">
        <v>5</v>
      </c>
      <c r="E7" s="5">
        <v>1</v>
      </c>
      <c r="F7" s="5">
        <v>1</v>
      </c>
      <c r="H7" s="21">
        <v>5</v>
      </c>
      <c r="I7" s="21">
        <v>4</v>
      </c>
    </row>
    <row r="8" spans="2:9" x14ac:dyDescent="0.25">
      <c r="B8" s="5">
        <v>5</v>
      </c>
      <c r="C8" s="5">
        <v>2</v>
      </c>
      <c r="E8" s="5">
        <v>1</v>
      </c>
      <c r="F8" s="5">
        <v>2</v>
      </c>
      <c r="H8" s="21">
        <v>4</v>
      </c>
      <c r="I8" s="21">
        <v>4</v>
      </c>
    </row>
    <row r="9" spans="2:9" x14ac:dyDescent="0.25">
      <c r="B9" s="5">
        <v>5</v>
      </c>
      <c r="C9" s="5">
        <v>2</v>
      </c>
      <c r="E9" s="5">
        <v>2</v>
      </c>
      <c r="F9" s="5">
        <v>5</v>
      </c>
      <c r="H9" s="21">
        <v>5</v>
      </c>
      <c r="I9" s="21">
        <v>4</v>
      </c>
    </row>
    <row r="10" spans="2:9" x14ac:dyDescent="0.25">
      <c r="B10" s="5"/>
      <c r="C10" s="5"/>
      <c r="E10" s="5"/>
      <c r="F10" s="5"/>
      <c r="H10" s="21">
        <v>5</v>
      </c>
      <c r="I10" s="21">
        <v>4</v>
      </c>
    </row>
    <row r="11" spans="2:9" x14ac:dyDescent="0.25">
      <c r="B11" s="5"/>
      <c r="C11" s="5"/>
      <c r="E11" s="5"/>
      <c r="F11" s="5"/>
      <c r="H11" s="21">
        <v>2</v>
      </c>
      <c r="I11" s="21">
        <v>4</v>
      </c>
    </row>
    <row r="12" spans="2:9" x14ac:dyDescent="0.25">
      <c r="H12" s="21">
        <v>1</v>
      </c>
      <c r="I12" s="21">
        <v>5</v>
      </c>
    </row>
    <row r="13" spans="2:9" x14ac:dyDescent="0.25">
      <c r="H13" s="21">
        <v>2</v>
      </c>
      <c r="I13" s="21">
        <v>2</v>
      </c>
    </row>
    <row r="14" spans="2:9" x14ac:dyDescent="0.25">
      <c r="H14" s="21">
        <v>1</v>
      </c>
      <c r="I14" s="21">
        <v>5</v>
      </c>
    </row>
    <row r="15" spans="2:9" x14ac:dyDescent="0.25">
      <c r="H15" s="21">
        <v>5</v>
      </c>
      <c r="I15" s="21">
        <v>5</v>
      </c>
    </row>
    <row r="16" spans="2:9" x14ac:dyDescent="0.25">
      <c r="H16" s="21">
        <v>3</v>
      </c>
      <c r="I16" s="21">
        <v>5</v>
      </c>
    </row>
    <row r="17" spans="1:9" x14ac:dyDescent="0.25">
      <c r="H17" s="21">
        <v>2</v>
      </c>
      <c r="I17" s="21">
        <v>2</v>
      </c>
    </row>
    <row r="18" spans="1:9" x14ac:dyDescent="0.25">
      <c r="H18" s="21">
        <v>2</v>
      </c>
      <c r="I18" s="21">
        <v>2</v>
      </c>
    </row>
    <row r="19" spans="1:9" x14ac:dyDescent="0.25">
      <c r="H19" s="20"/>
      <c r="I19" s="20"/>
    </row>
    <row r="21" spans="1:9" x14ac:dyDescent="0.25">
      <c r="A21" s="3" t="s">
        <v>5</v>
      </c>
      <c r="B21" s="32">
        <f>AVERAGE(B3:B9)</f>
        <v>4.4285714285714288</v>
      </c>
      <c r="C21" s="32">
        <f>AVERAGE(C3:C9)</f>
        <v>3.1428571428571428</v>
      </c>
      <c r="D21" s="33"/>
      <c r="E21" s="32">
        <f>AVERAGE(E3:E9)</f>
        <v>2.1428571428571428</v>
      </c>
      <c r="F21" s="32">
        <f>AVERAGE(F3:F9)</f>
        <v>2.4285714285714284</v>
      </c>
      <c r="G21" s="33"/>
      <c r="H21" s="32">
        <f>AVERAGE(H3:H18)</f>
        <v>3.5</v>
      </c>
      <c r="I21" s="32">
        <f>AVERAGE(I3:I18)</f>
        <v>3.375</v>
      </c>
    </row>
    <row r="22" spans="1:9" x14ac:dyDescent="0.25">
      <c r="A22" s="4" t="s">
        <v>18</v>
      </c>
      <c r="B22" s="23">
        <f>_xlfn.STDEV.S(B3:B9)</f>
        <v>0.78679579246944398</v>
      </c>
      <c r="C22" s="23">
        <f>_xlfn.STDEV.S(C3:C9)</f>
        <v>1.0690449676496978</v>
      </c>
      <c r="D22" s="8"/>
      <c r="E22" s="23">
        <f>_xlfn.STDEV.S(E3:E10)</f>
        <v>0.89973541084243702</v>
      </c>
      <c r="F22" s="23">
        <f>_xlfn.STDEV.S(F3:F9)</f>
        <v>1.2724180205607036</v>
      </c>
      <c r="G22" s="8"/>
      <c r="H22" s="23">
        <f>_xlfn.STDEV.S(H3:H18)</f>
        <v>1.5916448515084429</v>
      </c>
      <c r="I22" s="23">
        <f>_xlfn.STDEV.S(I3:I18)</f>
        <v>1.3601470508735443</v>
      </c>
    </row>
    <row r="24" spans="1:9" x14ac:dyDescent="0.25">
      <c r="A24" s="31" t="s">
        <v>27</v>
      </c>
      <c r="B24" s="31"/>
      <c r="C24" s="31"/>
    </row>
    <row r="25" spans="1:9" x14ac:dyDescent="0.25">
      <c r="A25" s="10" t="s">
        <v>21</v>
      </c>
      <c r="B25" s="10" t="s">
        <v>19</v>
      </c>
      <c r="C25" s="10" t="s">
        <v>20</v>
      </c>
    </row>
    <row r="26" spans="1:9" x14ac:dyDescent="0.25">
      <c r="A26" s="13">
        <f>_xlfn.T.TEST(E3:E11,H3:H16,1,2)</f>
        <v>1.3140899885154541E-2</v>
      </c>
      <c r="B26" s="18">
        <f>_xlfn.T.TEST(B3:B11,H3:H16,1,2)</f>
        <v>0.13996454157555172</v>
      </c>
      <c r="C26" s="16">
        <f>_xlfn.T.TEST(B3:B11,E3:E11,1,1)</f>
        <v>4.6376272408676956E-3</v>
      </c>
    </row>
    <row r="27" spans="1:9" x14ac:dyDescent="0.25">
      <c r="A27" s="11"/>
      <c r="B27" s="11"/>
      <c r="C27" s="11"/>
    </row>
    <row r="29" spans="1:9" x14ac:dyDescent="0.25">
      <c r="A29" s="31" t="s">
        <v>26</v>
      </c>
      <c r="B29" s="31"/>
      <c r="C29" s="31"/>
    </row>
    <row r="30" spans="1:9" x14ac:dyDescent="0.25">
      <c r="A30" s="10" t="s">
        <v>21</v>
      </c>
      <c r="B30" s="10" t="s">
        <v>19</v>
      </c>
      <c r="C30" s="10" t="s">
        <v>20</v>
      </c>
    </row>
    <row r="31" spans="1:9" x14ac:dyDescent="0.25">
      <c r="A31" s="14">
        <f>_xlfn.T.TEST(I3:I16,F3:F11,1,3)</f>
        <v>3.9839828482185924E-2</v>
      </c>
      <c r="B31" s="17">
        <f>_xlfn.T.TEST(I3:I16,C3:C11,1,3)</f>
        <v>0.2200737300200426</v>
      </c>
      <c r="C31" s="16">
        <f>_xlfn.T.TEST(C3:C11,F3:F11,1,1)</f>
        <v>0.2053870232364105</v>
      </c>
    </row>
  </sheetData>
  <mergeCells count="5">
    <mergeCell ref="B1:C1"/>
    <mergeCell ref="E1:F1"/>
    <mergeCell ref="H1:I1"/>
    <mergeCell ref="A24:C24"/>
    <mergeCell ref="A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Dominant</vt:lpstr>
      <vt:lpstr>Submissive</vt:lpstr>
      <vt:lpstr>Peer</vt:lpstr>
      <vt:lpstr>Final</vt:lpstr>
      <vt:lpstr>principe1</vt:lpstr>
      <vt:lpstr>principe2</vt:lpstr>
      <vt:lpstr>principe3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2016-09-28T15:02:15Z</dcterms:created>
  <dcterms:modified xsi:type="dcterms:W3CDTF">2016-10-14T12:23:31Z</dcterms:modified>
</cp:coreProperties>
</file>