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7140" activeTab="4"/>
  </bookViews>
  <sheets>
    <sheet name="Feuil1" sheetId="1" r:id="rId1"/>
    <sheet name="Feuil2" sheetId="2" r:id="rId2"/>
    <sheet name="P1" sheetId="5" r:id="rId3"/>
    <sheet name="P2" sheetId="4" r:id="rId4"/>
    <sheet name="P3" sheetId="3" r:id="rId5"/>
  </sheets>
  <definedNames>
    <definedName name="f951049_" localSheetId="0">Feuil1!$A$1:$AQ$11</definedName>
    <definedName name="f951049_" localSheetId="1">Feuil2!$A$1:$AQ$10</definedName>
  </definedNames>
  <calcPr calcId="145621"/>
</workbook>
</file>

<file path=xl/calcChain.xml><?xml version="1.0" encoding="utf-8"?>
<calcChain xmlns="http://schemas.openxmlformats.org/spreadsheetml/2006/main">
  <c r="I24" i="4" l="1"/>
  <c r="J28" i="4"/>
  <c r="A38" i="3" l="1"/>
  <c r="E23" i="3" l="1"/>
  <c r="C33" i="3"/>
  <c r="C33" i="5" l="1"/>
  <c r="C16" i="5"/>
  <c r="I38" i="4"/>
  <c r="A38" i="4"/>
  <c r="H38" i="5"/>
  <c r="A38" i="5"/>
  <c r="K31" i="5"/>
  <c r="J31" i="5"/>
  <c r="I31" i="5"/>
  <c r="L31" i="5" s="1"/>
  <c r="D31" i="5"/>
  <c r="C31" i="5"/>
  <c r="B31" i="5"/>
  <c r="E31" i="5" s="1"/>
  <c r="K30" i="5"/>
  <c r="J30" i="5"/>
  <c r="I30" i="5"/>
  <c r="L30" i="5" s="1"/>
  <c r="D30" i="5"/>
  <c r="C30" i="5"/>
  <c r="B30" i="5"/>
  <c r="E30" i="5" s="1"/>
  <c r="K29" i="5"/>
  <c r="J29" i="5"/>
  <c r="I29" i="5"/>
  <c r="L29" i="5" s="1"/>
  <c r="D29" i="5"/>
  <c r="C29" i="5"/>
  <c r="B29" i="5"/>
  <c r="E29" i="5" s="1"/>
  <c r="K28" i="5"/>
  <c r="J28" i="5"/>
  <c r="I28" i="5"/>
  <c r="L28" i="5" s="1"/>
  <c r="D28" i="5"/>
  <c r="C28" i="5"/>
  <c r="B28" i="5"/>
  <c r="E28" i="5" s="1"/>
  <c r="K27" i="5"/>
  <c r="J27" i="5"/>
  <c r="I27" i="5"/>
  <c r="L27" i="5" s="1"/>
  <c r="D27" i="5"/>
  <c r="C27" i="5"/>
  <c r="B27" i="5"/>
  <c r="E27" i="5" s="1"/>
  <c r="K26" i="5"/>
  <c r="J26" i="5"/>
  <c r="I26" i="5"/>
  <c r="L26" i="5" s="1"/>
  <c r="D26" i="5"/>
  <c r="C26" i="5"/>
  <c r="B26" i="5"/>
  <c r="E26" i="5" s="1"/>
  <c r="K25" i="5"/>
  <c r="J25" i="5"/>
  <c r="I25" i="5"/>
  <c r="L25" i="5" s="1"/>
  <c r="D25" i="5"/>
  <c r="C25" i="5"/>
  <c r="B25" i="5"/>
  <c r="E25" i="5" s="1"/>
  <c r="K24" i="5"/>
  <c r="J24" i="5"/>
  <c r="I24" i="5"/>
  <c r="L24" i="5" s="1"/>
  <c r="D24" i="5"/>
  <c r="C24" i="5"/>
  <c r="B24" i="5"/>
  <c r="E24" i="5" s="1"/>
  <c r="K23" i="5"/>
  <c r="J23" i="5"/>
  <c r="I39" i="5" s="1"/>
  <c r="I23" i="5"/>
  <c r="L23" i="5" s="1"/>
  <c r="D23" i="5"/>
  <c r="C23" i="5"/>
  <c r="B39" i="5" s="1"/>
  <c r="B23" i="5"/>
  <c r="E23" i="5" s="1"/>
  <c r="K31" i="4"/>
  <c r="J31" i="4"/>
  <c r="I31" i="4"/>
  <c r="L31" i="4" s="1"/>
  <c r="D31" i="4"/>
  <c r="C31" i="4"/>
  <c r="B31" i="4"/>
  <c r="E31" i="4" s="1"/>
  <c r="K30" i="4"/>
  <c r="J30" i="4"/>
  <c r="I30" i="4"/>
  <c r="L30" i="4" s="1"/>
  <c r="D30" i="4"/>
  <c r="C30" i="4"/>
  <c r="B30" i="4"/>
  <c r="E30" i="4" s="1"/>
  <c r="K29" i="4"/>
  <c r="J29" i="4"/>
  <c r="I29" i="4"/>
  <c r="L29" i="4" s="1"/>
  <c r="D29" i="4"/>
  <c r="C29" i="4"/>
  <c r="B29" i="4"/>
  <c r="E29" i="4" s="1"/>
  <c r="K28" i="4"/>
  <c r="I28" i="4"/>
  <c r="L28" i="4" s="1"/>
  <c r="D28" i="4"/>
  <c r="C28" i="4"/>
  <c r="B28" i="4"/>
  <c r="E28" i="4" s="1"/>
  <c r="K27" i="4"/>
  <c r="J27" i="4"/>
  <c r="I27" i="4"/>
  <c r="L27" i="4" s="1"/>
  <c r="D27" i="4"/>
  <c r="C27" i="4"/>
  <c r="B27" i="4"/>
  <c r="E27" i="4" s="1"/>
  <c r="K26" i="4"/>
  <c r="J26" i="4"/>
  <c r="I26" i="4"/>
  <c r="L26" i="4" s="1"/>
  <c r="D26" i="4"/>
  <c r="C26" i="4"/>
  <c r="B26" i="4"/>
  <c r="E26" i="4" s="1"/>
  <c r="K25" i="4"/>
  <c r="J25" i="4"/>
  <c r="I25" i="4"/>
  <c r="L25" i="4" s="1"/>
  <c r="D25" i="4"/>
  <c r="C25" i="4"/>
  <c r="B25" i="4"/>
  <c r="E25" i="4" s="1"/>
  <c r="K24" i="4"/>
  <c r="J24" i="4"/>
  <c r="L24" i="4"/>
  <c r="D24" i="4"/>
  <c r="C24" i="4"/>
  <c r="B24" i="4"/>
  <c r="E24" i="4" s="1"/>
  <c r="K23" i="4"/>
  <c r="J23" i="4"/>
  <c r="I39" i="4" s="1"/>
  <c r="I23" i="4"/>
  <c r="L23" i="4" s="1"/>
  <c r="D23" i="4"/>
  <c r="C23" i="4"/>
  <c r="B39" i="4" s="1"/>
  <c r="B23" i="4"/>
  <c r="E23" i="4" s="1"/>
  <c r="E6" i="4"/>
  <c r="C16" i="4"/>
  <c r="B38" i="3"/>
  <c r="K23" i="3"/>
  <c r="J23" i="3"/>
  <c r="I23" i="3"/>
  <c r="K31" i="3"/>
  <c r="J31" i="3"/>
  <c r="I31" i="3"/>
  <c r="L31" i="3" s="1"/>
  <c r="K30" i="3"/>
  <c r="J30" i="3"/>
  <c r="I30" i="3"/>
  <c r="L30" i="3" s="1"/>
  <c r="K29" i="3"/>
  <c r="J29" i="3"/>
  <c r="I29" i="3"/>
  <c r="L29" i="3" s="1"/>
  <c r="K28" i="3"/>
  <c r="J28" i="3"/>
  <c r="I28" i="3"/>
  <c r="L28" i="3" s="1"/>
  <c r="K27" i="3"/>
  <c r="J27" i="3"/>
  <c r="I27" i="3"/>
  <c r="L27" i="3" s="1"/>
  <c r="K26" i="3"/>
  <c r="J26" i="3"/>
  <c r="I26" i="3"/>
  <c r="L26" i="3" s="1"/>
  <c r="K25" i="3"/>
  <c r="J25" i="3"/>
  <c r="I25" i="3"/>
  <c r="L25" i="3" s="1"/>
  <c r="K24" i="3"/>
  <c r="J24" i="3"/>
  <c r="I24" i="3"/>
  <c r="L24" i="3" s="1"/>
  <c r="L23" i="3"/>
  <c r="C16" i="3"/>
  <c r="D24" i="3"/>
  <c r="D25" i="3"/>
  <c r="D26" i="3"/>
  <c r="D27" i="3"/>
  <c r="D28" i="3"/>
  <c r="D29" i="3"/>
  <c r="D30" i="3"/>
  <c r="D31" i="3"/>
  <c r="D23" i="3"/>
  <c r="C24" i="3"/>
  <c r="C25" i="3"/>
  <c r="C26" i="3"/>
  <c r="C27" i="3"/>
  <c r="C28" i="3"/>
  <c r="C29" i="3"/>
  <c r="C30" i="3"/>
  <c r="C31" i="3"/>
  <c r="C23" i="3"/>
  <c r="B24" i="3"/>
  <c r="B25" i="3"/>
  <c r="B26" i="3"/>
  <c r="B27" i="3"/>
  <c r="B28" i="3"/>
  <c r="B29" i="3"/>
  <c r="B30" i="3"/>
  <c r="B31" i="3"/>
  <c r="B23" i="3"/>
  <c r="D6" i="3"/>
  <c r="J34" i="5" l="1"/>
  <c r="J33" i="5"/>
  <c r="C34" i="5"/>
  <c r="A39" i="5"/>
  <c r="B38" i="5"/>
  <c r="H39" i="5"/>
  <c r="I38" i="5"/>
  <c r="J34" i="4"/>
  <c r="J33" i="4"/>
  <c r="C34" i="4"/>
  <c r="C33" i="4"/>
  <c r="A39" i="4"/>
  <c r="B38" i="4"/>
  <c r="H38" i="4"/>
  <c r="H39" i="4"/>
  <c r="I39" i="3" l="1"/>
  <c r="H39" i="3"/>
  <c r="B39" i="3"/>
  <c r="I38" i="3"/>
  <c r="H38" i="3"/>
  <c r="E31" i="3"/>
  <c r="E30" i="3"/>
  <c r="E29" i="3"/>
  <c r="E28" i="3"/>
  <c r="E27" i="3"/>
  <c r="E26" i="3"/>
  <c r="E25" i="3"/>
  <c r="E24" i="3"/>
  <c r="J17" i="3"/>
  <c r="J16" i="3"/>
  <c r="J17" i="4"/>
  <c r="J16" i="4"/>
  <c r="C17" i="4"/>
  <c r="K14" i="4"/>
  <c r="L14" i="4" s="1"/>
  <c r="D14" i="4"/>
  <c r="E14" i="4" s="1"/>
  <c r="K13" i="4"/>
  <c r="L13" i="4" s="1"/>
  <c r="D13" i="4"/>
  <c r="E13" i="4" s="1"/>
  <c r="K12" i="4"/>
  <c r="L12" i="4" s="1"/>
  <c r="D12" i="4"/>
  <c r="E12" i="4" s="1"/>
  <c r="K11" i="4"/>
  <c r="L11" i="4" s="1"/>
  <c r="D11" i="4"/>
  <c r="E11" i="4" s="1"/>
  <c r="K10" i="4"/>
  <c r="L10" i="4" s="1"/>
  <c r="D10" i="4"/>
  <c r="E10" i="4" s="1"/>
  <c r="K9" i="4"/>
  <c r="L9" i="4" s="1"/>
  <c r="D9" i="4"/>
  <c r="E9" i="4" s="1"/>
  <c r="K8" i="4"/>
  <c r="L8" i="4" s="1"/>
  <c r="D8" i="4"/>
  <c r="E8" i="4" s="1"/>
  <c r="K7" i="4"/>
  <c r="L7" i="4" s="1"/>
  <c r="D7" i="4"/>
  <c r="E7" i="4" s="1"/>
  <c r="K6" i="4"/>
  <c r="L6" i="4" s="1"/>
  <c r="D6" i="4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L6" i="3"/>
  <c r="K6" i="3"/>
  <c r="L14" i="3"/>
  <c r="K14" i="3"/>
  <c r="K13" i="3"/>
  <c r="L13" i="3" s="1"/>
  <c r="L12" i="3"/>
  <c r="K12" i="3"/>
  <c r="K11" i="3"/>
  <c r="L11" i="3" s="1"/>
  <c r="L10" i="3"/>
  <c r="K10" i="3"/>
  <c r="K9" i="3"/>
  <c r="L9" i="3" s="1"/>
  <c r="L8" i="3"/>
  <c r="K8" i="3"/>
  <c r="K7" i="3"/>
  <c r="L7" i="3" s="1"/>
  <c r="E7" i="3"/>
  <c r="E8" i="3"/>
  <c r="E9" i="3"/>
  <c r="E10" i="3"/>
  <c r="E11" i="3"/>
  <c r="E12" i="3"/>
  <c r="E13" i="3"/>
  <c r="E14" i="3"/>
  <c r="E6" i="3"/>
  <c r="D7" i="3"/>
  <c r="D8" i="3"/>
  <c r="D9" i="3"/>
  <c r="D10" i="3"/>
  <c r="D11" i="3"/>
  <c r="D12" i="3"/>
  <c r="D13" i="3"/>
  <c r="D14" i="3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N14" i="1"/>
  <c r="N13" i="1"/>
  <c r="C17" i="3" l="1"/>
  <c r="A39" i="3"/>
  <c r="J33" i="3"/>
  <c r="J34" i="3"/>
  <c r="J16" i="5"/>
  <c r="C17" i="5"/>
  <c r="C34" i="3" l="1"/>
</calcChain>
</file>

<file path=xl/connections.xml><?xml version="1.0" encoding="utf-8"?>
<connections xmlns="http://schemas.openxmlformats.org/spreadsheetml/2006/main">
  <connection id="1" name="f951049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9510491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<sst xmlns="http://schemas.openxmlformats.org/spreadsheetml/2006/main" count="371" uniqueCount="123">
  <si>
    <t>_unit_id</t>
  </si>
  <si>
    <t>_created_at</t>
  </si>
  <si>
    <t>_id</t>
  </si>
  <si>
    <t>_started_at</t>
  </si>
  <si>
    <t>_tainted</t>
  </si>
  <si>
    <t>_channel</t>
  </si>
  <si>
    <t>_trust</t>
  </si>
  <si>
    <t>_worker_id</t>
  </si>
  <si>
    <t>_country</t>
  </si>
  <si>
    <t>_region</t>
  </si>
  <si>
    <t>_city</t>
  </si>
  <si>
    <t>_ip</t>
  </si>
  <si>
    <t>if_you_had_difficulties_answering_these_questions_please_explain_here_why</t>
  </si>
  <si>
    <t>speaker_a__leads_the_dialogue</t>
  </si>
  <si>
    <t>speaker_a_is_being_guided_by_the_other_speaker_during_the_dialogue</t>
  </si>
  <si>
    <t>speaker_a_is_demanding_concerning_the_choice_of_the_restaurant</t>
  </si>
  <si>
    <t>speaker_a_is_flexible_in_the_choice_of_the_restaurant</t>
  </si>
  <si>
    <t>speaker_a_likes__french_food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</si>
  <si>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</si>
  <si>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</si>
  <si>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</si>
  <si>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</si>
  <si>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</si>
  <si>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</si>
  <si>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</si>
  <si>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</si>
  <si>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</si>
  <si>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</si>
  <si>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if_you_had_difficulties_answering_these_questions_please_explain_here_why_gold</t>
  </si>
  <si>
    <t>speaker_a__leads_the_dialogue_gold</t>
  </si>
  <si>
    <t>speaker_a_is_being_guided_by_the_other_speaker_during_the_dialogue_gold</t>
  </si>
  <si>
    <t>speaker_a_is_demanding_concerning_the_choice_of_the_restaurant_gold</t>
  </si>
  <si>
    <t>speaker_a_is_flexible_in_the_choice_of_the_restaurant_gold</t>
  </si>
  <si>
    <t>speaker_a_likes__french_food_gold</t>
  </si>
  <si>
    <t>speaker_a_only_considers_hisher_own_preferences_in_choosing_a_restaurant_gold</t>
  </si>
  <si>
    <t>speaker_a_takes_the_preferences_of_the_other_speaker_into_account_in_choosing_a_restaurant_gold</t>
  </si>
  <si>
    <t>speaker_b_is_being_guided_by_the_other_speaker_during_the_dialogue_gold</t>
  </si>
  <si>
    <t>speaker_b_is_demanding_concerning_the_choice_of_the_restaurant_gold</t>
  </si>
  <si>
    <t>speaker_b_is_flexible_in_the_choice_of_the_restaurant_gold</t>
  </si>
  <si>
    <t>speaker_b_leads_the_dialogue_gold</t>
  </si>
  <si>
    <t>speaker_b_only_considers_hisher_own_preferences_in_choosing_a_restaurant_gold</t>
  </si>
  <si>
    <t>speaker_b_takes_the_preferences_of_the_other_speaker_into_account_in_choosing_a_restaurant_gold</t>
  </si>
  <si>
    <t>the_two_friends_chose_a_french_restaurant_gold</t>
  </si>
  <si>
    <t>9/23/2016 13:01:40</t>
  </si>
  <si>
    <t>9/23/2016 12:59:32</t>
  </si>
  <si>
    <t>false</t>
  </si>
  <si>
    <t>neodev</t>
  </si>
  <si>
    <t>0.5</t>
  </si>
  <si>
    <t>VEN</t>
  </si>
  <si>
    <t>200.109.129.69</t>
  </si>
  <si>
    <t>&lt;b&gt;A&lt;/b&gt;: "Let's eat Chinese food tonight." &lt;br&gt;   &lt;br&gt;&amp;nbsp&amp;nbsp&amp;nbsp&amp;nbsp &lt;b&gt;B &lt;/b&gt;: "I like French food more than Chinese food. &lt;br&gt;   &lt;br&gt;&lt;b&gt;A&lt;/b&gt;: "Chinese is my favorite food." &lt;br&gt;   &lt;br&gt;&amp;nbsp&amp;nbsp&amp;nbsp&amp;nbsp&lt;b&gt;B&lt;/b&gt;: "I like Turkish food more than Chinese food." &lt;br&gt;   &lt;br&gt;&lt;b&gt;A&lt;/b&gt;: "I like Chinese food more than Turkish food." &lt;br&gt;   &lt;br&gt;&amp;nbsp&amp;nbsp&amp;nbsp&amp;nbsp&lt;b&gt;B&lt;/b&gt;: "Let's eat French food tonight." &lt;br&gt;   &lt;br&gt;&lt;b&gt;A&lt;/b&gt;: "Let's go to the Dragon restaurant." &lt;br&gt;   &lt;br&gt;&amp;nbsp&amp;nbsp&amp;nbsp&amp;nbsp&lt;b&gt;B&lt;/b&gt;: "Okay, I'll call to book a table."&lt;br&gt;&lt;br&gt;</t>
  </si>
  <si>
    <t>9/23/2016 13:03:03</t>
  </si>
  <si>
    <t>9/23/2016 13:00:33</t>
  </si>
  <si>
    <t>clixsense</t>
  </si>
  <si>
    <t>0.3571</t>
  </si>
  <si>
    <t>PHL</t>
  </si>
  <si>
    <t>Amaya</t>
  </si>
  <si>
    <t>112.203.40.145</t>
  </si>
  <si>
    <t>nothing</t>
  </si>
  <si>
    <t>9/23/2016 13:03:10</t>
  </si>
  <si>
    <t>9/23/2016 13:00:32</t>
  </si>
  <si>
    <t>0.5429</t>
  </si>
  <si>
    <t>Santa Teresa</t>
  </si>
  <si>
    <t>190.38.163.149</t>
  </si>
  <si>
    <t>9/23/2016 13:04:00</t>
  </si>
  <si>
    <t>9/23/2016 13:00:47</t>
  </si>
  <si>
    <t>0.4</t>
  </si>
  <si>
    <t>FRA</t>
  </si>
  <si>
    <t>A8</t>
  </si>
  <si>
    <t>Wissous</t>
  </si>
  <si>
    <t>90.61.158.10</t>
  </si>
  <si>
    <t>9/23/2016 13:04:34</t>
  </si>
  <si>
    <t>9/23/2016 13:01:02</t>
  </si>
  <si>
    <t>0.5143</t>
  </si>
  <si>
    <t>ITA</t>
  </si>
  <si>
    <t>Milan</t>
  </si>
  <si>
    <t>79.21.24.228</t>
  </si>
  <si>
    <t>9/23/2016 13:05:37</t>
  </si>
  <si>
    <t>9/23/2016 13:00:41</t>
  </si>
  <si>
    <t>0.254</t>
  </si>
  <si>
    <t>MYS</t>
  </si>
  <si>
    <t>Bandar Tenggara</t>
  </si>
  <si>
    <t>118.100.19.86</t>
  </si>
  <si>
    <t>9/23/2016 13:05:50</t>
  </si>
  <si>
    <t>9/23/2016 13:01:00</t>
  </si>
  <si>
    <t>0.3333</t>
  </si>
  <si>
    <t>ESP</t>
  </si>
  <si>
    <t>92.176.4.54</t>
  </si>
  <si>
    <t>9/23/2016 13:06:09</t>
  </si>
  <si>
    <t>9/23/2016 13:00:57</t>
  </si>
  <si>
    <t>0.4762</t>
  </si>
  <si>
    <t>Como</t>
  </si>
  <si>
    <t>95.236.113.246</t>
  </si>
  <si>
    <t>9/23/2016 13:08:13</t>
  </si>
  <si>
    <t>9/23/2016 13:00:27</t>
  </si>
  <si>
    <t>0.4365</t>
  </si>
  <si>
    <t>HUN</t>
  </si>
  <si>
    <t>Budapest</t>
  </si>
  <si>
    <t>176.63.25.70</t>
  </si>
  <si>
    <t>9/23/2016 13:20:03</t>
  </si>
  <si>
    <t>9/23/2016 13:17:52</t>
  </si>
  <si>
    <t>elite</t>
  </si>
  <si>
    <t>1.0</t>
  </si>
  <si>
    <t>BIH</t>
  </si>
  <si>
    <t>Tuzla</t>
  </si>
  <si>
    <t>89.146.157.50</t>
  </si>
  <si>
    <t>Agent A</t>
  </si>
  <si>
    <t>Agent B</t>
  </si>
  <si>
    <t>id</t>
  </si>
  <si>
    <t>Principe</t>
  </si>
  <si>
    <t>Reverse</t>
  </si>
  <si>
    <t>Moyenne</t>
  </si>
  <si>
    <t>Principal : speaker_(a/b)_leads_the_dialogue</t>
  </si>
  <si>
    <t>Reverse :speaker_(a/b)_is_being_guided_by_the_other_speaker_during_the_dialogue</t>
  </si>
  <si>
    <t>Max-Reverse</t>
  </si>
  <si>
    <t>Principal :speaker_(a/b)_takes_the_preferences_of_the_other_speaker_into_account_in_choosing_a_restaurant</t>
  </si>
  <si>
    <t>Reverse : speaker_(a/b)_only_considers_hisher_own_preferences_in_choosing_a_restaurant</t>
  </si>
  <si>
    <t>Reverse :speaker_(a/b)_is_flexible_in_the_choice_of_the_restaurant</t>
  </si>
  <si>
    <t>Principal : speaker_(a/b)_is_demanding_concerning_the_choice_of_the_restaurant</t>
  </si>
  <si>
    <t xml:space="preserve">Moyenne générale : </t>
  </si>
  <si>
    <t xml:space="preserve">Ecart Type: </t>
  </si>
  <si>
    <t>Reverse neg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</si>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</sst>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H1: Consider other</a:t>
            </a:r>
            <a:r>
              <a:rPr lang="fr-FR" baseline="0"/>
              <a:t> preferences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'P1'!$C$34</c:f>
                <c:numCache>
                  <c:formatCode>General</c:formatCode>
                  <c:ptCount val="1"/>
                  <c:pt idx="0">
                    <c:v>0.99303127398441549</c:v>
                  </c:pt>
                </c:numCache>
              </c:numRef>
            </c:plus>
            <c:minus>
              <c:numRef>
                <c:f>'P1'!$C$34</c:f>
                <c:numCache>
                  <c:formatCode>General</c:formatCode>
                  <c:ptCount val="1"/>
                  <c:pt idx="0">
                    <c:v>0.99303127398441549</c:v>
                  </c:pt>
                </c:numCache>
              </c:numRef>
            </c:minus>
          </c:errBars>
          <c:val>
            <c:numRef>
              <c:f>'P1'!$C$33</c:f>
              <c:numCache>
                <c:formatCode>0.00</c:formatCode>
                <c:ptCount val="1"/>
                <c:pt idx="0">
                  <c:v>1.3888888888888888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'P1'!$J$17</c:f>
                <c:numCache>
                  <c:formatCode>General</c:formatCode>
                  <c:ptCount val="1"/>
                  <c:pt idx="0">
                    <c:v>0.79494933451412153</c:v>
                  </c:pt>
                </c:numCache>
              </c:numRef>
            </c:plus>
            <c:minus>
              <c:numRef>
                <c:f>'P1'!$J$17</c:f>
                <c:numCache>
                  <c:formatCode>General</c:formatCode>
                  <c:ptCount val="1"/>
                  <c:pt idx="0">
                    <c:v>0.79494933451412153</c:v>
                  </c:pt>
                </c:numCache>
              </c:numRef>
            </c:minus>
          </c:errBars>
          <c:val>
            <c:numRef>
              <c:f>'P1'!$J$33</c:f>
              <c:numCache>
                <c:formatCode>0.00</c:formatCode>
                <c:ptCount val="1"/>
                <c:pt idx="0">
                  <c:v>3.2777777777777777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2816"/>
        <c:axId val="950915008"/>
      </c:barChart>
      <c:catAx>
        <c:axId val="4752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0915008"/>
        <c:crosses val="autoZero"/>
        <c:auto val="1"/>
        <c:lblAlgn val="ctr"/>
        <c:lblOffset val="100"/>
        <c:noMultiLvlLbl val="0"/>
      </c:catAx>
      <c:valAx>
        <c:axId val="95091500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475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H2:</a:t>
            </a:r>
            <a:r>
              <a:rPr lang="fr-FR" baseline="0"/>
              <a:t> Dominat agent is more demanding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'P2'!$C$34</c:f>
                <c:numCache>
                  <c:formatCode>General</c:formatCode>
                  <c:ptCount val="1"/>
                  <c:pt idx="0">
                    <c:v>0.82915619758884995</c:v>
                  </c:pt>
                </c:numCache>
              </c:numRef>
            </c:plus>
            <c:minus>
              <c:numRef>
                <c:f>'P2'!$C$34</c:f>
                <c:numCache>
                  <c:formatCode>General</c:formatCode>
                  <c:ptCount val="1"/>
                  <c:pt idx="0">
                    <c:v>0.82915619758884995</c:v>
                  </c:pt>
                </c:numCache>
              </c:numRef>
            </c:minus>
          </c:errBars>
          <c:val>
            <c:numRef>
              <c:f>'P2'!$C$33</c:f>
              <c:numCache>
                <c:formatCode>0.000</c:formatCode>
                <c:ptCount val="1"/>
                <c:pt idx="0">
                  <c:v>3.3333333333333335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'P2'!$J$17</c:f>
                <c:numCache>
                  <c:formatCode>General</c:formatCode>
                  <c:ptCount val="1"/>
                  <c:pt idx="0">
                    <c:v>1.044163673845139</c:v>
                  </c:pt>
                </c:numCache>
              </c:numRef>
            </c:plus>
            <c:minus>
              <c:numRef>
                <c:f>'P2'!$J$17</c:f>
                <c:numCache>
                  <c:formatCode>General</c:formatCode>
                  <c:ptCount val="1"/>
                  <c:pt idx="0">
                    <c:v>1.044163673845139</c:v>
                  </c:pt>
                </c:numCache>
              </c:numRef>
            </c:minus>
          </c:errBars>
          <c:val>
            <c:numRef>
              <c:f>'P2'!$J$33</c:f>
              <c:numCache>
                <c:formatCode>0.000</c:formatCode>
                <c:ptCount val="1"/>
                <c:pt idx="0">
                  <c:v>2.0555555555555554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35776"/>
        <c:axId val="950917312"/>
      </c:barChart>
      <c:catAx>
        <c:axId val="47435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950917312"/>
        <c:crosses val="autoZero"/>
        <c:auto val="1"/>
        <c:lblAlgn val="ctr"/>
        <c:lblOffset val="100"/>
        <c:noMultiLvlLbl val="0"/>
      </c:catAx>
      <c:valAx>
        <c:axId val="95091731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4743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H3: Dominant agent leads</a:t>
            </a:r>
            <a:r>
              <a:rPr lang="fr-FR" baseline="0"/>
              <a:t> the dialogue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'P3'!$C$34</c:f>
                <c:numCache>
                  <c:formatCode>General</c:formatCode>
                  <c:ptCount val="1"/>
                  <c:pt idx="0">
                    <c:v>0.4330127018922193</c:v>
                  </c:pt>
                </c:numCache>
              </c:numRef>
            </c:plus>
            <c:minus>
              <c:numRef>
                <c:f>'P3'!$C$34</c:f>
                <c:numCache>
                  <c:formatCode>General</c:formatCode>
                  <c:ptCount val="1"/>
                  <c:pt idx="0">
                    <c:v>0.4330127018922193</c:v>
                  </c:pt>
                </c:numCache>
              </c:numRef>
            </c:minus>
          </c:errBars>
          <c:val>
            <c:numRef>
              <c:f>'P3'!$C$33</c:f>
              <c:numCache>
                <c:formatCode>0.00</c:formatCode>
                <c:ptCount val="1"/>
                <c:pt idx="0">
                  <c:v>3.8333333333333335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'P3'!$J$34</c:f>
                <c:numCache>
                  <c:formatCode>General</c:formatCode>
                  <c:ptCount val="1"/>
                  <c:pt idx="0">
                    <c:v>0.65085413965888794</c:v>
                  </c:pt>
                </c:numCache>
              </c:numRef>
            </c:plus>
            <c:minus>
              <c:numRef>
                <c:f>'P3'!$J$34</c:f>
                <c:numCache>
                  <c:formatCode>General</c:formatCode>
                  <c:ptCount val="1"/>
                  <c:pt idx="0">
                    <c:v>0.65085413965888794</c:v>
                  </c:pt>
                </c:numCache>
              </c:numRef>
            </c:minus>
          </c:errBars>
          <c:val>
            <c:numRef>
              <c:f>'P3'!$J$33</c:f>
              <c:numCache>
                <c:formatCode>0.00</c:formatCode>
                <c:ptCount val="1"/>
                <c:pt idx="0">
                  <c:v>1.3888888888888888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39360"/>
        <c:axId val="47448640"/>
      </c:barChart>
      <c:catAx>
        <c:axId val="474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48640"/>
        <c:crosses val="autoZero"/>
        <c:auto val="1"/>
        <c:lblAlgn val="ctr"/>
        <c:lblOffset val="100"/>
        <c:noMultiLvlLbl val="0"/>
      </c:catAx>
      <c:valAx>
        <c:axId val="47448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4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15</xdr:row>
      <xdr:rowOff>104775</xdr:rowOff>
    </xdr:from>
    <xdr:to>
      <xdr:col>19</xdr:col>
      <xdr:colOff>285750</xdr:colOff>
      <xdr:row>29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14</xdr:row>
      <xdr:rowOff>114300</xdr:rowOff>
    </xdr:from>
    <xdr:to>
      <xdr:col>21</xdr:col>
      <xdr:colOff>619125</xdr:colOff>
      <xdr:row>29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704849</xdr:colOff>
      <xdr:row>40</xdr:row>
      <xdr:rowOff>14287</xdr:rowOff>
    </xdr:from>
    <xdr:to>
      <xdr:col>12</xdr:col>
      <xdr:colOff>123824</xdr:colOff>
      <xdr:row>54</xdr:row>
      <xdr:rowOff>90487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5104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95104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opLeftCell="T1" workbookViewId="0">
      <selection activeCell="S1" sqref="S1"/>
    </sheetView>
  </sheetViews>
  <sheetFormatPr baseColWidth="10" defaultRowHeight="15" x14ac:dyDescent="0.25"/>
  <cols>
    <col min="1" max="1" width="11" bestFit="1" customWidth="1"/>
    <col min="2" max="2" width="17.42578125" bestFit="1" customWidth="1"/>
    <col min="3" max="3" width="11" bestFit="1" customWidth="1"/>
    <col min="4" max="4" width="17.42578125" bestFit="1" customWidth="1"/>
    <col min="5" max="5" width="8.42578125" bestFit="1" customWidth="1"/>
    <col min="6" max="6" width="9.140625" bestFit="1" customWidth="1"/>
    <col min="7" max="7" width="6.5703125" bestFit="1" customWidth="1"/>
    <col min="8" max="8" width="11" bestFit="1" customWidth="1"/>
    <col min="9" max="9" width="17.85546875" customWidth="1"/>
    <col min="10" max="10" width="7.7109375" bestFit="1" customWidth="1"/>
    <col min="11" max="11" width="15.5703125" bestFit="1" customWidth="1"/>
    <col min="12" max="12" width="13.7109375" bestFit="1" customWidth="1"/>
    <col min="13" max="13" width="73.28515625" bestFit="1" customWidth="1"/>
    <col min="14" max="14" width="29.85546875" bestFit="1" customWidth="1"/>
    <col min="15" max="15" width="67.5703125" bestFit="1" customWidth="1"/>
    <col min="16" max="16" width="63.28515625" bestFit="1" customWidth="1"/>
    <col min="17" max="17" width="51.7109375" bestFit="1" customWidth="1"/>
    <col min="18" max="18" width="28.42578125" bestFit="1" customWidth="1"/>
    <col min="19" max="19" width="72.85546875" bestFit="1" customWidth="1"/>
    <col min="20" max="20" width="81.140625" bestFit="1" customWidth="1"/>
    <col min="21" max="21" width="67.7109375" bestFit="1" customWidth="1"/>
    <col min="22" max="22" width="63.42578125" bestFit="1" customWidth="1"/>
    <col min="23" max="23" width="51.85546875" bestFit="1" customWidth="1"/>
    <col min="24" max="24" width="29" bestFit="1" customWidth="1"/>
    <col min="25" max="25" width="73" bestFit="1" customWidth="1"/>
    <col min="26" max="26" width="81.140625" bestFit="1" customWidth="1"/>
    <col min="27" max="27" width="41.42578125" bestFit="1" customWidth="1"/>
    <col min="28" max="28" width="81.140625" bestFit="1" customWidth="1"/>
    <col min="29" max="29" width="78.28515625" bestFit="1" customWidth="1"/>
    <col min="30" max="30" width="34.85546875" bestFit="1" customWidth="1"/>
    <col min="31" max="31" width="72.42578125" bestFit="1" customWidth="1"/>
    <col min="32" max="32" width="68.28515625" bestFit="1" customWidth="1"/>
    <col min="33" max="33" width="56.7109375" bestFit="1" customWidth="1"/>
    <col min="34" max="34" width="33.42578125" bestFit="1" customWidth="1"/>
    <col min="35" max="35" width="77.85546875" bestFit="1" customWidth="1"/>
    <col min="36" max="36" width="81.140625" bestFit="1" customWidth="1"/>
    <col min="37" max="37" width="72.7109375" bestFit="1" customWidth="1"/>
    <col min="38" max="38" width="68.42578125" bestFit="1" customWidth="1"/>
    <col min="39" max="39" width="56.85546875" bestFit="1" customWidth="1"/>
    <col min="40" max="40" width="34" bestFit="1" customWidth="1"/>
    <col min="41" max="41" width="78" bestFit="1" customWidth="1"/>
    <col min="42" max="42" width="81.140625" bestFit="1" customWidth="1"/>
    <col min="43" max="43" width="46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3</v>
      </c>
      <c r="Q2">
        <v>1</v>
      </c>
      <c r="R2">
        <v>1</v>
      </c>
      <c r="S2">
        <v>4</v>
      </c>
      <c r="T2">
        <v>1</v>
      </c>
      <c r="U2">
        <v>1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3</v>
      </c>
      <c r="Q3">
        <v>4</v>
      </c>
      <c r="R3">
        <v>0</v>
      </c>
      <c r="S3">
        <v>2</v>
      </c>
      <c r="T3">
        <v>4</v>
      </c>
      <c r="U3">
        <v>4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3</v>
      </c>
      <c r="Q4">
        <v>0</v>
      </c>
      <c r="R4">
        <v>2</v>
      </c>
      <c r="S4">
        <v>4</v>
      </c>
      <c r="T4">
        <v>1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4</v>
      </c>
      <c r="Q5">
        <v>0</v>
      </c>
      <c r="R5">
        <v>2</v>
      </c>
      <c r="S5">
        <v>4</v>
      </c>
      <c r="T5">
        <v>0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3</v>
      </c>
      <c r="Q6">
        <v>1</v>
      </c>
      <c r="R6">
        <v>1</v>
      </c>
      <c r="S6">
        <v>4</v>
      </c>
      <c r="T6">
        <v>1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77</v>
      </c>
      <c r="C7">
        <v>2135160818</v>
      </c>
      <c r="D7" t="s">
        <v>78</v>
      </c>
      <c r="E7" t="s">
        <v>45</v>
      </c>
      <c r="F7" t="s">
        <v>53</v>
      </c>
      <c r="G7" t="s">
        <v>79</v>
      </c>
      <c r="H7">
        <v>34661125</v>
      </c>
      <c r="I7" t="s">
        <v>80</v>
      </c>
      <c r="J7">
        <v>1</v>
      </c>
      <c r="K7" t="s">
        <v>81</v>
      </c>
      <c r="L7" t="s">
        <v>82</v>
      </c>
      <c r="N7">
        <v>4</v>
      </c>
      <c r="O7">
        <v>2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  <c r="V7">
        <v>3</v>
      </c>
      <c r="W7">
        <v>1</v>
      </c>
      <c r="X7">
        <v>3</v>
      </c>
      <c r="Y7">
        <v>3</v>
      </c>
      <c r="Z7">
        <v>3</v>
      </c>
      <c r="AA7">
        <v>3</v>
      </c>
      <c r="AB7" t="s">
        <v>50</v>
      </c>
    </row>
    <row r="8" spans="1:43" x14ac:dyDescent="0.25">
      <c r="A8">
        <v>1039503139</v>
      </c>
      <c r="B8" t="s">
        <v>83</v>
      </c>
      <c r="C8">
        <v>2135161169</v>
      </c>
      <c r="D8" t="s">
        <v>84</v>
      </c>
      <c r="E8" t="s">
        <v>45</v>
      </c>
      <c r="F8" t="s">
        <v>46</v>
      </c>
      <c r="G8" t="s">
        <v>85</v>
      </c>
      <c r="H8">
        <v>30666873</v>
      </c>
      <c r="I8" t="s">
        <v>86</v>
      </c>
      <c r="L8" t="s">
        <v>87</v>
      </c>
      <c r="N8">
        <v>2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4</v>
      </c>
      <c r="W8">
        <v>4</v>
      </c>
      <c r="X8">
        <v>2</v>
      </c>
      <c r="Y8">
        <v>0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88</v>
      </c>
      <c r="C9">
        <v>2135161604</v>
      </c>
      <c r="D9" t="s">
        <v>89</v>
      </c>
      <c r="E9" t="s">
        <v>45</v>
      </c>
      <c r="F9" t="s">
        <v>53</v>
      </c>
      <c r="G9" t="s">
        <v>90</v>
      </c>
      <c r="H9">
        <v>32508643</v>
      </c>
      <c r="I9" t="s">
        <v>74</v>
      </c>
      <c r="J9">
        <v>9</v>
      </c>
      <c r="K9" t="s">
        <v>91</v>
      </c>
      <c r="L9" t="s">
        <v>92</v>
      </c>
      <c r="N9">
        <v>3</v>
      </c>
      <c r="O9">
        <v>1</v>
      </c>
      <c r="P9">
        <v>3</v>
      </c>
      <c r="Q9">
        <v>0</v>
      </c>
      <c r="R9">
        <v>2</v>
      </c>
      <c r="S9">
        <v>4</v>
      </c>
      <c r="T9">
        <v>0</v>
      </c>
      <c r="U9">
        <v>3</v>
      </c>
      <c r="V9">
        <v>2</v>
      </c>
      <c r="W9">
        <v>3</v>
      </c>
      <c r="X9">
        <v>1</v>
      </c>
      <c r="Y9">
        <v>1</v>
      </c>
      <c r="Z9">
        <v>3</v>
      </c>
      <c r="AA9">
        <v>0</v>
      </c>
      <c r="AB9" t="s">
        <v>50</v>
      </c>
    </row>
    <row r="10" spans="1:43" x14ac:dyDescent="0.25">
      <c r="A10">
        <v>1039503139</v>
      </c>
      <c r="B10" t="s">
        <v>93</v>
      </c>
      <c r="C10">
        <v>2135164791</v>
      </c>
      <c r="D10" t="s">
        <v>94</v>
      </c>
      <c r="E10" t="s">
        <v>45</v>
      </c>
      <c r="F10" t="s">
        <v>46</v>
      </c>
      <c r="G10" t="s">
        <v>95</v>
      </c>
      <c r="H10">
        <v>39547880</v>
      </c>
      <c r="I10" t="s">
        <v>96</v>
      </c>
      <c r="J10">
        <v>5</v>
      </c>
      <c r="K10" t="s">
        <v>97</v>
      </c>
      <c r="L10" t="s">
        <v>98</v>
      </c>
      <c r="N10">
        <v>4</v>
      </c>
      <c r="O10">
        <v>1</v>
      </c>
      <c r="P10">
        <v>1</v>
      </c>
      <c r="Q10">
        <v>1</v>
      </c>
      <c r="R10">
        <v>0</v>
      </c>
      <c r="S10">
        <v>4</v>
      </c>
      <c r="T10">
        <v>4</v>
      </c>
      <c r="U10">
        <v>3</v>
      </c>
      <c r="V10">
        <v>1</v>
      </c>
      <c r="W10">
        <v>3</v>
      </c>
      <c r="X10">
        <v>1</v>
      </c>
      <c r="Y10">
        <v>1</v>
      </c>
      <c r="Z10">
        <v>1</v>
      </c>
      <c r="AA10">
        <v>0</v>
      </c>
      <c r="AB10" t="s">
        <v>50</v>
      </c>
    </row>
    <row r="11" spans="1:43" x14ac:dyDescent="0.25">
      <c r="A11">
        <v>1039503139</v>
      </c>
      <c r="B11" t="s">
        <v>99</v>
      </c>
      <c r="C11">
        <v>2135183693</v>
      </c>
      <c r="D11" t="s">
        <v>100</v>
      </c>
      <c r="E11" t="s">
        <v>45</v>
      </c>
      <c r="F11" t="s">
        <v>101</v>
      </c>
      <c r="G11" t="s">
        <v>102</v>
      </c>
      <c r="H11">
        <v>35357755</v>
      </c>
      <c r="I11" t="s">
        <v>103</v>
      </c>
      <c r="J11">
        <v>1</v>
      </c>
      <c r="K11" t="s">
        <v>104</v>
      </c>
      <c r="L11" t="s">
        <v>105</v>
      </c>
      <c r="N11">
        <v>4</v>
      </c>
      <c r="O11">
        <v>1</v>
      </c>
      <c r="P11">
        <v>3</v>
      </c>
      <c r="Q11">
        <v>1</v>
      </c>
      <c r="R11">
        <v>1</v>
      </c>
      <c r="S11">
        <v>3</v>
      </c>
      <c r="T11">
        <v>1</v>
      </c>
      <c r="U11">
        <v>3</v>
      </c>
      <c r="V11">
        <v>2</v>
      </c>
      <c r="W11">
        <v>2</v>
      </c>
      <c r="X11">
        <v>0</v>
      </c>
      <c r="Y11">
        <v>1</v>
      </c>
      <c r="Z11">
        <v>3</v>
      </c>
      <c r="AA11">
        <v>0</v>
      </c>
      <c r="AB11" t="s">
        <v>50</v>
      </c>
    </row>
    <row r="13" spans="1:43" x14ac:dyDescent="0.25">
      <c r="N13">
        <f>AVERAGE(N2:N11)</f>
        <v>3.5</v>
      </c>
      <c r="O13">
        <f t="shared" ref="O13:AA13" si="0">AVERAGE(O2:O11)</f>
        <v>0.9</v>
      </c>
      <c r="P13">
        <f t="shared" si="0"/>
        <v>2.6</v>
      </c>
      <c r="Q13">
        <f t="shared" si="0"/>
        <v>1</v>
      </c>
      <c r="R13">
        <f t="shared" si="0"/>
        <v>1.2</v>
      </c>
      <c r="S13">
        <f t="shared" si="0"/>
        <v>3.5</v>
      </c>
      <c r="T13">
        <f t="shared" si="0"/>
        <v>1.5</v>
      </c>
      <c r="U13">
        <f t="shared" si="0"/>
        <v>2.8</v>
      </c>
      <c r="V13">
        <f t="shared" si="0"/>
        <v>2.1</v>
      </c>
      <c r="W13">
        <f t="shared" si="0"/>
        <v>2.7</v>
      </c>
      <c r="X13">
        <f t="shared" si="0"/>
        <v>1</v>
      </c>
      <c r="Y13">
        <f t="shared" si="0"/>
        <v>1.1000000000000001</v>
      </c>
      <c r="Z13">
        <f t="shared" si="0"/>
        <v>2.5</v>
      </c>
      <c r="AA13">
        <f t="shared" si="0"/>
        <v>0.4</v>
      </c>
    </row>
    <row r="14" spans="1:43" x14ac:dyDescent="0.25">
      <c r="N14">
        <f>_xlfn.STDEV.S(N2:N11)</f>
        <v>0.70710678118654757</v>
      </c>
      <c r="O14">
        <f t="shared" ref="O14:AA14" si="1">_xlfn.STDEV.S(O2:O11)</f>
        <v>0.73786478737262184</v>
      </c>
      <c r="P14">
        <f t="shared" si="1"/>
        <v>1.1737877907772676</v>
      </c>
      <c r="Q14">
        <f t="shared" si="1"/>
        <v>1.247219128924647</v>
      </c>
      <c r="R14">
        <f t="shared" si="1"/>
        <v>1.0327955589886444</v>
      </c>
      <c r="S14">
        <f t="shared" si="1"/>
        <v>0.70710678118654757</v>
      </c>
      <c r="T14">
        <f t="shared" si="1"/>
        <v>1.5811388300841898</v>
      </c>
      <c r="U14">
        <f t="shared" si="1"/>
        <v>1.0327955589886442</v>
      </c>
      <c r="V14">
        <f t="shared" si="1"/>
        <v>1.3703203194062976</v>
      </c>
      <c r="W14">
        <f t="shared" si="1"/>
        <v>1.1595018087284055</v>
      </c>
      <c r="X14">
        <f t="shared" si="1"/>
        <v>0.94280904158206336</v>
      </c>
      <c r="Y14">
        <f t="shared" si="1"/>
        <v>0.87559503577091313</v>
      </c>
      <c r="Z14">
        <f t="shared" si="1"/>
        <v>1.0801234497346435</v>
      </c>
      <c r="AA14">
        <f t="shared" si="1"/>
        <v>0.96609178307929588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opLeftCell="L16" workbookViewId="0">
      <selection activeCell="N2" sqref="N2"/>
    </sheetView>
  </sheetViews>
  <sheetFormatPr baseColWidth="10" defaultRowHeight="15" x14ac:dyDescent="0.25"/>
  <cols>
    <col min="16" max="16" width="20.85546875" customWidth="1"/>
    <col min="21" max="21" width="23.140625" customWidth="1"/>
    <col min="27" max="27" width="19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15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1</v>
      </c>
      <c r="Q2">
        <v>1</v>
      </c>
      <c r="R2">
        <v>4</v>
      </c>
      <c r="S2">
        <v>1</v>
      </c>
      <c r="T2">
        <v>1</v>
      </c>
      <c r="U2">
        <v>3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4</v>
      </c>
      <c r="Q3">
        <v>0</v>
      </c>
      <c r="R3">
        <v>2</v>
      </c>
      <c r="S3">
        <v>4</v>
      </c>
      <c r="T3">
        <v>4</v>
      </c>
      <c r="U3">
        <v>3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0</v>
      </c>
      <c r="Q4">
        <v>2</v>
      </c>
      <c r="R4">
        <v>4</v>
      </c>
      <c r="S4">
        <v>1</v>
      </c>
      <c r="T4">
        <v>3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0</v>
      </c>
      <c r="Q5">
        <v>2</v>
      </c>
      <c r="R5">
        <v>4</v>
      </c>
      <c r="S5">
        <v>0</v>
      </c>
      <c r="T5">
        <v>4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1</v>
      </c>
      <c r="Q6">
        <v>1</v>
      </c>
      <c r="R6">
        <v>4</v>
      </c>
      <c r="S6">
        <v>1</v>
      </c>
      <c r="T6">
        <v>3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83</v>
      </c>
      <c r="C7">
        <v>2135161169</v>
      </c>
      <c r="D7" t="s">
        <v>84</v>
      </c>
      <c r="E7" t="s">
        <v>45</v>
      </c>
      <c r="F7" t="s">
        <v>46</v>
      </c>
      <c r="G7" t="s">
        <v>85</v>
      </c>
      <c r="H7">
        <v>30666873</v>
      </c>
      <c r="I7" t="s">
        <v>86</v>
      </c>
      <c r="L7" t="s">
        <v>87</v>
      </c>
      <c r="N7">
        <v>2</v>
      </c>
      <c r="O7">
        <v>0</v>
      </c>
      <c r="P7">
        <v>0</v>
      </c>
      <c r="Q7">
        <v>0</v>
      </c>
      <c r="R7">
        <v>3</v>
      </c>
      <c r="S7">
        <v>0</v>
      </c>
      <c r="T7">
        <v>3</v>
      </c>
      <c r="U7">
        <v>0</v>
      </c>
      <c r="V7">
        <v>4</v>
      </c>
      <c r="W7">
        <v>4</v>
      </c>
      <c r="X7">
        <v>2</v>
      </c>
      <c r="Y7">
        <v>0</v>
      </c>
      <c r="Z7">
        <v>3</v>
      </c>
      <c r="AA7">
        <v>0</v>
      </c>
      <c r="AB7" t="s">
        <v>50</v>
      </c>
    </row>
    <row r="8" spans="1:43" x14ac:dyDescent="0.25">
      <c r="A8">
        <v>1039503139</v>
      </c>
      <c r="B8" t="s">
        <v>88</v>
      </c>
      <c r="C8">
        <v>2135161604</v>
      </c>
      <c r="D8" t="s">
        <v>89</v>
      </c>
      <c r="E8" t="s">
        <v>45</v>
      </c>
      <c r="F8" t="s">
        <v>53</v>
      </c>
      <c r="G8" t="s">
        <v>90</v>
      </c>
      <c r="H8">
        <v>32508643</v>
      </c>
      <c r="I8" t="s">
        <v>74</v>
      </c>
      <c r="J8">
        <v>9</v>
      </c>
      <c r="K8" t="s">
        <v>91</v>
      </c>
      <c r="L8" t="s">
        <v>92</v>
      </c>
      <c r="N8">
        <v>3</v>
      </c>
      <c r="O8">
        <v>1</v>
      </c>
      <c r="P8">
        <v>0</v>
      </c>
      <c r="Q8">
        <v>2</v>
      </c>
      <c r="R8">
        <v>4</v>
      </c>
      <c r="S8">
        <v>0</v>
      </c>
      <c r="T8">
        <v>3</v>
      </c>
      <c r="U8">
        <v>3</v>
      </c>
      <c r="V8">
        <v>2</v>
      </c>
      <c r="W8">
        <v>3</v>
      </c>
      <c r="X8">
        <v>1</v>
      </c>
      <c r="Y8">
        <v>1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93</v>
      </c>
      <c r="C9">
        <v>2135164791</v>
      </c>
      <c r="D9" t="s">
        <v>94</v>
      </c>
      <c r="E9" t="s">
        <v>45</v>
      </c>
      <c r="F9" t="s">
        <v>46</v>
      </c>
      <c r="G9" t="s">
        <v>95</v>
      </c>
      <c r="H9">
        <v>39547880</v>
      </c>
      <c r="I9" t="s">
        <v>96</v>
      </c>
      <c r="J9">
        <v>5</v>
      </c>
      <c r="K9" t="s">
        <v>97</v>
      </c>
      <c r="L9" t="s">
        <v>98</v>
      </c>
      <c r="N9">
        <v>4</v>
      </c>
      <c r="O9">
        <v>1</v>
      </c>
      <c r="P9">
        <v>1</v>
      </c>
      <c r="Q9">
        <v>0</v>
      </c>
      <c r="R9">
        <v>4</v>
      </c>
      <c r="S9">
        <v>4</v>
      </c>
      <c r="T9">
        <v>3</v>
      </c>
      <c r="U9">
        <v>1</v>
      </c>
      <c r="V9">
        <v>1</v>
      </c>
      <c r="W9">
        <v>3</v>
      </c>
      <c r="X9">
        <v>1</v>
      </c>
      <c r="Y9">
        <v>1</v>
      </c>
      <c r="Z9">
        <v>1</v>
      </c>
      <c r="AA9">
        <v>0</v>
      </c>
      <c r="AB9" t="s">
        <v>50</v>
      </c>
    </row>
    <row r="10" spans="1:43" x14ac:dyDescent="0.25">
      <c r="A10">
        <v>1039503139</v>
      </c>
      <c r="B10" t="s">
        <v>99</v>
      </c>
      <c r="C10">
        <v>2135183693</v>
      </c>
      <c r="D10" t="s">
        <v>100</v>
      </c>
      <c r="E10" t="s">
        <v>45</v>
      </c>
      <c r="F10" t="s">
        <v>101</v>
      </c>
      <c r="G10" t="s">
        <v>102</v>
      </c>
      <c r="H10">
        <v>35357755</v>
      </c>
      <c r="I10" t="s">
        <v>103</v>
      </c>
      <c r="J10">
        <v>1</v>
      </c>
      <c r="K10" t="s">
        <v>104</v>
      </c>
      <c r="L10" t="s">
        <v>105</v>
      </c>
      <c r="N10">
        <v>4</v>
      </c>
      <c r="O10">
        <v>1</v>
      </c>
      <c r="P10">
        <v>1</v>
      </c>
      <c r="Q10">
        <v>1</v>
      </c>
      <c r="R10">
        <v>3</v>
      </c>
      <c r="S10">
        <v>1</v>
      </c>
      <c r="T10">
        <v>3</v>
      </c>
      <c r="U10">
        <v>3</v>
      </c>
      <c r="V10">
        <v>2</v>
      </c>
      <c r="W10">
        <v>2</v>
      </c>
      <c r="X10">
        <v>0</v>
      </c>
      <c r="Y10">
        <v>1</v>
      </c>
      <c r="Z10">
        <v>3</v>
      </c>
      <c r="AA10">
        <v>0</v>
      </c>
      <c r="AB1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E1" zoomScale="90" zoomScaleNormal="90" workbookViewId="0">
      <selection activeCell="J6" sqref="J6:J14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115</v>
      </c>
    </row>
    <row r="2" spans="1:12" x14ac:dyDescent="0.25">
      <c r="A2" t="s">
        <v>116</v>
      </c>
    </row>
    <row r="4" spans="1:12" x14ac:dyDescent="0.25">
      <c r="A4" s="8" t="s">
        <v>106</v>
      </c>
      <c r="B4" s="8"/>
      <c r="C4" s="8"/>
      <c r="D4" s="8"/>
      <c r="E4" s="8"/>
      <c r="F4" s="3"/>
      <c r="H4" s="8" t="s">
        <v>107</v>
      </c>
      <c r="I4" s="8"/>
      <c r="J4" s="8"/>
      <c r="K4" s="8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1</v>
      </c>
      <c r="C6" s="1">
        <v>4</v>
      </c>
      <c r="D6" s="1">
        <f>(4-C6)</f>
        <v>0</v>
      </c>
      <c r="E6" s="1">
        <f t="shared" ref="E6:E14" si="0">AVERAGE(B6,D6)</f>
        <v>0.5</v>
      </c>
      <c r="F6" s="4"/>
      <c r="H6" s="2">
        <v>1</v>
      </c>
      <c r="I6" s="1">
        <v>1</v>
      </c>
      <c r="J6" s="1">
        <v>1</v>
      </c>
      <c r="K6" s="1">
        <f>(4-J6)</f>
        <v>3</v>
      </c>
      <c r="L6" s="1">
        <f>AVERAGE(I6,K6)</f>
        <v>2</v>
      </c>
    </row>
    <row r="7" spans="1:12" x14ac:dyDescent="0.25">
      <c r="A7" s="2">
        <v>2</v>
      </c>
      <c r="B7" s="1">
        <v>4</v>
      </c>
      <c r="C7" s="1">
        <v>2</v>
      </c>
      <c r="D7" s="1">
        <f t="shared" ref="D7:D14" si="1">(4-C7)</f>
        <v>2</v>
      </c>
      <c r="E7" s="1">
        <f t="shared" si="0"/>
        <v>3</v>
      </c>
      <c r="F7" s="4"/>
      <c r="H7" s="2">
        <v>2</v>
      </c>
      <c r="I7" s="1">
        <v>1</v>
      </c>
      <c r="J7" s="1">
        <v>2</v>
      </c>
      <c r="K7" s="1">
        <f t="shared" ref="K7:K14" si="2">(4-J7)</f>
        <v>2</v>
      </c>
      <c r="L7" s="1">
        <f t="shared" ref="L7:L14" si="3">AVERAGE(I7,K7)</f>
        <v>1.5</v>
      </c>
    </row>
    <row r="8" spans="1:12" x14ac:dyDescent="0.25">
      <c r="A8" s="2">
        <v>3</v>
      </c>
      <c r="B8" s="1">
        <v>1</v>
      </c>
      <c r="C8" s="1">
        <v>4</v>
      </c>
      <c r="D8" s="1">
        <f t="shared" si="1"/>
        <v>0</v>
      </c>
      <c r="E8" s="1">
        <f t="shared" si="0"/>
        <v>0.5</v>
      </c>
      <c r="F8" s="4"/>
      <c r="H8" s="2">
        <v>3</v>
      </c>
      <c r="I8" s="1">
        <v>3</v>
      </c>
      <c r="J8" s="1">
        <v>1</v>
      </c>
      <c r="K8" s="1">
        <f t="shared" si="2"/>
        <v>3</v>
      </c>
      <c r="L8" s="1">
        <f t="shared" si="3"/>
        <v>3</v>
      </c>
    </row>
    <row r="9" spans="1:12" x14ac:dyDescent="0.25">
      <c r="A9" s="2">
        <v>4</v>
      </c>
      <c r="B9" s="1">
        <v>0</v>
      </c>
      <c r="C9" s="1">
        <v>4</v>
      </c>
      <c r="D9" s="1">
        <f t="shared" si="1"/>
        <v>0</v>
      </c>
      <c r="E9" s="1">
        <f t="shared" si="0"/>
        <v>0</v>
      </c>
      <c r="F9" s="4"/>
      <c r="H9" s="2">
        <v>4</v>
      </c>
      <c r="I9" s="1">
        <v>4</v>
      </c>
      <c r="J9" s="1">
        <v>0</v>
      </c>
      <c r="K9" s="1">
        <f t="shared" si="2"/>
        <v>4</v>
      </c>
      <c r="L9" s="1">
        <f t="shared" si="3"/>
        <v>4</v>
      </c>
    </row>
    <row r="10" spans="1:12" x14ac:dyDescent="0.25">
      <c r="A10" s="2">
        <v>5</v>
      </c>
      <c r="B10" s="1">
        <v>1</v>
      </c>
      <c r="C10" s="1">
        <v>4</v>
      </c>
      <c r="D10" s="1">
        <f t="shared" si="1"/>
        <v>0</v>
      </c>
      <c r="E10" s="1">
        <f t="shared" si="0"/>
        <v>0.5</v>
      </c>
      <c r="F10" s="4"/>
      <c r="H10" s="2">
        <v>5</v>
      </c>
      <c r="I10" s="1">
        <v>3</v>
      </c>
      <c r="J10" s="1">
        <v>1</v>
      </c>
      <c r="K10" s="1">
        <f t="shared" si="2"/>
        <v>3</v>
      </c>
      <c r="L10" s="1">
        <f t="shared" si="3"/>
        <v>3</v>
      </c>
    </row>
    <row r="11" spans="1:12" x14ac:dyDescent="0.25">
      <c r="A11" s="2">
        <v>6</v>
      </c>
      <c r="B11" s="1">
        <v>0</v>
      </c>
      <c r="C11" s="1">
        <v>3</v>
      </c>
      <c r="D11" s="1">
        <f t="shared" si="1"/>
        <v>1</v>
      </c>
      <c r="E11" s="1">
        <f t="shared" si="0"/>
        <v>0.5</v>
      </c>
      <c r="F11" s="4"/>
      <c r="H11" s="2">
        <v>6</v>
      </c>
      <c r="I11" s="1">
        <v>3</v>
      </c>
      <c r="J11" s="1">
        <v>0</v>
      </c>
      <c r="K11" s="1">
        <f t="shared" si="2"/>
        <v>4</v>
      </c>
      <c r="L11" s="1">
        <f t="shared" si="3"/>
        <v>3.5</v>
      </c>
    </row>
    <row r="12" spans="1:12" x14ac:dyDescent="0.25">
      <c r="A12" s="2">
        <v>7</v>
      </c>
      <c r="B12" s="1">
        <v>0</v>
      </c>
      <c r="C12" s="1">
        <v>4</v>
      </c>
      <c r="D12" s="1">
        <f t="shared" si="1"/>
        <v>0</v>
      </c>
      <c r="E12" s="1">
        <f t="shared" si="0"/>
        <v>0</v>
      </c>
      <c r="F12" s="4"/>
      <c r="H12" s="2">
        <v>7</v>
      </c>
      <c r="I12" s="1">
        <v>3</v>
      </c>
      <c r="J12" s="1">
        <v>1</v>
      </c>
      <c r="K12" s="1">
        <f t="shared" si="2"/>
        <v>3</v>
      </c>
      <c r="L12" s="1">
        <f t="shared" si="3"/>
        <v>3</v>
      </c>
    </row>
    <row r="13" spans="1:12" x14ac:dyDescent="0.25">
      <c r="A13" s="2">
        <v>8</v>
      </c>
      <c r="B13" s="1">
        <v>4</v>
      </c>
      <c r="C13" s="1">
        <v>4</v>
      </c>
      <c r="D13" s="1">
        <f t="shared" si="1"/>
        <v>0</v>
      </c>
      <c r="E13" s="1">
        <f t="shared" si="0"/>
        <v>2</v>
      </c>
      <c r="F13" s="4"/>
      <c r="H13" s="2">
        <v>8</v>
      </c>
      <c r="I13" s="1">
        <v>1</v>
      </c>
      <c r="J13" s="1">
        <v>1</v>
      </c>
      <c r="K13" s="1">
        <f t="shared" si="2"/>
        <v>3</v>
      </c>
      <c r="L13" s="1">
        <f t="shared" si="3"/>
        <v>2</v>
      </c>
    </row>
    <row r="14" spans="1:12" x14ac:dyDescent="0.25">
      <c r="A14" s="2">
        <v>9</v>
      </c>
      <c r="B14" s="1">
        <v>1</v>
      </c>
      <c r="C14" s="1">
        <v>3</v>
      </c>
      <c r="D14" s="1">
        <f t="shared" si="1"/>
        <v>1</v>
      </c>
      <c r="E14" s="1">
        <f t="shared" si="0"/>
        <v>1</v>
      </c>
      <c r="F14" s="4"/>
      <c r="H14" s="2">
        <v>9</v>
      </c>
      <c r="I14" s="1">
        <v>3</v>
      </c>
      <c r="J14" s="1">
        <v>1</v>
      </c>
      <c r="K14" s="1">
        <f t="shared" si="2"/>
        <v>3</v>
      </c>
      <c r="L14" s="1">
        <f t="shared" si="3"/>
        <v>3</v>
      </c>
    </row>
    <row r="16" spans="1:12" x14ac:dyDescent="0.25">
      <c r="A16" t="s">
        <v>119</v>
      </c>
      <c r="C16" s="6">
        <f>AVERAGE(E6:E14)</f>
        <v>0.88888888888888884</v>
      </c>
      <c r="H16" t="s">
        <v>119</v>
      </c>
      <c r="J16" s="6">
        <f>AVERAGE(L6:L14)</f>
        <v>2.7777777777777777</v>
      </c>
    </row>
    <row r="17" spans="1:12" x14ac:dyDescent="0.25">
      <c r="A17" t="s">
        <v>120</v>
      </c>
      <c r="C17" s="6">
        <f>_xlfn.STDEV.S(E6:E14)</f>
        <v>0.99303127398441549</v>
      </c>
      <c r="H17" t="s">
        <v>120</v>
      </c>
      <c r="J17" s="6">
        <f>_xlfn.STDEV.S(L6:L14)</f>
        <v>0.79494933451412153</v>
      </c>
    </row>
    <row r="18" spans="1:12" x14ac:dyDescent="0.25">
      <c r="J18" s="6"/>
    </row>
    <row r="21" spans="1:12" x14ac:dyDescent="0.25">
      <c r="A21" s="8" t="s">
        <v>106</v>
      </c>
      <c r="B21" s="8"/>
      <c r="C21" s="8"/>
      <c r="D21" s="8"/>
      <c r="E21" s="8"/>
      <c r="H21" s="8" t="s">
        <v>107</v>
      </c>
      <c r="I21" s="8"/>
      <c r="J21" s="8"/>
      <c r="K21" s="8"/>
      <c r="L21" s="8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2</v>
      </c>
      <c r="C23" s="1">
        <f>C6+1</f>
        <v>5</v>
      </c>
      <c r="D23" s="1">
        <f>5-C23</f>
        <v>0</v>
      </c>
      <c r="E23" s="1">
        <f t="shared" ref="E23:E31" si="4">AVERAGE(B23,D23)</f>
        <v>1</v>
      </c>
      <c r="H23" s="2">
        <v>1</v>
      </c>
      <c r="I23" s="1">
        <f>I6+1</f>
        <v>2</v>
      </c>
      <c r="J23" s="1">
        <f>J6+1</f>
        <v>2</v>
      </c>
      <c r="K23" s="1">
        <f>5-J23</f>
        <v>3</v>
      </c>
      <c r="L23" s="1">
        <f t="shared" ref="L23:L31" si="5">AVERAGE(I23,K23)</f>
        <v>2.5</v>
      </c>
    </row>
    <row r="24" spans="1:12" x14ac:dyDescent="0.25">
      <c r="A24" s="2">
        <v>2</v>
      </c>
      <c r="B24" s="1">
        <f t="shared" ref="B24:C31" si="6">B7+1</f>
        <v>5</v>
      </c>
      <c r="C24" s="1">
        <f t="shared" si="6"/>
        <v>3</v>
      </c>
      <c r="D24" s="1">
        <f t="shared" ref="D24:D31" si="7">5-C24</f>
        <v>2</v>
      </c>
      <c r="E24" s="1">
        <f t="shared" si="4"/>
        <v>3.5</v>
      </c>
      <c r="H24" s="2">
        <v>2</v>
      </c>
      <c r="I24" s="1">
        <f t="shared" ref="I24:J31" si="8">I7+1</f>
        <v>2</v>
      </c>
      <c r="J24" s="1">
        <f t="shared" si="8"/>
        <v>3</v>
      </c>
      <c r="K24" s="1">
        <f t="shared" ref="K24:K31" si="9">5-J24</f>
        <v>2</v>
      </c>
      <c r="L24" s="1">
        <f t="shared" si="5"/>
        <v>2</v>
      </c>
    </row>
    <row r="25" spans="1:12" x14ac:dyDescent="0.25">
      <c r="A25" s="2">
        <v>3</v>
      </c>
      <c r="B25" s="1">
        <f t="shared" si="6"/>
        <v>2</v>
      </c>
      <c r="C25" s="1">
        <f t="shared" si="6"/>
        <v>5</v>
      </c>
      <c r="D25" s="1">
        <f t="shared" si="7"/>
        <v>0</v>
      </c>
      <c r="E25" s="1">
        <f t="shared" si="4"/>
        <v>1</v>
      </c>
      <c r="H25" s="2">
        <v>3</v>
      </c>
      <c r="I25" s="1">
        <f t="shared" si="8"/>
        <v>4</v>
      </c>
      <c r="J25" s="1">
        <f t="shared" si="8"/>
        <v>2</v>
      </c>
      <c r="K25" s="1">
        <f t="shared" si="9"/>
        <v>3</v>
      </c>
      <c r="L25" s="1">
        <f t="shared" si="5"/>
        <v>3.5</v>
      </c>
    </row>
    <row r="26" spans="1:12" x14ac:dyDescent="0.25">
      <c r="A26" s="2">
        <v>4</v>
      </c>
      <c r="B26" s="1">
        <f t="shared" si="6"/>
        <v>1</v>
      </c>
      <c r="C26" s="1">
        <f t="shared" si="6"/>
        <v>5</v>
      </c>
      <c r="D26" s="1">
        <f t="shared" si="7"/>
        <v>0</v>
      </c>
      <c r="E26" s="1">
        <f t="shared" si="4"/>
        <v>0.5</v>
      </c>
      <c r="H26" s="2">
        <v>4</v>
      </c>
      <c r="I26" s="1">
        <f t="shared" si="8"/>
        <v>5</v>
      </c>
      <c r="J26" s="1">
        <f t="shared" si="8"/>
        <v>1</v>
      </c>
      <c r="K26" s="1">
        <f t="shared" si="9"/>
        <v>4</v>
      </c>
      <c r="L26" s="1">
        <f t="shared" si="5"/>
        <v>4.5</v>
      </c>
    </row>
    <row r="27" spans="1:12" x14ac:dyDescent="0.25">
      <c r="A27" s="2">
        <v>5</v>
      </c>
      <c r="B27" s="1">
        <f t="shared" si="6"/>
        <v>2</v>
      </c>
      <c r="C27" s="1">
        <f t="shared" si="6"/>
        <v>5</v>
      </c>
      <c r="D27" s="1">
        <f t="shared" si="7"/>
        <v>0</v>
      </c>
      <c r="E27" s="1">
        <f t="shared" si="4"/>
        <v>1</v>
      </c>
      <c r="H27" s="2">
        <v>5</v>
      </c>
      <c r="I27" s="1">
        <f t="shared" si="8"/>
        <v>4</v>
      </c>
      <c r="J27" s="1">
        <f t="shared" si="8"/>
        <v>2</v>
      </c>
      <c r="K27" s="1">
        <f t="shared" si="9"/>
        <v>3</v>
      </c>
      <c r="L27" s="1">
        <f t="shared" si="5"/>
        <v>3.5</v>
      </c>
    </row>
    <row r="28" spans="1:12" x14ac:dyDescent="0.25">
      <c r="A28" s="2">
        <v>6</v>
      </c>
      <c r="B28" s="1">
        <f t="shared" si="6"/>
        <v>1</v>
      </c>
      <c r="C28" s="1">
        <f t="shared" si="6"/>
        <v>4</v>
      </c>
      <c r="D28" s="1">
        <f t="shared" si="7"/>
        <v>1</v>
      </c>
      <c r="E28" s="1">
        <f t="shared" si="4"/>
        <v>1</v>
      </c>
      <c r="H28" s="2">
        <v>6</v>
      </c>
      <c r="I28" s="1">
        <f t="shared" si="8"/>
        <v>4</v>
      </c>
      <c r="J28" s="1">
        <f t="shared" si="8"/>
        <v>1</v>
      </c>
      <c r="K28" s="1">
        <f t="shared" si="9"/>
        <v>4</v>
      </c>
      <c r="L28" s="1">
        <f t="shared" si="5"/>
        <v>4</v>
      </c>
    </row>
    <row r="29" spans="1:12" x14ac:dyDescent="0.25">
      <c r="A29" s="2">
        <v>7</v>
      </c>
      <c r="B29" s="1">
        <f t="shared" si="6"/>
        <v>1</v>
      </c>
      <c r="C29" s="1">
        <f t="shared" si="6"/>
        <v>5</v>
      </c>
      <c r="D29" s="1">
        <f t="shared" si="7"/>
        <v>0</v>
      </c>
      <c r="E29" s="1">
        <f t="shared" si="4"/>
        <v>0.5</v>
      </c>
      <c r="H29" s="2">
        <v>7</v>
      </c>
      <c r="I29" s="1">
        <f t="shared" si="8"/>
        <v>4</v>
      </c>
      <c r="J29" s="1">
        <f t="shared" si="8"/>
        <v>2</v>
      </c>
      <c r="K29" s="1">
        <f t="shared" si="9"/>
        <v>3</v>
      </c>
      <c r="L29" s="1">
        <f t="shared" si="5"/>
        <v>3.5</v>
      </c>
    </row>
    <row r="30" spans="1:12" x14ac:dyDescent="0.25">
      <c r="A30" s="2">
        <v>8</v>
      </c>
      <c r="B30" s="1">
        <f t="shared" si="6"/>
        <v>5</v>
      </c>
      <c r="C30" s="1">
        <f t="shared" si="6"/>
        <v>5</v>
      </c>
      <c r="D30" s="1">
        <f t="shared" si="7"/>
        <v>0</v>
      </c>
      <c r="E30" s="1">
        <f t="shared" si="4"/>
        <v>2.5</v>
      </c>
      <c r="H30" s="2">
        <v>8</v>
      </c>
      <c r="I30" s="1">
        <f t="shared" si="8"/>
        <v>2</v>
      </c>
      <c r="J30" s="1">
        <f t="shared" si="8"/>
        <v>2</v>
      </c>
      <c r="K30" s="1">
        <f t="shared" si="9"/>
        <v>3</v>
      </c>
      <c r="L30" s="1">
        <f t="shared" si="5"/>
        <v>2.5</v>
      </c>
    </row>
    <row r="31" spans="1:12" x14ac:dyDescent="0.25">
      <c r="A31" s="2">
        <v>9</v>
      </c>
      <c r="B31" s="1">
        <f t="shared" si="6"/>
        <v>2</v>
      </c>
      <c r="C31" s="1">
        <f t="shared" si="6"/>
        <v>4</v>
      </c>
      <c r="D31" s="1">
        <f t="shared" si="7"/>
        <v>1</v>
      </c>
      <c r="E31" s="1">
        <f t="shared" si="4"/>
        <v>1.5</v>
      </c>
      <c r="H31" s="2">
        <v>9</v>
      </c>
      <c r="I31" s="1">
        <f t="shared" si="8"/>
        <v>4</v>
      </c>
      <c r="J31" s="1">
        <f t="shared" si="8"/>
        <v>2</v>
      </c>
      <c r="K31" s="1">
        <f t="shared" si="9"/>
        <v>3</v>
      </c>
      <c r="L31" s="1">
        <f t="shared" si="5"/>
        <v>3.5</v>
      </c>
    </row>
    <row r="33" spans="1:10" x14ac:dyDescent="0.25">
      <c r="A33" t="s">
        <v>119</v>
      </c>
      <c r="C33" s="6">
        <f>AVERAGE(E23:E31)</f>
        <v>1.3888888888888888</v>
      </c>
      <c r="H33" t="s">
        <v>119</v>
      </c>
      <c r="J33" s="6">
        <f>AVERAGE(L23:L31)</f>
        <v>3.2777777777777777</v>
      </c>
    </row>
    <row r="34" spans="1:10" x14ac:dyDescent="0.25">
      <c r="A34" t="s">
        <v>120</v>
      </c>
      <c r="C34" s="6">
        <f>_xlfn.STDEV.S(E23:E31)</f>
        <v>0.99303127398441549</v>
      </c>
      <c r="H34" t="s">
        <v>120</v>
      </c>
      <c r="J34" s="6">
        <f>_xlfn.STDEV.S(L23:L31)</f>
        <v>0.79494933451412153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6">
        <f>AVERAGE(B23:B31)</f>
        <v>2.3333333333333335</v>
      </c>
      <c r="B38" s="6">
        <f>AVERAGE(C23:C31)</f>
        <v>4.5555555555555554</v>
      </c>
      <c r="H38" s="6">
        <f>AVERAGE(I23:I31)</f>
        <v>3.4444444444444446</v>
      </c>
      <c r="I38" s="6">
        <f>AVERAGE(J23:J31)</f>
        <v>1.8888888888888888</v>
      </c>
    </row>
    <row r="39" spans="1:10" x14ac:dyDescent="0.25">
      <c r="A39" s="6">
        <f>_xlfn.STDEV.S(B23:B31)</f>
        <v>1.5811388300841898</v>
      </c>
      <c r="B39" s="6">
        <f>_xlfn.STDEV.S(C23:C31)</f>
        <v>0.72648315725677948</v>
      </c>
      <c r="H39" s="6">
        <f>_xlfn.STDEV.S(I23:I31)</f>
        <v>1.1303883305208784</v>
      </c>
      <c r="I39" s="6">
        <f>_xlfn.STDEV.S(J23:J31)</f>
        <v>0.60092521257733122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F19" workbookViewId="0">
      <selection activeCell="I23" sqref="I23:J31"/>
    </sheetView>
  </sheetViews>
  <sheetFormatPr baseColWidth="10" defaultRowHeight="15" x14ac:dyDescent="0.25"/>
  <cols>
    <col min="4" max="4" width="14" customWidth="1"/>
    <col min="11" max="11" width="13.28515625" customWidth="1"/>
  </cols>
  <sheetData>
    <row r="1" spans="1:12" x14ac:dyDescent="0.25">
      <c r="A1" t="s">
        <v>118</v>
      </c>
    </row>
    <row r="2" spans="1:12" x14ac:dyDescent="0.25">
      <c r="A2" t="s">
        <v>117</v>
      </c>
    </row>
    <row r="4" spans="1:12" x14ac:dyDescent="0.25">
      <c r="A4" s="8" t="s">
        <v>106</v>
      </c>
      <c r="B4" s="8"/>
      <c r="C4" s="8"/>
      <c r="D4" s="8"/>
      <c r="E4" s="8"/>
      <c r="F4" s="3"/>
      <c r="H4" s="8" t="s">
        <v>107</v>
      </c>
      <c r="I4" s="8"/>
      <c r="J4" s="8"/>
      <c r="K4" s="8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3</v>
      </c>
      <c r="C6" s="1">
        <v>1</v>
      </c>
      <c r="D6" s="1">
        <f>(4-C6)</f>
        <v>3</v>
      </c>
      <c r="E6" s="1">
        <f>AVERAGE(B6,D6)</f>
        <v>3</v>
      </c>
      <c r="F6" s="4"/>
      <c r="H6" s="2">
        <v>1</v>
      </c>
      <c r="I6" s="1">
        <v>3</v>
      </c>
      <c r="J6" s="1">
        <v>1</v>
      </c>
      <c r="K6" s="1">
        <f>(4-J6)</f>
        <v>3</v>
      </c>
      <c r="L6" s="1">
        <f>AVERAGE(I6,K6)</f>
        <v>3</v>
      </c>
    </row>
    <row r="7" spans="1:12" x14ac:dyDescent="0.25">
      <c r="A7" s="2">
        <v>2</v>
      </c>
      <c r="B7" s="1">
        <v>3</v>
      </c>
      <c r="C7" s="1">
        <v>4</v>
      </c>
      <c r="D7" s="1">
        <f t="shared" ref="D7:D14" si="0">(4-C7)</f>
        <v>0</v>
      </c>
      <c r="E7" s="1">
        <f t="shared" ref="E7:E14" si="1">AVERAGE(B7,D7)</f>
        <v>1.5</v>
      </c>
      <c r="F7" s="4"/>
      <c r="H7" s="2">
        <v>2</v>
      </c>
      <c r="I7" s="1">
        <v>4</v>
      </c>
      <c r="J7" s="1">
        <v>2</v>
      </c>
      <c r="K7" s="1">
        <f t="shared" ref="K7:K14" si="2">(4-J7)</f>
        <v>2</v>
      </c>
      <c r="L7" s="1">
        <f t="shared" ref="L7:L14" si="3">AVERAGE(I7,K7)</f>
        <v>3</v>
      </c>
    </row>
    <row r="8" spans="1:12" x14ac:dyDescent="0.25">
      <c r="A8" s="2">
        <v>3</v>
      </c>
      <c r="B8" s="1">
        <v>3</v>
      </c>
      <c r="C8" s="1">
        <v>0</v>
      </c>
      <c r="D8" s="1">
        <f t="shared" si="0"/>
        <v>4</v>
      </c>
      <c r="E8" s="1">
        <f t="shared" si="1"/>
        <v>3.5</v>
      </c>
      <c r="F8" s="4"/>
      <c r="H8" s="2">
        <v>3</v>
      </c>
      <c r="I8" s="1">
        <v>1</v>
      </c>
      <c r="J8" s="1">
        <v>4</v>
      </c>
      <c r="K8" s="1">
        <f t="shared" si="2"/>
        <v>0</v>
      </c>
      <c r="L8" s="1">
        <f t="shared" si="3"/>
        <v>0.5</v>
      </c>
    </row>
    <row r="9" spans="1:12" x14ac:dyDescent="0.25">
      <c r="A9" s="2">
        <v>4</v>
      </c>
      <c r="B9" s="1">
        <v>4</v>
      </c>
      <c r="C9" s="1">
        <v>0</v>
      </c>
      <c r="D9" s="1">
        <f t="shared" si="0"/>
        <v>4</v>
      </c>
      <c r="E9" s="1">
        <f t="shared" si="1"/>
        <v>4</v>
      </c>
      <c r="F9" s="4"/>
      <c r="H9" s="2">
        <v>4</v>
      </c>
      <c r="I9" s="1">
        <v>0</v>
      </c>
      <c r="J9" s="1">
        <v>4</v>
      </c>
      <c r="K9" s="1">
        <f t="shared" si="2"/>
        <v>0</v>
      </c>
      <c r="L9" s="1">
        <f t="shared" si="3"/>
        <v>0</v>
      </c>
    </row>
    <row r="10" spans="1:12" x14ac:dyDescent="0.25">
      <c r="A10" s="2">
        <v>5</v>
      </c>
      <c r="B10" s="1">
        <v>3</v>
      </c>
      <c r="C10" s="1">
        <v>1</v>
      </c>
      <c r="D10" s="1">
        <f t="shared" si="0"/>
        <v>3</v>
      </c>
      <c r="E10" s="1">
        <f t="shared" si="1"/>
        <v>3</v>
      </c>
      <c r="F10" s="4"/>
      <c r="H10" s="2">
        <v>5</v>
      </c>
      <c r="I10" s="1">
        <v>1</v>
      </c>
      <c r="J10" s="1">
        <v>3</v>
      </c>
      <c r="K10" s="1">
        <f t="shared" si="2"/>
        <v>1</v>
      </c>
      <c r="L10" s="1">
        <f t="shared" si="3"/>
        <v>1</v>
      </c>
    </row>
    <row r="11" spans="1:12" x14ac:dyDescent="0.25">
      <c r="A11" s="2">
        <v>6</v>
      </c>
      <c r="B11" s="1">
        <v>0</v>
      </c>
      <c r="C11" s="1">
        <v>0</v>
      </c>
      <c r="D11" s="1">
        <f t="shared" si="0"/>
        <v>4</v>
      </c>
      <c r="E11" s="1">
        <f t="shared" si="1"/>
        <v>2</v>
      </c>
      <c r="F11" s="4"/>
      <c r="H11" s="2">
        <v>6</v>
      </c>
      <c r="I11" s="1">
        <v>4</v>
      </c>
      <c r="J11" s="1">
        <v>4</v>
      </c>
      <c r="K11" s="1">
        <f t="shared" si="2"/>
        <v>0</v>
      </c>
      <c r="L11" s="1">
        <f t="shared" si="3"/>
        <v>2</v>
      </c>
    </row>
    <row r="12" spans="1:12" x14ac:dyDescent="0.25">
      <c r="A12" s="2">
        <v>7</v>
      </c>
      <c r="B12" s="1">
        <v>3</v>
      </c>
      <c r="C12" s="1">
        <v>0</v>
      </c>
      <c r="D12" s="1">
        <f t="shared" si="0"/>
        <v>4</v>
      </c>
      <c r="E12" s="1">
        <f t="shared" si="1"/>
        <v>3.5</v>
      </c>
      <c r="F12" s="4"/>
      <c r="H12" s="2">
        <v>7</v>
      </c>
      <c r="I12" s="1">
        <v>2</v>
      </c>
      <c r="J12" s="1">
        <v>3</v>
      </c>
      <c r="K12" s="1">
        <f t="shared" si="2"/>
        <v>1</v>
      </c>
      <c r="L12" s="1">
        <f t="shared" si="3"/>
        <v>1.5</v>
      </c>
    </row>
    <row r="13" spans="1:12" x14ac:dyDescent="0.25">
      <c r="A13" s="2">
        <v>8</v>
      </c>
      <c r="B13" s="1">
        <v>1</v>
      </c>
      <c r="C13" s="1">
        <v>1</v>
      </c>
      <c r="D13" s="1">
        <f t="shared" si="0"/>
        <v>3</v>
      </c>
      <c r="E13" s="1">
        <f t="shared" si="1"/>
        <v>2</v>
      </c>
      <c r="F13" s="4"/>
      <c r="H13" s="2">
        <v>8</v>
      </c>
      <c r="I13" s="1">
        <v>1</v>
      </c>
      <c r="J13" s="1">
        <v>3</v>
      </c>
      <c r="K13" s="1">
        <f t="shared" si="2"/>
        <v>1</v>
      </c>
      <c r="L13" s="1">
        <f t="shared" si="3"/>
        <v>1</v>
      </c>
    </row>
    <row r="14" spans="1:12" x14ac:dyDescent="0.25">
      <c r="A14" s="2">
        <v>9</v>
      </c>
      <c r="B14" s="1">
        <v>3</v>
      </c>
      <c r="C14" s="1">
        <v>1</v>
      </c>
      <c r="D14" s="1">
        <f t="shared" si="0"/>
        <v>3</v>
      </c>
      <c r="E14" s="1">
        <f t="shared" si="1"/>
        <v>3</v>
      </c>
      <c r="F14" s="4"/>
      <c r="H14" s="2">
        <v>9</v>
      </c>
      <c r="I14" s="1">
        <v>2</v>
      </c>
      <c r="J14" s="1">
        <v>2</v>
      </c>
      <c r="K14" s="1">
        <f t="shared" si="2"/>
        <v>2</v>
      </c>
      <c r="L14" s="1">
        <f t="shared" si="3"/>
        <v>2</v>
      </c>
    </row>
    <row r="16" spans="1:12" x14ac:dyDescent="0.25">
      <c r="A16" t="s">
        <v>119</v>
      </c>
      <c r="C16">
        <f>AVERAGE(E6:E14)</f>
        <v>2.8333333333333335</v>
      </c>
      <c r="H16" t="s">
        <v>119</v>
      </c>
      <c r="J16">
        <f>AVERAGE(L6:L14)</f>
        <v>1.5555555555555556</v>
      </c>
    </row>
    <row r="17" spans="1:12" x14ac:dyDescent="0.25">
      <c r="A17" t="s">
        <v>120</v>
      </c>
      <c r="C17">
        <f>_xlfn.STDEV.S(E6:E14)</f>
        <v>0.82915619758884995</v>
      </c>
      <c r="H17" t="s">
        <v>120</v>
      </c>
      <c r="J17">
        <f>_xlfn.STDEV.S(L6:L14)</f>
        <v>1.044163673845139</v>
      </c>
    </row>
    <row r="21" spans="1:12" x14ac:dyDescent="0.25">
      <c r="A21" s="8" t="s">
        <v>106</v>
      </c>
      <c r="B21" s="8"/>
      <c r="C21" s="8"/>
      <c r="D21" s="8"/>
      <c r="E21" s="8"/>
      <c r="H21" s="8" t="s">
        <v>107</v>
      </c>
      <c r="I21" s="8"/>
      <c r="J21" s="8"/>
      <c r="K21" s="8"/>
      <c r="L21" s="8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4</v>
      </c>
      <c r="C23" s="1">
        <f>C6+1</f>
        <v>2</v>
      </c>
      <c r="D23" s="1">
        <f>5-C23</f>
        <v>3</v>
      </c>
      <c r="E23" s="1">
        <f t="shared" ref="E23:E31" si="4">AVERAGE(B23,D23)</f>
        <v>3.5</v>
      </c>
      <c r="H23" s="2">
        <v>1</v>
      </c>
      <c r="I23" s="1">
        <f>I6+1</f>
        <v>4</v>
      </c>
      <c r="J23" s="1">
        <f>J6+1</f>
        <v>2</v>
      </c>
      <c r="K23" s="1">
        <f>5-J23</f>
        <v>3</v>
      </c>
      <c r="L23" s="1">
        <f t="shared" ref="L23:L31" si="5">AVERAGE(I23,K23)</f>
        <v>3.5</v>
      </c>
    </row>
    <row r="24" spans="1:12" x14ac:dyDescent="0.25">
      <c r="A24" s="2">
        <v>2</v>
      </c>
      <c r="B24" s="1">
        <f t="shared" ref="B24:C31" si="6">B7+1</f>
        <v>4</v>
      </c>
      <c r="C24" s="1">
        <f t="shared" si="6"/>
        <v>5</v>
      </c>
      <c r="D24" s="1">
        <f t="shared" ref="D24:D31" si="7">5-C24</f>
        <v>0</v>
      </c>
      <c r="E24" s="1">
        <f t="shared" si="4"/>
        <v>2</v>
      </c>
      <c r="H24" s="2">
        <v>2</v>
      </c>
      <c r="I24" s="1">
        <f>I7+1</f>
        <v>5</v>
      </c>
      <c r="J24" s="1">
        <f t="shared" ref="I24:J31" si="8">J7+1</f>
        <v>3</v>
      </c>
      <c r="K24" s="1">
        <f t="shared" ref="K24:K31" si="9">5-J24</f>
        <v>2</v>
      </c>
      <c r="L24" s="1">
        <f t="shared" si="5"/>
        <v>3.5</v>
      </c>
    </row>
    <row r="25" spans="1:12" x14ac:dyDescent="0.25">
      <c r="A25" s="2">
        <v>3</v>
      </c>
      <c r="B25" s="1">
        <f t="shared" si="6"/>
        <v>4</v>
      </c>
      <c r="C25" s="1">
        <f t="shared" si="6"/>
        <v>1</v>
      </c>
      <c r="D25" s="1">
        <f t="shared" si="7"/>
        <v>4</v>
      </c>
      <c r="E25" s="1">
        <f t="shared" si="4"/>
        <v>4</v>
      </c>
      <c r="H25" s="2">
        <v>3</v>
      </c>
      <c r="I25" s="1">
        <f t="shared" si="8"/>
        <v>2</v>
      </c>
      <c r="J25" s="1">
        <f t="shared" si="8"/>
        <v>5</v>
      </c>
      <c r="K25" s="1">
        <f t="shared" si="9"/>
        <v>0</v>
      </c>
      <c r="L25" s="1">
        <f t="shared" si="5"/>
        <v>1</v>
      </c>
    </row>
    <row r="26" spans="1:12" x14ac:dyDescent="0.25">
      <c r="A26" s="2">
        <v>4</v>
      </c>
      <c r="B26" s="1">
        <f t="shared" si="6"/>
        <v>5</v>
      </c>
      <c r="C26" s="1">
        <f t="shared" si="6"/>
        <v>1</v>
      </c>
      <c r="D26" s="1">
        <f t="shared" si="7"/>
        <v>4</v>
      </c>
      <c r="E26" s="1">
        <f t="shared" si="4"/>
        <v>4.5</v>
      </c>
      <c r="H26" s="2">
        <v>4</v>
      </c>
      <c r="I26" s="1">
        <f t="shared" si="8"/>
        <v>1</v>
      </c>
      <c r="J26" s="1">
        <f t="shared" si="8"/>
        <v>5</v>
      </c>
      <c r="K26" s="1">
        <f t="shared" si="9"/>
        <v>0</v>
      </c>
      <c r="L26" s="1">
        <f t="shared" si="5"/>
        <v>0.5</v>
      </c>
    </row>
    <row r="27" spans="1:12" x14ac:dyDescent="0.25">
      <c r="A27" s="2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2">
        <v>5</v>
      </c>
      <c r="I27" s="1">
        <f t="shared" si="8"/>
        <v>2</v>
      </c>
      <c r="J27" s="1">
        <f t="shared" si="8"/>
        <v>4</v>
      </c>
      <c r="K27" s="1">
        <f t="shared" si="9"/>
        <v>1</v>
      </c>
      <c r="L27" s="1">
        <f t="shared" si="5"/>
        <v>1.5</v>
      </c>
    </row>
    <row r="28" spans="1:12" x14ac:dyDescent="0.25">
      <c r="A28" s="2">
        <v>6</v>
      </c>
      <c r="B28" s="1">
        <f t="shared" si="6"/>
        <v>1</v>
      </c>
      <c r="C28" s="1">
        <f t="shared" si="6"/>
        <v>1</v>
      </c>
      <c r="D28" s="1">
        <f t="shared" si="7"/>
        <v>4</v>
      </c>
      <c r="E28" s="1">
        <f t="shared" si="4"/>
        <v>2.5</v>
      </c>
      <c r="H28" s="2">
        <v>6</v>
      </c>
      <c r="I28" s="1">
        <f t="shared" si="8"/>
        <v>5</v>
      </c>
      <c r="J28" s="1">
        <f>J11+1</f>
        <v>5</v>
      </c>
      <c r="K28" s="1">
        <f t="shared" si="9"/>
        <v>0</v>
      </c>
      <c r="L28" s="1">
        <f t="shared" si="5"/>
        <v>2.5</v>
      </c>
    </row>
    <row r="29" spans="1:12" x14ac:dyDescent="0.25">
      <c r="A29" s="2">
        <v>7</v>
      </c>
      <c r="B29" s="1">
        <f t="shared" si="6"/>
        <v>4</v>
      </c>
      <c r="C29" s="1">
        <f t="shared" si="6"/>
        <v>1</v>
      </c>
      <c r="D29" s="1">
        <f t="shared" si="7"/>
        <v>4</v>
      </c>
      <c r="E29" s="1">
        <f t="shared" si="4"/>
        <v>4</v>
      </c>
      <c r="H29" s="2">
        <v>7</v>
      </c>
      <c r="I29" s="1">
        <f t="shared" si="8"/>
        <v>3</v>
      </c>
      <c r="J29" s="1">
        <f t="shared" si="8"/>
        <v>4</v>
      </c>
      <c r="K29" s="1">
        <f t="shared" si="9"/>
        <v>1</v>
      </c>
      <c r="L29" s="1">
        <f t="shared" si="5"/>
        <v>2</v>
      </c>
    </row>
    <row r="30" spans="1:12" x14ac:dyDescent="0.25">
      <c r="A30" s="2">
        <v>8</v>
      </c>
      <c r="B30" s="1">
        <f t="shared" si="6"/>
        <v>2</v>
      </c>
      <c r="C30" s="1">
        <f t="shared" si="6"/>
        <v>2</v>
      </c>
      <c r="D30" s="1">
        <f t="shared" si="7"/>
        <v>3</v>
      </c>
      <c r="E30" s="1">
        <f t="shared" si="4"/>
        <v>2.5</v>
      </c>
      <c r="H30" s="2">
        <v>8</v>
      </c>
      <c r="I30" s="1">
        <f t="shared" si="8"/>
        <v>2</v>
      </c>
      <c r="J30" s="1">
        <f t="shared" si="8"/>
        <v>4</v>
      </c>
      <c r="K30" s="1">
        <f t="shared" si="9"/>
        <v>1</v>
      </c>
      <c r="L30" s="1">
        <f t="shared" si="5"/>
        <v>1.5</v>
      </c>
    </row>
    <row r="31" spans="1:12" x14ac:dyDescent="0.25">
      <c r="A31" s="2">
        <v>9</v>
      </c>
      <c r="B31" s="1">
        <f t="shared" si="6"/>
        <v>4</v>
      </c>
      <c r="C31" s="1">
        <f t="shared" si="6"/>
        <v>2</v>
      </c>
      <c r="D31" s="1">
        <f t="shared" si="7"/>
        <v>3</v>
      </c>
      <c r="E31" s="1">
        <f t="shared" si="4"/>
        <v>3.5</v>
      </c>
      <c r="H31" s="2">
        <v>9</v>
      </c>
      <c r="I31" s="1">
        <f t="shared" si="8"/>
        <v>3</v>
      </c>
      <c r="J31" s="1">
        <f t="shared" si="8"/>
        <v>3</v>
      </c>
      <c r="K31" s="1">
        <f t="shared" si="9"/>
        <v>2</v>
      </c>
      <c r="L31" s="1">
        <f t="shared" si="5"/>
        <v>2.5</v>
      </c>
    </row>
    <row r="33" spans="1:10" x14ac:dyDescent="0.25">
      <c r="A33" t="s">
        <v>119</v>
      </c>
      <c r="C33" s="5">
        <f>AVERAGE(E23:E31)</f>
        <v>3.3333333333333335</v>
      </c>
      <c r="H33" t="s">
        <v>119</v>
      </c>
      <c r="J33" s="5">
        <f>AVERAGE(L23:L31)</f>
        <v>2.0555555555555554</v>
      </c>
    </row>
    <row r="34" spans="1:10" x14ac:dyDescent="0.25">
      <c r="A34" t="s">
        <v>120</v>
      </c>
      <c r="C34" s="5">
        <f>_xlfn.STDEV.S(E23:E31)</f>
        <v>0.82915619758884995</v>
      </c>
      <c r="H34" t="s">
        <v>120</v>
      </c>
      <c r="J34" s="5">
        <f>_xlfn.STDEV.S(L23:L31)</f>
        <v>1.044163673845139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5">
        <f>AVERAGE(B23:B31)</f>
        <v>3.5555555555555554</v>
      </c>
      <c r="B38" s="5">
        <f>AVERAGE(C23:C31)</f>
        <v>1.8888888888888888</v>
      </c>
      <c r="H38" s="5">
        <f>AVERAGE(I23:I31)</f>
        <v>3</v>
      </c>
      <c r="I38" s="5">
        <f>AVERAGE(J23:J31)</f>
        <v>3.8888888888888888</v>
      </c>
    </row>
    <row r="39" spans="1:10" x14ac:dyDescent="0.25">
      <c r="A39" s="5">
        <f>_xlfn.STDEV.S(B23:B31)</f>
        <v>1.2360330811826108</v>
      </c>
      <c r="B39" s="5">
        <f>_xlfn.STDEV.S(C23:C31)</f>
        <v>1.2692955176439846</v>
      </c>
      <c r="H39" s="5">
        <f>_xlfn.STDEV.S(I23:I31)</f>
        <v>1.4142135623730951</v>
      </c>
      <c r="I39" s="5">
        <f>_xlfn.STDEV.S(J23:J31)</f>
        <v>1.0540925533894596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E16" workbookViewId="0">
      <selection activeCell="I23" sqref="I23:J31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112</v>
      </c>
    </row>
    <row r="2" spans="1:12" x14ac:dyDescent="0.25">
      <c r="A2" t="s">
        <v>113</v>
      </c>
    </row>
    <row r="4" spans="1:12" x14ac:dyDescent="0.25">
      <c r="A4" s="8" t="s">
        <v>106</v>
      </c>
      <c r="B4" s="8"/>
      <c r="C4" s="8"/>
      <c r="D4" s="8"/>
      <c r="E4" s="8"/>
      <c r="F4" s="3"/>
      <c r="H4" s="8" t="s">
        <v>107</v>
      </c>
      <c r="I4" s="8"/>
      <c r="J4" s="8"/>
      <c r="K4" s="8"/>
    </row>
    <row r="5" spans="1:12" x14ac:dyDescent="0.25">
      <c r="A5" s="1" t="s">
        <v>108</v>
      </c>
      <c r="B5" s="1" t="s">
        <v>109</v>
      </c>
      <c r="C5" s="1" t="s">
        <v>110</v>
      </c>
      <c r="D5" s="1" t="s">
        <v>114</v>
      </c>
      <c r="E5" s="1" t="s">
        <v>111</v>
      </c>
      <c r="F5" s="4"/>
      <c r="H5" s="1" t="s">
        <v>108</v>
      </c>
      <c r="I5" s="1" t="s">
        <v>109</v>
      </c>
      <c r="J5" s="1" t="s">
        <v>110</v>
      </c>
      <c r="K5" s="1" t="s">
        <v>114</v>
      </c>
      <c r="L5" s="1" t="s">
        <v>111</v>
      </c>
    </row>
    <row r="6" spans="1:12" x14ac:dyDescent="0.25">
      <c r="A6" s="2">
        <v>1</v>
      </c>
      <c r="B6" s="1">
        <v>3</v>
      </c>
      <c r="C6" s="1">
        <v>1</v>
      </c>
      <c r="D6" s="1">
        <f>(4-C6)</f>
        <v>3</v>
      </c>
      <c r="E6" s="1">
        <f>AVERAGE(B6,D6)</f>
        <v>3</v>
      </c>
      <c r="F6" s="4"/>
      <c r="H6" s="2">
        <v>1</v>
      </c>
      <c r="I6" s="1">
        <v>1</v>
      </c>
      <c r="J6" s="1">
        <v>1</v>
      </c>
      <c r="K6" s="1">
        <f>(4-J6)</f>
        <v>3</v>
      </c>
      <c r="L6" s="1">
        <f>AVERAGE(I6,K6)</f>
        <v>2</v>
      </c>
    </row>
    <row r="7" spans="1:12" x14ac:dyDescent="0.25">
      <c r="A7" s="2">
        <v>2</v>
      </c>
      <c r="B7" s="1">
        <v>4</v>
      </c>
      <c r="C7" s="1">
        <v>2</v>
      </c>
      <c r="D7" s="1">
        <f t="shared" ref="D7:D14" si="0">(4-C7)</f>
        <v>2</v>
      </c>
      <c r="E7" s="1">
        <f t="shared" ref="E7:E14" si="1">AVERAGE(B7,D7)</f>
        <v>3</v>
      </c>
      <c r="F7" s="4"/>
      <c r="H7" s="2">
        <v>2</v>
      </c>
      <c r="I7" s="1">
        <v>0</v>
      </c>
      <c r="J7" s="1">
        <v>4</v>
      </c>
      <c r="K7" s="1">
        <f t="shared" ref="K7:K14" si="2">(4-J7)</f>
        <v>0</v>
      </c>
      <c r="L7" s="1">
        <f t="shared" ref="L7:L14" si="3">AVERAGE(I7,K7)</f>
        <v>0</v>
      </c>
    </row>
    <row r="8" spans="1:12" x14ac:dyDescent="0.25">
      <c r="A8" s="2">
        <v>3</v>
      </c>
      <c r="B8" s="1">
        <v>4</v>
      </c>
      <c r="C8" s="1">
        <v>0</v>
      </c>
      <c r="D8" s="1">
        <f t="shared" si="0"/>
        <v>4</v>
      </c>
      <c r="E8" s="1">
        <f t="shared" si="1"/>
        <v>4</v>
      </c>
      <c r="F8" s="4"/>
      <c r="H8" s="2">
        <v>3</v>
      </c>
      <c r="I8" s="1">
        <v>1</v>
      </c>
      <c r="J8" s="1">
        <v>3</v>
      </c>
      <c r="K8" s="1">
        <f t="shared" si="2"/>
        <v>1</v>
      </c>
      <c r="L8" s="1">
        <f t="shared" si="3"/>
        <v>1</v>
      </c>
    </row>
    <row r="9" spans="1:12" x14ac:dyDescent="0.25">
      <c r="A9" s="2">
        <v>4</v>
      </c>
      <c r="B9" s="1">
        <v>4</v>
      </c>
      <c r="C9" s="1">
        <v>0</v>
      </c>
      <c r="D9" s="1">
        <f t="shared" si="0"/>
        <v>4</v>
      </c>
      <c r="E9" s="1">
        <f t="shared" si="1"/>
        <v>4</v>
      </c>
      <c r="F9" s="4"/>
      <c r="H9" s="2">
        <v>4</v>
      </c>
      <c r="I9" s="1">
        <v>0</v>
      </c>
      <c r="J9" s="1">
        <v>4</v>
      </c>
      <c r="K9" s="1">
        <f t="shared" si="2"/>
        <v>0</v>
      </c>
      <c r="L9" s="1">
        <f t="shared" si="3"/>
        <v>0</v>
      </c>
    </row>
    <row r="10" spans="1:12" x14ac:dyDescent="0.25">
      <c r="A10" s="2">
        <v>5</v>
      </c>
      <c r="B10" s="1">
        <v>3</v>
      </c>
      <c r="C10" s="1">
        <v>1</v>
      </c>
      <c r="D10" s="1">
        <f t="shared" si="0"/>
        <v>3</v>
      </c>
      <c r="E10" s="1">
        <f t="shared" si="1"/>
        <v>3</v>
      </c>
      <c r="F10" s="4"/>
      <c r="H10" s="2">
        <v>5</v>
      </c>
      <c r="I10" s="1">
        <v>1</v>
      </c>
      <c r="J10" s="1">
        <v>3</v>
      </c>
      <c r="K10" s="1">
        <f t="shared" si="2"/>
        <v>1</v>
      </c>
      <c r="L10" s="1">
        <f t="shared" si="3"/>
        <v>1</v>
      </c>
    </row>
    <row r="11" spans="1:12" x14ac:dyDescent="0.25">
      <c r="A11" s="2">
        <v>6</v>
      </c>
      <c r="B11" s="1">
        <v>2</v>
      </c>
      <c r="C11" s="1">
        <v>0</v>
      </c>
      <c r="D11" s="1">
        <f t="shared" si="0"/>
        <v>4</v>
      </c>
      <c r="E11" s="1">
        <f t="shared" si="1"/>
        <v>3</v>
      </c>
      <c r="F11" s="4"/>
      <c r="H11" s="2">
        <v>6</v>
      </c>
      <c r="I11" s="1">
        <v>2</v>
      </c>
      <c r="J11" s="1">
        <v>3</v>
      </c>
      <c r="K11" s="1">
        <f t="shared" si="2"/>
        <v>1</v>
      </c>
      <c r="L11" s="1">
        <f t="shared" si="3"/>
        <v>1.5</v>
      </c>
    </row>
    <row r="12" spans="1:12" x14ac:dyDescent="0.25">
      <c r="A12" s="2">
        <v>7</v>
      </c>
      <c r="B12" s="1">
        <v>3</v>
      </c>
      <c r="C12" s="1">
        <v>1</v>
      </c>
      <c r="D12" s="1">
        <f t="shared" si="0"/>
        <v>3</v>
      </c>
      <c r="E12" s="1">
        <f t="shared" si="1"/>
        <v>3</v>
      </c>
      <c r="F12" s="4"/>
      <c r="H12" s="2">
        <v>7</v>
      </c>
      <c r="I12" s="1">
        <v>1</v>
      </c>
      <c r="J12" s="1">
        <v>3</v>
      </c>
      <c r="K12" s="1">
        <f t="shared" si="2"/>
        <v>1</v>
      </c>
      <c r="L12" s="1">
        <f t="shared" si="3"/>
        <v>1</v>
      </c>
    </row>
    <row r="13" spans="1:12" x14ac:dyDescent="0.25">
      <c r="A13" s="2">
        <v>8</v>
      </c>
      <c r="B13" s="1">
        <v>4</v>
      </c>
      <c r="C13" s="1">
        <v>1</v>
      </c>
      <c r="D13" s="1">
        <f t="shared" si="0"/>
        <v>3</v>
      </c>
      <c r="E13" s="1">
        <f t="shared" si="1"/>
        <v>3.5</v>
      </c>
      <c r="F13" s="4"/>
      <c r="H13" s="2">
        <v>8</v>
      </c>
      <c r="I13" s="1">
        <v>1</v>
      </c>
      <c r="J13" s="1">
        <v>3</v>
      </c>
      <c r="K13" s="1">
        <f t="shared" si="2"/>
        <v>1</v>
      </c>
      <c r="L13" s="1">
        <f t="shared" si="3"/>
        <v>1</v>
      </c>
    </row>
    <row r="14" spans="1:12" x14ac:dyDescent="0.25">
      <c r="A14" s="2">
        <v>9</v>
      </c>
      <c r="B14" s="1">
        <v>4</v>
      </c>
      <c r="C14" s="1">
        <v>1</v>
      </c>
      <c r="D14" s="1">
        <f t="shared" si="0"/>
        <v>3</v>
      </c>
      <c r="E14" s="1">
        <f t="shared" si="1"/>
        <v>3.5</v>
      </c>
      <c r="F14" s="4"/>
      <c r="H14" s="2">
        <v>9</v>
      </c>
      <c r="I14" s="1">
        <v>0</v>
      </c>
      <c r="J14" s="1">
        <v>3</v>
      </c>
      <c r="K14" s="1">
        <f t="shared" si="2"/>
        <v>1</v>
      </c>
      <c r="L14" s="1">
        <f t="shared" si="3"/>
        <v>0.5</v>
      </c>
    </row>
    <row r="16" spans="1:12" x14ac:dyDescent="0.25">
      <c r="A16" t="s">
        <v>119</v>
      </c>
      <c r="C16">
        <f>AVERAGE(E6:E14)</f>
        <v>3.3333333333333335</v>
      </c>
      <c r="H16" t="s">
        <v>119</v>
      </c>
      <c r="J16">
        <f>AVERAGE(L6:L14)</f>
        <v>0.88888888888888884</v>
      </c>
    </row>
    <row r="17" spans="1:12" x14ac:dyDescent="0.25">
      <c r="A17" t="s">
        <v>120</v>
      </c>
      <c r="C17">
        <f>_xlfn.STDEV.S(E6:E14)</f>
        <v>0.4330127018922193</v>
      </c>
      <c r="H17" t="s">
        <v>120</v>
      </c>
      <c r="J17">
        <f>_xlfn.STDEV.S(L6:L14)</f>
        <v>0.65085413965888794</v>
      </c>
    </row>
    <row r="21" spans="1:12" x14ac:dyDescent="0.25">
      <c r="A21" s="8" t="s">
        <v>106</v>
      </c>
      <c r="B21" s="8"/>
      <c r="C21" s="8"/>
      <c r="D21" s="8"/>
      <c r="E21" s="8"/>
      <c r="H21" s="8" t="s">
        <v>107</v>
      </c>
      <c r="I21" s="8"/>
      <c r="J21" s="8"/>
      <c r="K21" s="8"/>
      <c r="L21" s="8"/>
    </row>
    <row r="22" spans="1:12" x14ac:dyDescent="0.25">
      <c r="A22" s="1" t="s">
        <v>108</v>
      </c>
      <c r="B22" s="1" t="s">
        <v>109</v>
      </c>
      <c r="C22" s="1" t="s">
        <v>110</v>
      </c>
      <c r="D22" s="1" t="s">
        <v>121</v>
      </c>
      <c r="E22" s="1" t="s">
        <v>111</v>
      </c>
      <c r="H22" s="1" t="s">
        <v>108</v>
      </c>
      <c r="I22" s="1" t="s">
        <v>109</v>
      </c>
      <c r="J22" s="1" t="s">
        <v>110</v>
      </c>
      <c r="K22" s="1" t="s">
        <v>121</v>
      </c>
      <c r="L22" s="1" t="s">
        <v>111</v>
      </c>
    </row>
    <row r="23" spans="1:12" x14ac:dyDescent="0.25">
      <c r="A23" s="2">
        <v>1</v>
      </c>
      <c r="B23" s="1">
        <f>B6+1</f>
        <v>4</v>
      </c>
      <c r="C23" s="1">
        <f>C6+1</f>
        <v>2</v>
      </c>
      <c r="D23" s="1">
        <f>5-C23</f>
        <v>3</v>
      </c>
      <c r="E23" s="1">
        <f>AVERAGE(B23,D23)</f>
        <v>3.5</v>
      </c>
      <c r="H23" s="2">
        <v>1</v>
      </c>
      <c r="I23" s="1">
        <f>I6+1</f>
        <v>2</v>
      </c>
      <c r="J23" s="1">
        <f>J6+1</f>
        <v>2</v>
      </c>
      <c r="K23" s="1">
        <f>5-J23</f>
        <v>3</v>
      </c>
      <c r="L23" s="1">
        <f t="shared" ref="L23:L31" si="4">AVERAGE(I23,K23)</f>
        <v>2.5</v>
      </c>
    </row>
    <row r="24" spans="1:12" x14ac:dyDescent="0.25">
      <c r="A24" s="2">
        <v>2</v>
      </c>
      <c r="B24" s="1">
        <f t="shared" ref="B24:C31" si="5">B7+1</f>
        <v>5</v>
      </c>
      <c r="C24" s="1">
        <f t="shared" si="5"/>
        <v>3</v>
      </c>
      <c r="D24" s="1">
        <f t="shared" ref="D24:D31" si="6">5-C24</f>
        <v>2</v>
      </c>
      <c r="E24" s="1">
        <f t="shared" ref="E24:E31" si="7">AVERAGE(B24,D24)</f>
        <v>3.5</v>
      </c>
      <c r="H24" s="2">
        <v>2</v>
      </c>
      <c r="I24" s="1">
        <f t="shared" ref="I24:J24" si="8">I7+1</f>
        <v>1</v>
      </c>
      <c r="J24" s="1">
        <f t="shared" si="8"/>
        <v>5</v>
      </c>
      <c r="K24" s="1">
        <f t="shared" ref="K24:K31" si="9">5-J24</f>
        <v>0</v>
      </c>
      <c r="L24" s="1">
        <f t="shared" si="4"/>
        <v>0.5</v>
      </c>
    </row>
    <row r="25" spans="1:12" x14ac:dyDescent="0.25">
      <c r="A25" s="2">
        <v>3</v>
      </c>
      <c r="B25" s="1">
        <f t="shared" si="5"/>
        <v>5</v>
      </c>
      <c r="C25" s="1">
        <f t="shared" si="5"/>
        <v>1</v>
      </c>
      <c r="D25" s="1">
        <f t="shared" si="6"/>
        <v>4</v>
      </c>
      <c r="E25" s="1">
        <f t="shared" si="7"/>
        <v>4.5</v>
      </c>
      <c r="H25" s="2">
        <v>3</v>
      </c>
      <c r="I25" s="1">
        <f t="shared" ref="I25:J25" si="10">I8+1</f>
        <v>2</v>
      </c>
      <c r="J25" s="1">
        <f t="shared" si="10"/>
        <v>4</v>
      </c>
      <c r="K25" s="1">
        <f t="shared" si="9"/>
        <v>1</v>
      </c>
      <c r="L25" s="1">
        <f t="shared" si="4"/>
        <v>1.5</v>
      </c>
    </row>
    <row r="26" spans="1:12" x14ac:dyDescent="0.25">
      <c r="A26" s="2">
        <v>4</v>
      </c>
      <c r="B26" s="1">
        <f t="shared" si="5"/>
        <v>5</v>
      </c>
      <c r="C26" s="1">
        <f t="shared" si="5"/>
        <v>1</v>
      </c>
      <c r="D26" s="1">
        <f t="shared" si="6"/>
        <v>4</v>
      </c>
      <c r="E26" s="1">
        <f t="shared" si="7"/>
        <v>4.5</v>
      </c>
      <c r="H26" s="2">
        <v>4</v>
      </c>
      <c r="I26" s="1">
        <f t="shared" ref="I26:J26" si="11">I9+1</f>
        <v>1</v>
      </c>
      <c r="J26" s="1">
        <f t="shared" si="11"/>
        <v>5</v>
      </c>
      <c r="K26" s="1">
        <f t="shared" si="9"/>
        <v>0</v>
      </c>
      <c r="L26" s="1">
        <f t="shared" si="4"/>
        <v>0.5</v>
      </c>
    </row>
    <row r="27" spans="1:12" x14ac:dyDescent="0.25">
      <c r="A27" s="2">
        <v>5</v>
      </c>
      <c r="B27" s="1">
        <f t="shared" si="5"/>
        <v>4</v>
      </c>
      <c r="C27" s="1">
        <f t="shared" si="5"/>
        <v>2</v>
      </c>
      <c r="D27" s="1">
        <f t="shared" si="6"/>
        <v>3</v>
      </c>
      <c r="E27" s="1">
        <f t="shared" si="7"/>
        <v>3.5</v>
      </c>
      <c r="H27" s="2">
        <v>5</v>
      </c>
      <c r="I27" s="1">
        <f t="shared" ref="I27:J27" si="12">I10+1</f>
        <v>2</v>
      </c>
      <c r="J27" s="1">
        <f t="shared" si="12"/>
        <v>4</v>
      </c>
      <c r="K27" s="1">
        <f t="shared" si="9"/>
        <v>1</v>
      </c>
      <c r="L27" s="1">
        <f t="shared" si="4"/>
        <v>1.5</v>
      </c>
    </row>
    <row r="28" spans="1:12" x14ac:dyDescent="0.25">
      <c r="A28" s="2">
        <v>6</v>
      </c>
      <c r="B28" s="1">
        <f t="shared" si="5"/>
        <v>3</v>
      </c>
      <c r="C28" s="1">
        <f t="shared" si="5"/>
        <v>1</v>
      </c>
      <c r="D28" s="1">
        <f t="shared" si="6"/>
        <v>4</v>
      </c>
      <c r="E28" s="1">
        <f t="shared" si="7"/>
        <v>3.5</v>
      </c>
      <c r="H28" s="2">
        <v>6</v>
      </c>
      <c r="I28" s="1">
        <f t="shared" ref="I28:J28" si="13">I11+1</f>
        <v>3</v>
      </c>
      <c r="J28" s="1">
        <f t="shared" si="13"/>
        <v>4</v>
      </c>
      <c r="K28" s="1">
        <f t="shared" si="9"/>
        <v>1</v>
      </c>
      <c r="L28" s="1">
        <f t="shared" si="4"/>
        <v>2</v>
      </c>
    </row>
    <row r="29" spans="1:12" x14ac:dyDescent="0.25">
      <c r="A29" s="2">
        <v>7</v>
      </c>
      <c r="B29" s="1">
        <f t="shared" si="5"/>
        <v>4</v>
      </c>
      <c r="C29" s="1">
        <f t="shared" si="5"/>
        <v>2</v>
      </c>
      <c r="D29" s="1">
        <f t="shared" si="6"/>
        <v>3</v>
      </c>
      <c r="E29" s="1">
        <f t="shared" si="7"/>
        <v>3.5</v>
      </c>
      <c r="H29" s="2">
        <v>7</v>
      </c>
      <c r="I29" s="1">
        <f t="shared" ref="I29:J29" si="14">I12+1</f>
        <v>2</v>
      </c>
      <c r="J29" s="1">
        <f t="shared" si="14"/>
        <v>4</v>
      </c>
      <c r="K29" s="1">
        <f t="shared" si="9"/>
        <v>1</v>
      </c>
      <c r="L29" s="1">
        <f t="shared" si="4"/>
        <v>1.5</v>
      </c>
    </row>
    <row r="30" spans="1:12" x14ac:dyDescent="0.25">
      <c r="A30" s="2">
        <v>8</v>
      </c>
      <c r="B30" s="1">
        <f t="shared" si="5"/>
        <v>5</v>
      </c>
      <c r="C30" s="1">
        <f t="shared" si="5"/>
        <v>2</v>
      </c>
      <c r="D30" s="1">
        <f t="shared" si="6"/>
        <v>3</v>
      </c>
      <c r="E30" s="1">
        <f t="shared" si="7"/>
        <v>4</v>
      </c>
      <c r="H30" s="2">
        <v>8</v>
      </c>
      <c r="I30" s="1">
        <f t="shared" ref="I30:J30" si="15">I13+1</f>
        <v>2</v>
      </c>
      <c r="J30" s="1">
        <f t="shared" si="15"/>
        <v>4</v>
      </c>
      <c r="K30" s="1">
        <f t="shared" si="9"/>
        <v>1</v>
      </c>
      <c r="L30" s="1">
        <f t="shared" si="4"/>
        <v>1.5</v>
      </c>
    </row>
    <row r="31" spans="1:12" x14ac:dyDescent="0.25">
      <c r="A31" s="2">
        <v>9</v>
      </c>
      <c r="B31" s="1">
        <f t="shared" si="5"/>
        <v>5</v>
      </c>
      <c r="C31" s="1">
        <f t="shared" si="5"/>
        <v>2</v>
      </c>
      <c r="D31" s="1">
        <f t="shared" si="6"/>
        <v>3</v>
      </c>
      <c r="E31" s="1">
        <f t="shared" si="7"/>
        <v>4</v>
      </c>
      <c r="H31" s="2">
        <v>9</v>
      </c>
      <c r="I31" s="1">
        <f t="shared" ref="I31:J31" si="16">I14+1</f>
        <v>1</v>
      </c>
      <c r="J31" s="1">
        <f t="shared" si="16"/>
        <v>4</v>
      </c>
      <c r="K31" s="1">
        <f t="shared" si="9"/>
        <v>1</v>
      </c>
      <c r="L31" s="1">
        <f t="shared" si="4"/>
        <v>1</v>
      </c>
    </row>
    <row r="33" spans="1:10" x14ac:dyDescent="0.25">
      <c r="A33" t="s">
        <v>119</v>
      </c>
      <c r="C33" s="6">
        <f>AVERAGE(E23:E31)</f>
        <v>3.8333333333333335</v>
      </c>
      <c r="H33" t="s">
        <v>119</v>
      </c>
      <c r="J33" s="6">
        <f>AVERAGE(L23:L31)</f>
        <v>1.3888888888888888</v>
      </c>
    </row>
    <row r="34" spans="1:10" x14ac:dyDescent="0.25">
      <c r="A34" t="s">
        <v>120</v>
      </c>
      <c r="C34" s="6">
        <f>_xlfn.STDEV.S(E23:E31)</f>
        <v>0.4330127018922193</v>
      </c>
      <c r="H34" t="s">
        <v>120</v>
      </c>
      <c r="J34" s="6">
        <f>_xlfn.STDEV.S(L23:L31)</f>
        <v>0.65085413965888794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 s="6">
        <f>AVERAGE(B23:B31)</f>
        <v>4.4444444444444446</v>
      </c>
      <c r="B38" s="6">
        <f>AVERAGE(C23:C31)</f>
        <v>1.7777777777777777</v>
      </c>
      <c r="H38" s="6">
        <f>AVERAGE(I23:I31)</f>
        <v>1.7777777777777777</v>
      </c>
      <c r="I38" s="7">
        <f>AVERAGE(J23:J31)</f>
        <v>4</v>
      </c>
    </row>
    <row r="39" spans="1:10" x14ac:dyDescent="0.25">
      <c r="A39" s="6">
        <f>_xlfn.STDEV.S(B23:B31)</f>
        <v>0.72648315725677948</v>
      </c>
      <c r="B39" s="6">
        <f>_xlfn.STDEV.S(C23:C31)</f>
        <v>0.66666666666666685</v>
      </c>
      <c r="H39" s="6">
        <f>_xlfn.STDEV.S(I23:I31)</f>
        <v>0.66666666666666685</v>
      </c>
      <c r="I39" s="6">
        <f>_xlfn.STDEV.S(J23:J31)</f>
        <v>0.8660254037844386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Feuil1</vt:lpstr>
      <vt:lpstr>Feuil2</vt:lpstr>
      <vt:lpstr>P1</vt:lpstr>
      <vt:lpstr>P2</vt:lpstr>
      <vt:lpstr>P3</vt:lpstr>
      <vt:lpstr>Feuil1!f951049_</vt:lpstr>
      <vt:lpstr>Feuil2!f951049_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2016-09-23T13:30:34Z</dcterms:created>
  <dcterms:modified xsi:type="dcterms:W3CDTF">2016-09-28T15:24:30Z</dcterms:modified>
</cp:coreProperties>
</file>