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24226"/>
  <xr:revisionPtr revIDLastSave="1" documentId="11_87F716E7D4A9C79BD703054F716FE07D49D427EF" xr6:coauthVersionLast="47" xr6:coauthVersionMax="47" xr10:uidLastSave="{15BF6254-DF6B-4DC1-9939-C3018B4A9E29}"/>
  <bookViews>
    <workbookView xWindow="120" yWindow="75" windowWidth="15255" windowHeight="7935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1" l="1"/>
  <c r="R6" i="1"/>
  <c r="R7" i="1"/>
  <c r="Q6" i="1"/>
  <c r="P6" i="1"/>
  <c r="O6" i="1"/>
  <c r="N6" i="1"/>
  <c r="Q7" i="1"/>
  <c r="P7" i="1"/>
  <c r="O7" i="1"/>
  <c r="N7" i="1"/>
  <c r="O8" i="1" l="1"/>
  <c r="O9" i="1" s="1"/>
  <c r="Q8" i="1"/>
  <c r="Q9" i="1" s="1"/>
  <c r="S7" i="1"/>
  <c r="N8" i="1"/>
  <c r="N9" i="1" s="1"/>
  <c r="P8" i="1"/>
  <c r="P9" i="1" s="1"/>
  <c r="R8" i="1"/>
  <c r="R9" i="1" s="1"/>
  <c r="S6" i="1"/>
  <c r="T7" i="1" l="1"/>
  <c r="T6" i="1"/>
  <c r="S8" i="1"/>
  <c r="S9" i="1" s="1"/>
  <c r="M30" i="1" l="1"/>
  <c r="T8" i="1"/>
  <c r="O13" i="1" s="1"/>
</calcChain>
</file>

<file path=xl/sharedStrings.xml><?xml version="1.0" encoding="utf-8"?>
<sst xmlns="http://schemas.openxmlformats.org/spreadsheetml/2006/main" count="327" uniqueCount="122">
  <si>
    <t>Sr. No</t>
  </si>
  <si>
    <t>Roll No</t>
  </si>
  <si>
    <t xml:space="preserve">Student's Name </t>
  </si>
  <si>
    <t>Gender</t>
  </si>
  <si>
    <t>Grade</t>
  </si>
  <si>
    <t>Gaborone</t>
  </si>
  <si>
    <t>m</t>
  </si>
  <si>
    <t>O</t>
  </si>
  <si>
    <t>Maun</t>
  </si>
  <si>
    <t>f</t>
  </si>
  <si>
    <r>
      <t xml:space="preserve"> H0 :</t>
    </r>
    <r>
      <rPr>
        <sz val="12"/>
        <color theme="1"/>
        <rFont val="Times New Roman"/>
        <family val="1"/>
      </rPr>
      <t xml:space="preserve"> Performance of boys and girls are equal</t>
    </r>
  </si>
  <si>
    <t>Francistown</t>
  </si>
  <si>
    <t>Tete</t>
  </si>
  <si>
    <t>Niamey</t>
  </si>
  <si>
    <t>Chimoio</t>
  </si>
  <si>
    <t>Frequency Table</t>
  </si>
  <si>
    <r>
      <t>(O</t>
    </r>
    <r>
      <rPr>
        <b/>
        <u/>
        <vertAlign val="subscript"/>
        <sz val="12"/>
        <color theme="1"/>
        <rFont val="Times New Roman"/>
        <family val="1"/>
      </rPr>
      <t>i</t>
    </r>
    <r>
      <rPr>
        <b/>
        <u/>
        <sz val="12"/>
        <color theme="1"/>
        <rFont val="Times New Roman"/>
        <family val="1"/>
      </rPr>
      <t xml:space="preserve"> - E</t>
    </r>
    <r>
      <rPr>
        <b/>
        <u/>
        <vertAlign val="subscript"/>
        <sz val="12"/>
        <color theme="1"/>
        <rFont val="Times New Roman"/>
        <family val="1"/>
      </rPr>
      <t>i</t>
    </r>
    <r>
      <rPr>
        <b/>
        <u/>
        <sz val="12"/>
        <color theme="1"/>
        <rFont val="Times New Roman"/>
        <family val="1"/>
      </rPr>
      <t>)</t>
    </r>
    <r>
      <rPr>
        <b/>
        <u/>
        <vertAlign val="superscript"/>
        <sz val="12"/>
        <color theme="1"/>
        <rFont val="Times New Roman"/>
        <family val="1"/>
      </rPr>
      <t>2</t>
    </r>
  </si>
  <si>
    <t>Maxixe</t>
  </si>
  <si>
    <t>Pemba</t>
  </si>
  <si>
    <t>A</t>
  </si>
  <si>
    <t>B</t>
  </si>
  <si>
    <t>C</t>
  </si>
  <si>
    <t>D</t>
  </si>
  <si>
    <t>Total</t>
  </si>
  <si>
    <t>Ei</t>
  </si>
  <si>
    <t>Tema</t>
  </si>
  <si>
    <t>Chibuto</t>
  </si>
  <si>
    <t>Girls</t>
  </si>
  <si>
    <t>Kumasi</t>
  </si>
  <si>
    <t>Mampong</t>
  </si>
  <si>
    <t>Boys</t>
  </si>
  <si>
    <t>Blida</t>
  </si>
  <si>
    <t>Tlemcen</t>
  </si>
  <si>
    <t>Oran</t>
  </si>
  <si>
    <t>Adrar</t>
  </si>
  <si>
    <t>Saefda</t>
  </si>
  <si>
    <t>Tindouf</t>
  </si>
  <si>
    <t>Constantine</t>
  </si>
  <si>
    <t>Skikda</t>
  </si>
  <si>
    <r>
      <t xml:space="preserve">Critcal Value of </t>
    </r>
    <r>
      <rPr>
        <b/>
        <sz val="12"/>
        <color theme="1"/>
        <rFont val="Calibri"/>
        <family val="2"/>
      </rPr>
      <t>α</t>
    </r>
    <r>
      <rPr>
        <b/>
        <sz val="12"/>
        <color theme="1"/>
        <rFont val="Times New Roman"/>
        <family val="1"/>
      </rPr>
      <t xml:space="preserve"> =0.05 for df = (2-1) * (5-1)</t>
    </r>
  </si>
  <si>
    <t>Annaba</t>
  </si>
  <si>
    <t>Ouargla</t>
  </si>
  <si>
    <t>Bejaefa</t>
  </si>
  <si>
    <t>Matola</t>
  </si>
  <si>
    <t>Decesion</t>
  </si>
  <si>
    <t>Medea</t>
  </si>
  <si>
    <t>Legon</t>
  </si>
  <si>
    <t>Djelfa</t>
  </si>
  <si>
    <t>Sunyani</t>
  </si>
  <si>
    <t>Tipaza</t>
  </si>
  <si>
    <t>Teenas</t>
  </si>
  <si>
    <t>Bechar</t>
  </si>
  <si>
    <t>Kouba</t>
  </si>
  <si>
    <t>Mostaganem</t>
  </si>
  <si>
    <t>Hussen Dey</t>
  </si>
  <si>
    <t>Tiaret</t>
  </si>
  <si>
    <t>Khenchela</t>
  </si>
  <si>
    <t>Bouira</t>
  </si>
  <si>
    <t>Hassi Bahbah</t>
  </si>
  <si>
    <t>Tebessa</t>
  </si>
  <si>
    <t>Baraki</t>
  </si>
  <si>
    <t>El Harrach</t>
  </si>
  <si>
    <t>Boudouaou</t>
  </si>
  <si>
    <t>Mila</t>
  </si>
  <si>
    <t>Tadjenanet</t>
  </si>
  <si>
    <t>Fouka</t>
  </si>
  <si>
    <t>Molepolole</t>
  </si>
  <si>
    <t>El Eulma</t>
  </si>
  <si>
    <t>Quelimane</t>
  </si>
  <si>
    <t>Sidi Bel Abbes</t>
  </si>
  <si>
    <t>Bolgatanga</t>
  </si>
  <si>
    <t>Jijel</t>
  </si>
  <si>
    <t>Mohammadia</t>
  </si>
  <si>
    <t>Guelma</t>
  </si>
  <si>
    <t>Merouana</t>
  </si>
  <si>
    <t xml:space="preserve">Critical Value of α = 0.05 for degree of freedom 1 is </t>
  </si>
  <si>
    <t>Khemis El Khechna</t>
  </si>
  <si>
    <t>Ashaiman</t>
  </si>
  <si>
    <t>Bordj El Kiffan</t>
  </si>
  <si>
    <t>N'gaous</t>
  </si>
  <si>
    <t>Lakhdaria</t>
  </si>
  <si>
    <t>Bab El Oued</t>
  </si>
  <si>
    <t>Maputo</t>
  </si>
  <si>
    <t>Bordj Menael</t>
  </si>
  <si>
    <t>Lichinga</t>
  </si>
  <si>
    <t>Ksar El Boukhari</t>
  </si>
  <si>
    <t>Ressano Garcia</t>
  </si>
  <si>
    <t>Reghaa</t>
  </si>
  <si>
    <t>Accra</t>
  </si>
  <si>
    <t>Cheria</t>
  </si>
  <si>
    <t>Wa</t>
  </si>
  <si>
    <t>Mouzaa</t>
  </si>
  <si>
    <t>Navrongo</t>
  </si>
  <si>
    <t>Meskiana</t>
  </si>
  <si>
    <t>Mascara</t>
  </si>
  <si>
    <t>Miliana</t>
  </si>
  <si>
    <t>Batna</t>
  </si>
  <si>
    <t>Sig</t>
  </si>
  <si>
    <t>El Biar</t>
  </si>
  <si>
    <t>Kadiria</t>
  </si>
  <si>
    <t>Boufarik</t>
  </si>
  <si>
    <t>Oued Rhiou</t>
  </si>
  <si>
    <t>Souk Ahras</t>
  </si>
  <si>
    <t>Dar El Befda</t>
  </si>
  <si>
    <t>Birtouta</t>
  </si>
  <si>
    <t>Takoradi</t>
  </si>
  <si>
    <t>Cape Coast</t>
  </si>
  <si>
    <t>Kwabeng</t>
  </si>
  <si>
    <t>Algiers</t>
  </si>
  <si>
    <t>Laghouat</t>
  </si>
  <si>
    <t>Relizane</t>
  </si>
  <si>
    <t>Setif</t>
  </si>
  <si>
    <t>Biskra</t>
  </si>
  <si>
    <t>Kolea</t>
  </si>
  <si>
    <t>Aefn Fakroun</t>
  </si>
  <si>
    <t>Nima</t>
  </si>
  <si>
    <t>Tizi Ouzou</t>
  </si>
  <si>
    <t>Chlef</t>
  </si>
  <si>
    <t>M'sila</t>
  </si>
  <si>
    <t>Heliopolis</t>
  </si>
  <si>
    <t>Berrouaghia</t>
  </si>
  <si>
    <t>Sougueur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</si>
</sst>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u/>
      <vertAlign val="subscript"/>
      <sz val="12"/>
      <color theme="1"/>
      <name val="Times New Roman"/>
      <family val="1"/>
    </font>
    <font>
      <b/>
      <u/>
      <vertAlign val="superscript"/>
      <sz val="12"/>
      <color theme="1"/>
      <name val="Times New Roman"/>
      <family val="1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2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2"/>
  <sheetViews>
    <sheetView tabSelected="1" workbookViewId="0">
      <selection activeCell="T11" sqref="T11"/>
    </sheetView>
  </sheetViews>
  <sheetFormatPr defaultRowHeight="15"/>
  <cols>
    <col min="1" max="1" width="5.140625" style="2" customWidth="1"/>
    <col min="2" max="2" width="4.85546875" style="1" customWidth="1"/>
    <col min="3" max="3" width="15.5703125" customWidth="1"/>
    <col min="4" max="4" width="8.42578125" style="1" customWidth="1"/>
    <col min="5" max="5" width="9.140625" style="1"/>
    <col min="6" max="6" width="2" customWidth="1"/>
    <col min="7" max="8" width="4.5703125" customWidth="1"/>
    <col min="9" max="9" width="11.7109375" customWidth="1"/>
    <col min="10" max="11" width="7.5703125" customWidth="1"/>
    <col min="12" max="12" width="4.28515625" customWidth="1"/>
    <col min="13" max="13" width="10.140625" customWidth="1"/>
    <col min="14" max="16" width="6.140625" customWidth="1"/>
    <col min="17" max="17" width="7.140625" customWidth="1"/>
    <col min="18" max="18" width="6.5703125" customWidth="1"/>
    <col min="19" max="19" width="5.85546875" customWidth="1"/>
    <col min="20" max="20" width="9.140625" style="1"/>
  </cols>
  <sheetData>
    <row r="1" spans="1:20" s="4" customFormat="1" ht="3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s="5" t="s">
        <v>0</v>
      </c>
      <c r="H1" s="5" t="s">
        <v>1</v>
      </c>
      <c r="I1" s="5" t="s">
        <v>2</v>
      </c>
      <c r="J1" s="5" t="s">
        <v>3</v>
      </c>
      <c r="K1" s="5" t="s">
        <v>4</v>
      </c>
    </row>
    <row r="2" spans="1:20" ht="15.75">
      <c r="A2" s="6">
        <v>1</v>
      </c>
      <c r="B2" s="7">
        <v>1</v>
      </c>
      <c r="C2" s="8" t="s">
        <v>5</v>
      </c>
      <c r="D2" s="9" t="s">
        <v>6</v>
      </c>
      <c r="E2" s="7" t="s">
        <v>7</v>
      </c>
      <c r="G2" s="6">
        <v>62</v>
      </c>
      <c r="H2" s="7">
        <v>3</v>
      </c>
      <c r="I2" s="8" t="s">
        <v>8</v>
      </c>
      <c r="J2" s="9" t="s">
        <v>9</v>
      </c>
      <c r="K2" s="7" t="s">
        <v>7</v>
      </c>
      <c r="M2" s="11" t="s">
        <v>10</v>
      </c>
    </row>
    <row r="3" spans="1:20">
      <c r="A3" s="6">
        <v>2</v>
      </c>
      <c r="B3" s="7">
        <v>2</v>
      </c>
      <c r="C3" s="8" t="s">
        <v>11</v>
      </c>
      <c r="D3" s="9" t="s">
        <v>6</v>
      </c>
      <c r="E3" s="7" t="s">
        <v>7</v>
      </c>
      <c r="G3" s="6">
        <v>63</v>
      </c>
      <c r="H3" s="7">
        <v>7</v>
      </c>
      <c r="I3" s="8" t="s">
        <v>12</v>
      </c>
      <c r="J3" s="9" t="s">
        <v>9</v>
      </c>
      <c r="K3" s="7" t="s">
        <v>7</v>
      </c>
    </row>
    <row r="4" spans="1:20" ht="18.75">
      <c r="A4" s="6">
        <v>3</v>
      </c>
      <c r="B4" s="7">
        <v>5</v>
      </c>
      <c r="C4" s="8" t="s">
        <v>13</v>
      </c>
      <c r="D4" s="9" t="s">
        <v>6</v>
      </c>
      <c r="E4" s="7" t="s">
        <v>7</v>
      </c>
      <c r="G4" s="6">
        <v>64</v>
      </c>
      <c r="H4" s="7">
        <v>9</v>
      </c>
      <c r="I4" s="8" t="s">
        <v>14</v>
      </c>
      <c r="J4" s="9" t="s">
        <v>9</v>
      </c>
      <c r="K4" s="7" t="s">
        <v>7</v>
      </c>
      <c r="M4" s="3" t="s">
        <v>15</v>
      </c>
      <c r="T4" s="13" t="s">
        <v>16</v>
      </c>
    </row>
    <row r="5" spans="1:20" ht="15.75">
      <c r="A5" s="6">
        <v>4</v>
      </c>
      <c r="B5" s="7">
        <v>13</v>
      </c>
      <c r="C5" s="8" t="s">
        <v>17</v>
      </c>
      <c r="D5" s="9" t="s">
        <v>6</v>
      </c>
      <c r="E5" s="7" t="s">
        <v>7</v>
      </c>
      <c r="G5" s="6">
        <v>65</v>
      </c>
      <c r="H5" s="7">
        <v>11</v>
      </c>
      <c r="I5" s="8" t="s">
        <v>18</v>
      </c>
      <c r="J5" s="9" t="s">
        <v>9</v>
      </c>
      <c r="K5" s="7" t="s">
        <v>7</v>
      </c>
      <c r="M5" s="10"/>
      <c r="N5" s="6" t="s">
        <v>7</v>
      </c>
      <c r="O5" s="6" t="s">
        <v>19</v>
      </c>
      <c r="P5" s="6" t="s">
        <v>20</v>
      </c>
      <c r="Q5" s="6" t="s">
        <v>21</v>
      </c>
      <c r="R5" s="6" t="s">
        <v>22</v>
      </c>
      <c r="S5" s="10" t="s">
        <v>23</v>
      </c>
      <c r="T5" s="12" t="s">
        <v>24</v>
      </c>
    </row>
    <row r="6" spans="1:20" ht="15.75" customHeight="1">
      <c r="A6" s="6">
        <v>5</v>
      </c>
      <c r="B6" s="7">
        <v>16</v>
      </c>
      <c r="C6" s="8" t="s">
        <v>25</v>
      </c>
      <c r="D6" s="9" t="s">
        <v>6</v>
      </c>
      <c r="E6" s="7" t="s">
        <v>7</v>
      </c>
      <c r="G6" s="6">
        <v>66</v>
      </c>
      <c r="H6" s="7">
        <v>14</v>
      </c>
      <c r="I6" s="8" t="s">
        <v>26</v>
      </c>
      <c r="J6" s="9" t="s">
        <v>9</v>
      </c>
      <c r="K6" s="7" t="s">
        <v>7</v>
      </c>
      <c r="M6" s="10" t="s">
        <v>27</v>
      </c>
      <c r="N6" s="7">
        <f>COUNTIF($J$2:$K$40,"O")</f>
        <v>11</v>
      </c>
      <c r="O6" s="7">
        <f>COUNTIF($J$2:$K$40,"A")</f>
        <v>7</v>
      </c>
      <c r="P6" s="7">
        <f>COUNTIF($J$2:$K$40,"B")</f>
        <v>5</v>
      </c>
      <c r="Q6" s="7">
        <f>COUNTIF($J$2:$K$40,"C")</f>
        <v>5</v>
      </c>
      <c r="R6" s="7">
        <f>COUNTIF($J$2:$K$40,"D")</f>
        <v>11</v>
      </c>
      <c r="S6" s="6">
        <f>SUM(N6:R6)</f>
        <v>39</v>
      </c>
      <c r="T6" s="16">
        <f>SUM((N6-$N$9)^2/$N$9,(O6-$O$9)^2/$O$9,(P6-$P$9)^2/$P$9,(Q6-$Q$9)^2/$Q$9, (R6-$R$9)^2/$R$9)</f>
        <v>6.0748632668144857</v>
      </c>
    </row>
    <row r="7" spans="1:20">
      <c r="A7" s="6">
        <v>6</v>
      </c>
      <c r="B7" s="7">
        <v>17</v>
      </c>
      <c r="C7" s="8" t="s">
        <v>28</v>
      </c>
      <c r="D7" s="9" t="s">
        <v>6</v>
      </c>
      <c r="E7" s="7" t="s">
        <v>7</v>
      </c>
      <c r="G7" s="6">
        <v>67</v>
      </c>
      <c r="H7" s="7">
        <v>25</v>
      </c>
      <c r="I7" s="8" t="s">
        <v>29</v>
      </c>
      <c r="J7" s="9" t="s">
        <v>9</v>
      </c>
      <c r="K7" s="7" t="s">
        <v>7</v>
      </c>
      <c r="M7" s="10" t="s">
        <v>30</v>
      </c>
      <c r="N7" s="7">
        <f>COUNTIF($D$2:$E$62,"O")</f>
        <v>30</v>
      </c>
      <c r="O7" s="7">
        <f>COUNTIF($D$2:$E$62,"A")</f>
        <v>4</v>
      </c>
      <c r="P7" s="7">
        <f>COUNTIF($D$2:$E$62,"B")</f>
        <v>3</v>
      </c>
      <c r="Q7" s="7">
        <f>COUNTIF($D$2:$E$62,"C")</f>
        <v>10</v>
      </c>
      <c r="R7" s="7">
        <f>COUNTIF($D$2:$E$62,"D")</f>
        <v>14</v>
      </c>
      <c r="S7" s="6">
        <f>SUM(N7:R7)</f>
        <v>61</v>
      </c>
      <c r="T7" s="16">
        <f>SUM((N7-$N$9)^2/$N$9,(O7-$O$9)^2/$O$9,(P7-$P$9)^2/$P$9,(Q7-$Q$9)^2/$Q$9, (R7-$R$9)^2/$R$9)</f>
        <v>6.0748632668144857</v>
      </c>
    </row>
    <row r="8" spans="1:20">
      <c r="A8" s="6">
        <v>7</v>
      </c>
      <c r="B8" s="7">
        <v>34</v>
      </c>
      <c r="C8" s="8" t="s">
        <v>31</v>
      </c>
      <c r="D8" s="9" t="s">
        <v>6</v>
      </c>
      <c r="E8" s="7" t="s">
        <v>7</v>
      </c>
      <c r="G8" s="6">
        <v>68</v>
      </c>
      <c r="H8" s="7">
        <v>36</v>
      </c>
      <c r="I8" s="8" t="s">
        <v>32</v>
      </c>
      <c r="J8" s="9" t="s">
        <v>9</v>
      </c>
      <c r="K8" s="7" t="s">
        <v>7</v>
      </c>
      <c r="M8" s="10" t="s">
        <v>23</v>
      </c>
      <c r="N8" s="7">
        <f>SUM(N6:N7)</f>
        <v>41</v>
      </c>
      <c r="O8" s="7">
        <f t="shared" ref="O8:R8" si="0">SUM(O6:O7)</f>
        <v>11</v>
      </c>
      <c r="P8" s="7">
        <f t="shared" si="0"/>
        <v>8</v>
      </c>
      <c r="Q8" s="7">
        <f t="shared" si="0"/>
        <v>15</v>
      </c>
      <c r="R8" s="7">
        <f t="shared" si="0"/>
        <v>25</v>
      </c>
      <c r="S8" s="6">
        <f>SUM(N8:R8)</f>
        <v>100</v>
      </c>
      <c r="T8" s="17">
        <f t="shared" ref="T8" si="1">SUM(T6:T7)</f>
        <v>12.149726533628971</v>
      </c>
    </row>
    <row r="9" spans="1:20" ht="15.75">
      <c r="A9" s="6">
        <v>8</v>
      </c>
      <c r="B9" s="7">
        <v>35</v>
      </c>
      <c r="C9" s="8" t="s">
        <v>33</v>
      </c>
      <c r="D9" s="9" t="s">
        <v>6</v>
      </c>
      <c r="E9" s="7" t="s">
        <v>7</v>
      </c>
      <c r="G9" s="6">
        <v>69</v>
      </c>
      <c r="H9" s="7">
        <v>40</v>
      </c>
      <c r="I9" s="8" t="s">
        <v>34</v>
      </c>
      <c r="J9" s="9" t="s">
        <v>9</v>
      </c>
      <c r="K9" s="7" t="s">
        <v>7</v>
      </c>
      <c r="M9" s="12" t="s">
        <v>24</v>
      </c>
      <c r="N9" s="6">
        <f>N8/2</f>
        <v>20.5</v>
      </c>
      <c r="O9" s="6">
        <f t="shared" ref="O9:S9" si="2">O8/2</f>
        <v>5.5</v>
      </c>
      <c r="P9" s="6">
        <f t="shared" si="2"/>
        <v>4</v>
      </c>
      <c r="Q9" s="6">
        <f t="shared" si="2"/>
        <v>7.5</v>
      </c>
      <c r="R9" s="6">
        <f t="shared" si="2"/>
        <v>12.5</v>
      </c>
      <c r="S9" s="6">
        <f t="shared" si="2"/>
        <v>50</v>
      </c>
      <c r="T9" s="7"/>
    </row>
    <row r="10" spans="1:20" ht="15.75">
      <c r="A10" s="6">
        <v>9</v>
      </c>
      <c r="B10" s="7">
        <v>38</v>
      </c>
      <c r="C10" s="8" t="s">
        <v>35</v>
      </c>
      <c r="D10" s="9" t="s">
        <v>6</v>
      </c>
      <c r="E10" s="7" t="s">
        <v>7</v>
      </c>
      <c r="G10" s="6">
        <v>70</v>
      </c>
      <c r="H10" s="7">
        <v>41</v>
      </c>
      <c r="I10" s="8" t="s">
        <v>36</v>
      </c>
      <c r="J10" s="9" t="s">
        <v>9</v>
      </c>
      <c r="K10" s="7" t="s">
        <v>7</v>
      </c>
      <c r="M10" s="15"/>
    </row>
    <row r="11" spans="1:20" ht="15.75">
      <c r="A11" s="6">
        <v>10</v>
      </c>
      <c r="B11" s="7">
        <v>42</v>
      </c>
      <c r="C11" s="8" t="s">
        <v>37</v>
      </c>
      <c r="D11" s="9" t="s">
        <v>6</v>
      </c>
      <c r="E11" s="7" t="s">
        <v>7</v>
      </c>
      <c r="G11" s="6">
        <v>71</v>
      </c>
      <c r="H11" s="7">
        <v>46</v>
      </c>
      <c r="I11" s="8" t="s">
        <v>38</v>
      </c>
      <c r="J11" s="9" t="s">
        <v>9</v>
      </c>
      <c r="K11" s="7" t="s">
        <v>7</v>
      </c>
      <c r="M11" s="18" t="s">
        <v>39</v>
      </c>
      <c r="T11" s="1">
        <f>CHIINV(0.05, ((2-1)*(5-1)))</f>
        <v>9.4877290367811575</v>
      </c>
    </row>
    <row r="12" spans="1:20">
      <c r="A12" s="6">
        <v>11</v>
      </c>
      <c r="B12" s="7">
        <v>43</v>
      </c>
      <c r="C12" s="8" t="s">
        <v>40</v>
      </c>
      <c r="D12" s="9" t="s">
        <v>6</v>
      </c>
      <c r="E12" s="7" t="s">
        <v>7</v>
      </c>
      <c r="G12" s="6">
        <v>72</v>
      </c>
      <c r="H12" s="7">
        <v>47</v>
      </c>
      <c r="I12" s="8" t="s">
        <v>41</v>
      </c>
      <c r="J12" s="9" t="s">
        <v>9</v>
      </c>
      <c r="K12" s="7" t="s">
        <v>7</v>
      </c>
    </row>
    <row r="13" spans="1:20">
      <c r="A13" s="6">
        <v>12</v>
      </c>
      <c r="B13" s="7">
        <v>45</v>
      </c>
      <c r="C13" s="8" t="s">
        <v>42</v>
      </c>
      <c r="D13" s="9" t="s">
        <v>6</v>
      </c>
      <c r="E13" s="7" t="s">
        <v>7</v>
      </c>
      <c r="G13" s="6">
        <v>73</v>
      </c>
      <c r="H13" s="7">
        <v>10</v>
      </c>
      <c r="I13" s="8" t="s">
        <v>43</v>
      </c>
      <c r="J13" s="9" t="s">
        <v>9</v>
      </c>
      <c r="K13" s="7" t="s">
        <v>22</v>
      </c>
      <c r="M13" t="s">
        <v>44</v>
      </c>
      <c r="O13" s="3" t="str">
        <f>IF(T8&gt;=T11," H0 is Accepted", "H0 is Rejected")</f>
        <v xml:space="preserve"> H0 is Accepted</v>
      </c>
      <c r="P13" s="3"/>
      <c r="Q13" s="3"/>
    </row>
    <row r="14" spans="1:20">
      <c r="A14" s="6">
        <v>13</v>
      </c>
      <c r="B14" s="7">
        <v>48</v>
      </c>
      <c r="C14" s="8" t="s">
        <v>45</v>
      </c>
      <c r="D14" s="9" t="s">
        <v>6</v>
      </c>
      <c r="E14" s="7" t="s">
        <v>7</v>
      </c>
      <c r="G14" s="6">
        <v>74</v>
      </c>
      <c r="H14" s="7">
        <v>20</v>
      </c>
      <c r="I14" s="8" t="s">
        <v>46</v>
      </c>
      <c r="J14" s="9" t="s">
        <v>9</v>
      </c>
      <c r="K14" s="7" t="s">
        <v>22</v>
      </c>
    </row>
    <row r="15" spans="1:20">
      <c r="A15" s="6">
        <v>14</v>
      </c>
      <c r="B15" s="7">
        <v>49</v>
      </c>
      <c r="C15" s="8" t="s">
        <v>47</v>
      </c>
      <c r="D15" s="9" t="s">
        <v>6</v>
      </c>
      <c r="E15" s="7" t="s">
        <v>7</v>
      </c>
      <c r="G15" s="6">
        <v>75</v>
      </c>
      <c r="H15" s="7">
        <v>21</v>
      </c>
      <c r="I15" s="8" t="s">
        <v>48</v>
      </c>
      <c r="J15" s="9" t="s">
        <v>9</v>
      </c>
      <c r="K15" s="7" t="s">
        <v>22</v>
      </c>
    </row>
    <row r="16" spans="1:20">
      <c r="A16" s="6">
        <v>15</v>
      </c>
      <c r="B16" s="7">
        <v>50</v>
      </c>
      <c r="C16" s="8" t="s">
        <v>49</v>
      </c>
      <c r="D16" s="9" t="s">
        <v>6</v>
      </c>
      <c r="E16" s="7" t="s">
        <v>7</v>
      </c>
      <c r="G16" s="6">
        <v>76</v>
      </c>
      <c r="H16" s="7">
        <v>72</v>
      </c>
      <c r="I16" s="8" t="s">
        <v>50</v>
      </c>
      <c r="J16" s="9" t="s">
        <v>9</v>
      </c>
      <c r="K16" s="7" t="s">
        <v>22</v>
      </c>
    </row>
    <row r="17" spans="1:20">
      <c r="A17" s="6">
        <v>16</v>
      </c>
      <c r="B17" s="7">
        <v>51</v>
      </c>
      <c r="C17" s="8" t="s">
        <v>51</v>
      </c>
      <c r="D17" s="9" t="s">
        <v>6</v>
      </c>
      <c r="E17" s="7" t="s">
        <v>7</v>
      </c>
      <c r="G17" s="6">
        <v>77</v>
      </c>
      <c r="H17" s="7">
        <v>73</v>
      </c>
      <c r="I17" s="8" t="s">
        <v>52</v>
      </c>
      <c r="J17" s="9" t="s">
        <v>9</v>
      </c>
      <c r="K17" s="7" t="s">
        <v>22</v>
      </c>
    </row>
    <row r="18" spans="1:20">
      <c r="A18" s="6">
        <v>17</v>
      </c>
      <c r="B18" s="7">
        <v>54</v>
      </c>
      <c r="C18" s="8" t="s">
        <v>53</v>
      </c>
      <c r="D18" s="9" t="s">
        <v>6</v>
      </c>
      <c r="E18" s="7" t="s">
        <v>7</v>
      </c>
      <c r="G18" s="6">
        <v>78</v>
      </c>
      <c r="H18" s="7">
        <v>75</v>
      </c>
      <c r="I18" s="8" t="s">
        <v>54</v>
      </c>
      <c r="J18" s="9" t="s">
        <v>9</v>
      </c>
      <c r="K18" s="7" t="s">
        <v>22</v>
      </c>
    </row>
    <row r="19" spans="1:20">
      <c r="A19" s="6">
        <v>18</v>
      </c>
      <c r="B19" s="7">
        <v>55</v>
      </c>
      <c r="C19" s="8" t="s">
        <v>55</v>
      </c>
      <c r="D19" s="9" t="s">
        <v>6</v>
      </c>
      <c r="E19" s="7" t="s">
        <v>7</v>
      </c>
      <c r="G19" s="6">
        <v>79</v>
      </c>
      <c r="H19" s="7">
        <v>77</v>
      </c>
      <c r="I19" s="8" t="s">
        <v>56</v>
      </c>
      <c r="J19" s="9" t="s">
        <v>9</v>
      </c>
      <c r="K19" s="7" t="s">
        <v>22</v>
      </c>
    </row>
    <row r="20" spans="1:20">
      <c r="A20" s="6">
        <v>19</v>
      </c>
      <c r="B20" s="7">
        <v>56</v>
      </c>
      <c r="C20" s="8" t="s">
        <v>57</v>
      </c>
      <c r="D20" s="9" t="s">
        <v>6</v>
      </c>
      <c r="E20" s="7" t="s">
        <v>7</v>
      </c>
      <c r="G20" s="6">
        <v>80</v>
      </c>
      <c r="H20" s="7">
        <v>82</v>
      </c>
      <c r="I20" s="8" t="s">
        <v>58</v>
      </c>
      <c r="J20" s="9" t="s">
        <v>9</v>
      </c>
      <c r="K20" s="7" t="s">
        <v>22</v>
      </c>
    </row>
    <row r="21" spans="1:20">
      <c r="A21" s="6">
        <v>20</v>
      </c>
      <c r="B21" s="7">
        <v>59</v>
      </c>
      <c r="C21" s="8" t="s">
        <v>59</v>
      </c>
      <c r="D21" s="9" t="s">
        <v>6</v>
      </c>
      <c r="E21" s="7" t="s">
        <v>7</v>
      </c>
      <c r="G21" s="6">
        <v>81</v>
      </c>
      <c r="H21" s="7">
        <v>84</v>
      </c>
      <c r="I21" s="8" t="s">
        <v>60</v>
      </c>
      <c r="J21" s="9" t="s">
        <v>9</v>
      </c>
      <c r="K21" s="7" t="s">
        <v>22</v>
      </c>
    </row>
    <row r="22" spans="1:20">
      <c r="A22" s="6">
        <v>21</v>
      </c>
      <c r="B22" s="7">
        <v>61</v>
      </c>
      <c r="C22" s="8" t="s">
        <v>61</v>
      </c>
      <c r="D22" s="9" t="s">
        <v>6</v>
      </c>
      <c r="E22" s="7" t="s">
        <v>7</v>
      </c>
      <c r="G22" s="6">
        <v>82</v>
      </c>
      <c r="H22" s="7">
        <v>91</v>
      </c>
      <c r="I22" s="8" t="s">
        <v>62</v>
      </c>
      <c r="J22" s="9" t="s">
        <v>9</v>
      </c>
      <c r="K22" s="7" t="s">
        <v>22</v>
      </c>
    </row>
    <row r="23" spans="1:20">
      <c r="A23" s="6">
        <v>22</v>
      </c>
      <c r="B23" s="7">
        <v>62</v>
      </c>
      <c r="C23" s="8" t="s">
        <v>63</v>
      </c>
      <c r="D23" s="9" t="s">
        <v>6</v>
      </c>
      <c r="E23" s="7" t="s">
        <v>7</v>
      </c>
      <c r="G23" s="6">
        <v>83</v>
      </c>
      <c r="H23" s="7">
        <v>95</v>
      </c>
      <c r="I23" s="8" t="s">
        <v>64</v>
      </c>
      <c r="J23" s="9" t="s">
        <v>9</v>
      </c>
      <c r="K23" s="7" t="s">
        <v>22</v>
      </c>
    </row>
    <row r="24" spans="1:20">
      <c r="A24" s="6">
        <v>23</v>
      </c>
      <c r="B24" s="7">
        <v>65</v>
      </c>
      <c r="C24" s="8" t="s">
        <v>65</v>
      </c>
      <c r="D24" s="9" t="s">
        <v>6</v>
      </c>
      <c r="E24" s="7" t="s">
        <v>7</v>
      </c>
      <c r="G24" s="6">
        <v>84</v>
      </c>
      <c r="H24" s="7">
        <v>4</v>
      </c>
      <c r="I24" s="8" t="s">
        <v>66</v>
      </c>
      <c r="J24" s="9" t="s">
        <v>9</v>
      </c>
      <c r="K24" s="7" t="s">
        <v>21</v>
      </c>
    </row>
    <row r="25" spans="1:20">
      <c r="A25" s="6">
        <v>24</v>
      </c>
      <c r="B25" s="7">
        <v>66</v>
      </c>
      <c r="C25" s="8" t="s">
        <v>67</v>
      </c>
      <c r="D25" s="9" t="s">
        <v>6</v>
      </c>
      <c r="E25" s="7" t="s">
        <v>7</v>
      </c>
      <c r="G25" s="6">
        <v>85</v>
      </c>
      <c r="H25" s="7">
        <v>8</v>
      </c>
      <c r="I25" s="8" t="s">
        <v>68</v>
      </c>
      <c r="J25" s="9" t="s">
        <v>9</v>
      </c>
      <c r="K25" s="7" t="s">
        <v>21</v>
      </c>
    </row>
    <row r="26" spans="1:20">
      <c r="A26" s="6">
        <v>25</v>
      </c>
      <c r="B26" s="7">
        <v>68</v>
      </c>
      <c r="C26" s="8" t="s">
        <v>69</v>
      </c>
      <c r="D26" s="9" t="s">
        <v>6</v>
      </c>
      <c r="E26" s="7" t="s">
        <v>7</v>
      </c>
      <c r="G26" s="6">
        <v>86</v>
      </c>
      <c r="H26" s="7">
        <v>23</v>
      </c>
      <c r="I26" s="8" t="s">
        <v>70</v>
      </c>
      <c r="J26" s="9" t="s">
        <v>9</v>
      </c>
      <c r="K26" s="7" t="s">
        <v>21</v>
      </c>
    </row>
    <row r="27" spans="1:20">
      <c r="A27" s="6">
        <v>26</v>
      </c>
      <c r="B27" s="7">
        <v>69</v>
      </c>
      <c r="C27" s="8" t="s">
        <v>71</v>
      </c>
      <c r="D27" s="9" t="s">
        <v>6</v>
      </c>
      <c r="E27" s="7" t="s">
        <v>7</v>
      </c>
      <c r="G27" s="6">
        <v>87</v>
      </c>
      <c r="H27" s="7">
        <v>58</v>
      </c>
      <c r="I27" s="8" t="s">
        <v>72</v>
      </c>
      <c r="J27" s="9" t="s">
        <v>9</v>
      </c>
      <c r="K27" s="7" t="s">
        <v>21</v>
      </c>
    </row>
    <row r="28" spans="1:20">
      <c r="A28" s="6">
        <v>27</v>
      </c>
      <c r="B28" s="7">
        <v>70</v>
      </c>
      <c r="C28" s="8" t="s">
        <v>73</v>
      </c>
      <c r="D28" s="9" t="s">
        <v>6</v>
      </c>
      <c r="E28" s="7" t="s">
        <v>7</v>
      </c>
      <c r="G28" s="6">
        <v>88</v>
      </c>
      <c r="H28" s="7">
        <v>83</v>
      </c>
      <c r="I28" s="8" t="s">
        <v>74</v>
      </c>
      <c r="J28" s="9" t="s">
        <v>9</v>
      </c>
      <c r="K28" s="7" t="s">
        <v>21</v>
      </c>
      <c r="M28" s="3" t="s">
        <v>75</v>
      </c>
      <c r="T28" s="14"/>
    </row>
    <row r="29" spans="1:20">
      <c r="A29" s="6">
        <v>28</v>
      </c>
      <c r="B29" s="7">
        <v>85</v>
      </c>
      <c r="C29" s="8" t="s">
        <v>76</v>
      </c>
      <c r="D29" s="9" t="s">
        <v>6</v>
      </c>
      <c r="E29" s="7" t="s">
        <v>7</v>
      </c>
      <c r="G29" s="6">
        <v>89</v>
      </c>
      <c r="H29" s="7">
        <v>24</v>
      </c>
      <c r="I29" s="8" t="s">
        <v>77</v>
      </c>
      <c r="J29" s="9" t="s">
        <v>9</v>
      </c>
      <c r="K29" s="7" t="s">
        <v>20</v>
      </c>
    </row>
    <row r="30" spans="1:20">
      <c r="A30" s="6">
        <v>29</v>
      </c>
      <c r="B30" s="7">
        <v>87</v>
      </c>
      <c r="C30" s="8" t="s">
        <v>78</v>
      </c>
      <c r="D30" s="9" t="s">
        <v>6</v>
      </c>
      <c r="E30" s="7" t="s">
        <v>7</v>
      </c>
      <c r="G30" s="6">
        <v>90</v>
      </c>
      <c r="H30" s="7">
        <v>76</v>
      </c>
      <c r="I30" s="8" t="s">
        <v>79</v>
      </c>
      <c r="J30" s="9" t="s">
        <v>9</v>
      </c>
      <c r="K30" s="7" t="s">
        <v>20</v>
      </c>
      <c r="M30" s="3" t="e">
        <f>IF(#REF!&gt;=#REF!,CONCATENATE(M2,"  ","Accepted"),CONCATENATE(M2,"  ","is Rejected"))</f>
        <v>#REF!</v>
      </c>
    </row>
    <row r="31" spans="1:20">
      <c r="A31" s="6">
        <v>30</v>
      </c>
      <c r="B31" s="7">
        <v>88</v>
      </c>
      <c r="C31" s="8" t="s">
        <v>80</v>
      </c>
      <c r="D31" s="9" t="s">
        <v>6</v>
      </c>
      <c r="E31" s="7" t="s">
        <v>7</v>
      </c>
      <c r="G31" s="6">
        <v>91</v>
      </c>
      <c r="H31" s="7">
        <v>90</v>
      </c>
      <c r="I31" s="8" t="s">
        <v>81</v>
      </c>
      <c r="J31" s="9" t="s">
        <v>9</v>
      </c>
      <c r="K31" s="7" t="s">
        <v>20</v>
      </c>
    </row>
    <row r="32" spans="1:20">
      <c r="A32" s="6">
        <v>31</v>
      </c>
      <c r="B32" s="7">
        <v>6</v>
      </c>
      <c r="C32" s="8" t="s">
        <v>82</v>
      </c>
      <c r="D32" s="9" t="s">
        <v>6</v>
      </c>
      <c r="E32" s="7" t="s">
        <v>22</v>
      </c>
      <c r="G32" s="6">
        <v>92</v>
      </c>
      <c r="H32" s="7">
        <v>92</v>
      </c>
      <c r="I32" s="8" t="s">
        <v>83</v>
      </c>
      <c r="J32" s="9" t="s">
        <v>9</v>
      </c>
      <c r="K32" s="7" t="s">
        <v>20</v>
      </c>
    </row>
    <row r="33" spans="1:11">
      <c r="A33" s="6">
        <v>32</v>
      </c>
      <c r="B33" s="7">
        <v>12</v>
      </c>
      <c r="C33" s="8" t="s">
        <v>84</v>
      </c>
      <c r="D33" s="9" t="s">
        <v>6</v>
      </c>
      <c r="E33" s="7" t="s">
        <v>22</v>
      </c>
      <c r="G33" s="6">
        <v>93</v>
      </c>
      <c r="H33" s="7">
        <v>93</v>
      </c>
      <c r="I33" s="8" t="s">
        <v>85</v>
      </c>
      <c r="J33" s="9" t="s">
        <v>9</v>
      </c>
      <c r="K33" s="7" t="s">
        <v>20</v>
      </c>
    </row>
    <row r="34" spans="1:11">
      <c r="A34" s="6">
        <v>33</v>
      </c>
      <c r="B34" s="7">
        <v>15</v>
      </c>
      <c r="C34" s="8" t="s">
        <v>86</v>
      </c>
      <c r="D34" s="9" t="s">
        <v>6</v>
      </c>
      <c r="E34" s="7" t="s">
        <v>22</v>
      </c>
      <c r="G34" s="6">
        <v>94</v>
      </c>
      <c r="H34" s="7">
        <v>74</v>
      </c>
      <c r="I34" s="8" t="s">
        <v>87</v>
      </c>
      <c r="J34" s="9" t="s">
        <v>9</v>
      </c>
      <c r="K34" s="7" t="s">
        <v>19</v>
      </c>
    </row>
    <row r="35" spans="1:11">
      <c r="A35" s="6">
        <v>34</v>
      </c>
      <c r="B35" s="7">
        <v>19</v>
      </c>
      <c r="C35" s="8" t="s">
        <v>88</v>
      </c>
      <c r="D35" s="9" t="s">
        <v>6</v>
      </c>
      <c r="E35" s="7" t="s">
        <v>22</v>
      </c>
      <c r="G35" s="6">
        <v>95</v>
      </c>
      <c r="H35" s="7">
        <v>78</v>
      </c>
      <c r="I35" s="8" t="s">
        <v>89</v>
      </c>
      <c r="J35" s="9" t="s">
        <v>9</v>
      </c>
      <c r="K35" s="7" t="s">
        <v>19</v>
      </c>
    </row>
    <row r="36" spans="1:11">
      <c r="A36" s="6">
        <v>35</v>
      </c>
      <c r="B36" s="7">
        <v>27</v>
      </c>
      <c r="C36" s="8" t="s">
        <v>90</v>
      </c>
      <c r="D36" s="9" t="s">
        <v>6</v>
      </c>
      <c r="E36" s="7" t="s">
        <v>22</v>
      </c>
      <c r="G36" s="6">
        <v>96</v>
      </c>
      <c r="H36" s="7">
        <v>79</v>
      </c>
      <c r="I36" s="8" t="s">
        <v>91</v>
      </c>
      <c r="J36" s="9" t="s">
        <v>9</v>
      </c>
      <c r="K36" s="7" t="s">
        <v>19</v>
      </c>
    </row>
    <row r="37" spans="1:11">
      <c r="A37" s="6">
        <v>36</v>
      </c>
      <c r="B37" s="7">
        <v>28</v>
      </c>
      <c r="C37" s="8" t="s">
        <v>92</v>
      </c>
      <c r="D37" s="9" t="s">
        <v>6</v>
      </c>
      <c r="E37" s="7" t="s">
        <v>22</v>
      </c>
      <c r="G37" s="6">
        <v>97</v>
      </c>
      <c r="H37" s="7">
        <v>80</v>
      </c>
      <c r="I37" s="8" t="s">
        <v>93</v>
      </c>
      <c r="J37" s="9" t="s">
        <v>9</v>
      </c>
      <c r="K37" s="7" t="s">
        <v>19</v>
      </c>
    </row>
    <row r="38" spans="1:11">
      <c r="A38" s="6">
        <v>37</v>
      </c>
      <c r="B38" s="7">
        <v>37</v>
      </c>
      <c r="C38" s="8" t="s">
        <v>94</v>
      </c>
      <c r="D38" s="9" t="s">
        <v>6</v>
      </c>
      <c r="E38" s="7" t="s">
        <v>22</v>
      </c>
      <c r="G38" s="6">
        <v>98</v>
      </c>
      <c r="H38" s="7">
        <v>81</v>
      </c>
      <c r="I38" s="8" t="s">
        <v>95</v>
      </c>
      <c r="J38" s="9" t="s">
        <v>9</v>
      </c>
      <c r="K38" s="7" t="s">
        <v>19</v>
      </c>
    </row>
    <row r="39" spans="1:11">
      <c r="A39" s="6">
        <v>38</v>
      </c>
      <c r="B39" s="7">
        <v>44</v>
      </c>
      <c r="C39" s="8" t="s">
        <v>96</v>
      </c>
      <c r="D39" s="9" t="s">
        <v>6</v>
      </c>
      <c r="E39" s="7" t="s">
        <v>22</v>
      </c>
      <c r="G39" s="6">
        <v>99</v>
      </c>
      <c r="H39" s="7">
        <v>94</v>
      </c>
      <c r="I39" s="8" t="s">
        <v>97</v>
      </c>
      <c r="J39" s="9" t="s">
        <v>9</v>
      </c>
      <c r="K39" s="7" t="s">
        <v>19</v>
      </c>
    </row>
    <row r="40" spans="1:11">
      <c r="A40" s="6">
        <v>39</v>
      </c>
      <c r="B40" s="7">
        <v>57</v>
      </c>
      <c r="C40" s="8" t="s">
        <v>98</v>
      </c>
      <c r="D40" s="9" t="s">
        <v>6</v>
      </c>
      <c r="E40" s="7" t="s">
        <v>22</v>
      </c>
      <c r="G40" s="6">
        <v>100</v>
      </c>
      <c r="H40" s="7">
        <v>99</v>
      </c>
      <c r="I40" s="8" t="s">
        <v>99</v>
      </c>
      <c r="J40" s="9" t="s">
        <v>9</v>
      </c>
      <c r="K40" s="7" t="s">
        <v>19</v>
      </c>
    </row>
    <row r="41" spans="1:11">
      <c r="A41" s="6">
        <v>40</v>
      </c>
      <c r="B41" s="7">
        <v>60</v>
      </c>
      <c r="C41" s="8" t="s">
        <v>100</v>
      </c>
      <c r="D41" s="9" t="s">
        <v>6</v>
      </c>
      <c r="E41" s="7" t="s">
        <v>22</v>
      </c>
    </row>
    <row r="42" spans="1:11">
      <c r="A42" s="6">
        <v>41</v>
      </c>
      <c r="B42" s="7">
        <v>63</v>
      </c>
      <c r="C42" s="8" t="s">
        <v>101</v>
      </c>
      <c r="D42" s="9" t="s">
        <v>6</v>
      </c>
      <c r="E42" s="7" t="s">
        <v>22</v>
      </c>
    </row>
    <row r="43" spans="1:11">
      <c r="A43" s="6">
        <v>42</v>
      </c>
      <c r="B43" s="7">
        <v>64</v>
      </c>
      <c r="C43" s="8" t="s">
        <v>102</v>
      </c>
      <c r="D43" s="9" t="s">
        <v>6</v>
      </c>
      <c r="E43" s="7" t="s">
        <v>22</v>
      </c>
    </row>
    <row r="44" spans="1:11">
      <c r="A44" s="6">
        <v>43</v>
      </c>
      <c r="B44" s="7">
        <v>71</v>
      </c>
      <c r="C44" s="8" t="s">
        <v>103</v>
      </c>
      <c r="D44" s="9" t="s">
        <v>6</v>
      </c>
      <c r="E44" s="7" t="s">
        <v>22</v>
      </c>
    </row>
    <row r="45" spans="1:11">
      <c r="A45" s="6">
        <v>44</v>
      </c>
      <c r="B45" s="7">
        <v>86</v>
      </c>
      <c r="C45" s="8" t="s">
        <v>104</v>
      </c>
      <c r="D45" s="9" t="s">
        <v>6</v>
      </c>
      <c r="E45" s="7" t="s">
        <v>22</v>
      </c>
    </row>
    <row r="46" spans="1:11">
      <c r="A46" s="6">
        <v>45</v>
      </c>
      <c r="B46" s="7">
        <v>18</v>
      </c>
      <c r="C46" s="8" t="s">
        <v>105</v>
      </c>
      <c r="D46" s="9" t="s">
        <v>6</v>
      </c>
      <c r="E46" s="7" t="s">
        <v>21</v>
      </c>
    </row>
    <row r="47" spans="1:11">
      <c r="A47" s="6">
        <v>46</v>
      </c>
      <c r="B47" s="7">
        <v>22</v>
      </c>
      <c r="C47" s="8" t="s">
        <v>106</v>
      </c>
      <c r="D47" s="9" t="s">
        <v>6</v>
      </c>
      <c r="E47" s="7" t="s">
        <v>21</v>
      </c>
    </row>
    <row r="48" spans="1:11">
      <c r="A48" s="6">
        <v>47</v>
      </c>
      <c r="B48" s="7">
        <v>29</v>
      </c>
      <c r="C48" s="8" t="s">
        <v>107</v>
      </c>
      <c r="D48" s="9" t="s">
        <v>6</v>
      </c>
      <c r="E48" s="7" t="s">
        <v>21</v>
      </c>
    </row>
    <row r="49" spans="1:5">
      <c r="A49" s="6">
        <v>48</v>
      </c>
      <c r="B49" s="7">
        <v>30</v>
      </c>
      <c r="C49" s="8" t="s">
        <v>108</v>
      </c>
      <c r="D49" s="9" t="s">
        <v>6</v>
      </c>
      <c r="E49" s="7" t="s">
        <v>21</v>
      </c>
    </row>
    <row r="50" spans="1:5">
      <c r="A50" s="6">
        <v>49</v>
      </c>
      <c r="B50" s="7">
        <v>31</v>
      </c>
      <c r="C50" s="8" t="s">
        <v>109</v>
      </c>
      <c r="D50" s="9" t="s">
        <v>6</v>
      </c>
      <c r="E50" s="7" t="s">
        <v>21</v>
      </c>
    </row>
    <row r="51" spans="1:5">
      <c r="A51" s="6">
        <v>50</v>
      </c>
      <c r="B51" s="7">
        <v>39</v>
      </c>
      <c r="C51" s="8" t="s">
        <v>110</v>
      </c>
      <c r="D51" s="9" t="s">
        <v>6</v>
      </c>
      <c r="E51" s="7" t="s">
        <v>21</v>
      </c>
    </row>
    <row r="52" spans="1:5">
      <c r="A52" s="6">
        <v>51</v>
      </c>
      <c r="B52" s="7">
        <v>52</v>
      </c>
      <c r="C52" s="8" t="s">
        <v>111</v>
      </c>
      <c r="D52" s="9" t="s">
        <v>6</v>
      </c>
      <c r="E52" s="7" t="s">
        <v>21</v>
      </c>
    </row>
    <row r="53" spans="1:5">
      <c r="A53" s="6">
        <v>52</v>
      </c>
      <c r="B53" s="7">
        <v>53</v>
      </c>
      <c r="C53" s="8" t="s">
        <v>112</v>
      </c>
      <c r="D53" s="9" t="s">
        <v>6</v>
      </c>
      <c r="E53" s="7" t="s">
        <v>21</v>
      </c>
    </row>
    <row r="54" spans="1:5">
      <c r="A54" s="6">
        <v>53</v>
      </c>
      <c r="B54" s="7">
        <v>67</v>
      </c>
      <c r="C54" s="8" t="s">
        <v>113</v>
      </c>
      <c r="D54" s="9" t="s">
        <v>6</v>
      </c>
      <c r="E54" s="7" t="s">
        <v>21</v>
      </c>
    </row>
    <row r="55" spans="1:5">
      <c r="A55" s="6">
        <v>54</v>
      </c>
      <c r="B55" s="7">
        <v>100</v>
      </c>
      <c r="C55" s="8" t="s">
        <v>114</v>
      </c>
      <c r="D55" s="9" t="s">
        <v>6</v>
      </c>
      <c r="E55" s="7" t="s">
        <v>21</v>
      </c>
    </row>
    <row r="56" spans="1:5">
      <c r="A56" s="6">
        <v>55</v>
      </c>
      <c r="B56" s="7">
        <v>26</v>
      </c>
      <c r="C56" s="8" t="s">
        <v>115</v>
      </c>
      <c r="D56" s="9" t="s">
        <v>6</v>
      </c>
      <c r="E56" s="7" t="s">
        <v>20</v>
      </c>
    </row>
    <row r="57" spans="1:5">
      <c r="A57" s="6">
        <v>56</v>
      </c>
      <c r="B57" s="7">
        <v>32</v>
      </c>
      <c r="C57" s="8" t="s">
        <v>116</v>
      </c>
      <c r="D57" s="9" t="s">
        <v>6</v>
      </c>
      <c r="E57" s="7" t="s">
        <v>20</v>
      </c>
    </row>
    <row r="58" spans="1:5">
      <c r="A58" s="6">
        <v>57</v>
      </c>
      <c r="B58" s="7">
        <v>33</v>
      </c>
      <c r="C58" s="8" t="s">
        <v>117</v>
      </c>
      <c r="D58" s="9" t="s">
        <v>6</v>
      </c>
      <c r="E58" s="7" t="s">
        <v>20</v>
      </c>
    </row>
    <row r="59" spans="1:5">
      <c r="A59" s="6">
        <v>58</v>
      </c>
      <c r="B59" s="7">
        <v>89</v>
      </c>
      <c r="C59" s="8" t="s">
        <v>118</v>
      </c>
      <c r="D59" s="9" t="s">
        <v>6</v>
      </c>
      <c r="E59" s="7" t="s">
        <v>19</v>
      </c>
    </row>
    <row r="60" spans="1:5">
      <c r="A60" s="6">
        <v>59</v>
      </c>
      <c r="B60" s="7">
        <v>96</v>
      </c>
      <c r="C60" s="8" t="s">
        <v>119</v>
      </c>
      <c r="D60" s="9" t="s">
        <v>6</v>
      </c>
      <c r="E60" s="7" t="s">
        <v>19</v>
      </c>
    </row>
    <row r="61" spans="1:5">
      <c r="A61" s="6">
        <v>60</v>
      </c>
      <c r="B61" s="7">
        <v>97</v>
      </c>
      <c r="C61" s="8" t="s">
        <v>120</v>
      </c>
      <c r="D61" s="9" t="s">
        <v>6</v>
      </c>
      <c r="E61" s="7" t="s">
        <v>19</v>
      </c>
    </row>
    <row r="62" spans="1:5">
      <c r="A62" s="6">
        <v>61</v>
      </c>
      <c r="B62" s="7">
        <v>98</v>
      </c>
      <c r="C62" s="8" t="s">
        <v>121</v>
      </c>
      <c r="D62" s="9" t="s">
        <v>6</v>
      </c>
      <c r="E62" s="7" t="s">
        <v>19</v>
      </c>
    </row>
  </sheetData>
  <sortState xmlns:xlrd2="http://schemas.microsoft.com/office/spreadsheetml/2017/richdata2" ref="B2:E101">
    <sortCondition descending="1" ref="D2:D101"/>
    <sortCondition descending="1" ref="E2:E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F005813C36E3498CC52569B4CEBCF9" ma:contentTypeVersion="12" ma:contentTypeDescription="Create a new document." ma:contentTypeScope="" ma:versionID="47f9495eb1b6ace2972a3120d572f409">
  <xsd:schema xmlns:xsd="http://www.w3.org/2001/XMLSchema" xmlns:xs="http://www.w3.org/2001/XMLSchema" xmlns:p="http://schemas.microsoft.com/office/2006/metadata/properties" xmlns:ns2="313f1860-0b8b-4913-b3b3-5c1e23c9c1a1" xmlns:ns3="bfb2da45-aa2e-4b95-ae2a-9b39e4a6f8ce" targetNamespace="http://schemas.microsoft.com/office/2006/metadata/properties" ma:root="true" ma:fieldsID="33be7e16b06877312a05bd62adc8905a" ns2:_="" ns3:_="">
    <xsd:import namespace="313f1860-0b8b-4913-b3b3-5c1e23c9c1a1"/>
    <xsd:import namespace="bfb2da45-aa2e-4b95-ae2a-9b39e4a6f8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Details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3f1860-0b8b-4913-b3b3-5c1e23c9c1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aaf82bb-ab6f-4fb3-862b-aea43bbf34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b2da45-aa2e-4b95-ae2a-9b39e4a6f8c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dcf5492-0e46-49bd-a93a-0037ae4ca09a}" ma:internalName="TaxCatchAll" ma:showField="CatchAllData" ma:web="bfb2da45-aa2e-4b95-ae2a-9b39e4a6f8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13f1860-0b8b-4913-b3b3-5c1e23c9c1a1">
      <Terms xmlns="http://schemas.microsoft.com/office/infopath/2007/PartnerControls"/>
    </lcf76f155ced4ddcb4097134ff3c332f>
    <TaxCatchAll xmlns="bfb2da45-aa2e-4b95-ae2a-9b39e4a6f8ce" xsi:nil="true"/>
  </documentManagement>
</p:properties>
</file>

<file path=customXml/itemProps1.xml><?xml version="1.0" encoding="utf-8"?>
<ds:datastoreItem xmlns:ds="http://schemas.openxmlformats.org/officeDocument/2006/customXml" ds:itemID="{83DDDCDF-5A6E-4C5B-ADEE-017C146039AC}"/>
</file>

<file path=customXml/itemProps2.xml><?xml version="1.0" encoding="utf-8"?>
<ds:datastoreItem xmlns:ds="http://schemas.openxmlformats.org/officeDocument/2006/customXml" ds:itemID="{D51E80C0-1C97-4714-AF01-794174789A86}"/>
</file>

<file path=customXml/itemProps3.xml><?xml version="1.0" encoding="utf-8"?>
<ds:datastoreItem xmlns:ds="http://schemas.openxmlformats.org/officeDocument/2006/customXml" ds:itemID="{2672FDFB-B09C-49B0-BE7F-855A1F049B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MyHome</dc:creator>
  <cp:keywords/>
  <dc:description/>
  <cp:lastModifiedBy>Rohan Dattaram Palkar</cp:lastModifiedBy>
  <cp:revision/>
  <dcterms:created xsi:type="dcterms:W3CDTF">2019-12-12T12:47:32Z</dcterms:created>
  <dcterms:modified xsi:type="dcterms:W3CDTF">2022-10-20T03:41:41Z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0x010100E6F005813C36E3498CC52569B4CEBCF9</vt:lpwstr>
  </property>
  <property fmtid="{D5CDD505-2E9C-101B-9397-08002B2CF9AE}" pid="3" name="MediaServiceImageTags">
    <vt:lpwstr/>
  </property>
</Properties>
</file>