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SciData-Excel\MSExcel\"/>
    </mc:Choice>
  </mc:AlternateContent>
  <xr:revisionPtr revIDLastSave="0" documentId="13_ncr:1_{14F4A289-AFD6-40B9-AADA-61617019ED22}" xr6:coauthVersionLast="47" xr6:coauthVersionMax="47" xr10:uidLastSave="{00000000-0000-0000-0000-000000000000}"/>
  <bookViews>
    <workbookView xWindow="15" yWindow="390" windowWidth="11985" windowHeight="15450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D19" i="1"/>
  <c r="S16" i="4"/>
  <c r="R16" i="4"/>
  <c r="Q16" i="4"/>
  <c r="S15" i="4"/>
  <c r="R15" i="4"/>
  <c r="Q15" i="4"/>
  <c r="S14" i="4"/>
  <c r="R14" i="4"/>
  <c r="Q14" i="4"/>
  <c r="S13" i="4"/>
  <c r="R13" i="4"/>
  <c r="Q13" i="4"/>
  <c r="S12" i="4"/>
  <c r="R12" i="4"/>
  <c r="Q12" i="4"/>
  <c r="S11" i="4"/>
  <c r="R11" i="4"/>
  <c r="Q11" i="4"/>
  <c r="S10" i="4"/>
  <c r="R10" i="4"/>
  <c r="Q10" i="4"/>
  <c r="S9" i="4"/>
  <c r="R9" i="4"/>
  <c r="Q9" i="4"/>
  <c r="S8" i="4"/>
  <c r="R8" i="4"/>
  <c r="Q8" i="4"/>
  <c r="S7" i="4"/>
  <c r="R7" i="4"/>
  <c r="Q7" i="4"/>
  <c r="C44" i="5"/>
  <c r="B44" i="5"/>
  <c r="B43" i="5"/>
  <c r="B42" i="5"/>
  <c r="B41" i="5"/>
  <c r="A43" i="5"/>
  <c r="A42" i="5"/>
  <c r="A41" i="5"/>
  <c r="A40" i="5"/>
  <c r="C41" i="5"/>
  <c r="C42" i="5" s="1"/>
  <c r="C43" i="5" s="1"/>
  <c r="D41" i="5"/>
  <c r="E41" i="5"/>
  <c r="E42" i="5" s="1"/>
  <c r="E43" i="5" s="1"/>
  <c r="E44" i="5" s="1"/>
  <c r="F41" i="5"/>
  <c r="F42" i="5" s="1"/>
  <c r="F43" i="5" s="1"/>
  <c r="F44" i="5" s="1"/>
  <c r="G41" i="5"/>
  <c r="G42" i="5" s="1"/>
  <c r="G43" i="5" s="1"/>
  <c r="G44" i="5" s="1"/>
  <c r="H41" i="5"/>
  <c r="H42" i="5" s="1"/>
  <c r="H43" i="5" s="1"/>
  <c r="H44" i="5" s="1"/>
  <c r="I41" i="5"/>
  <c r="I42" i="5" s="1"/>
  <c r="I43" i="5" s="1"/>
  <c r="I44" i="5" s="1"/>
  <c r="J41" i="5"/>
  <c r="J42" i="5" s="1"/>
  <c r="J43" i="5" s="1"/>
  <c r="J44" i="5" s="1"/>
  <c r="A44" i="5"/>
  <c r="D42" i="5"/>
  <c r="D43" i="5"/>
  <c r="D44" i="5" s="1"/>
  <c r="F40" i="5"/>
  <c r="E40" i="5"/>
  <c r="D40" i="5"/>
  <c r="C40" i="5"/>
  <c r="B40" i="5"/>
  <c r="G40" i="5"/>
  <c r="H40" i="5"/>
  <c r="I40" i="5"/>
  <c r="J40" i="5"/>
  <c r="D26" i="5"/>
  <c r="E26" i="5" s="1"/>
  <c r="F26" i="5" s="1"/>
  <c r="D27" i="5"/>
  <c r="E27" i="5" s="1"/>
  <c r="F27" i="5" s="1"/>
  <c r="D28" i="5"/>
  <c r="E28" i="5"/>
  <c r="F28" i="5"/>
  <c r="D29" i="5"/>
  <c r="E29" i="5"/>
  <c r="F29" i="5" s="1"/>
  <c r="D30" i="5"/>
  <c r="E30" i="5" s="1"/>
  <c r="F30" i="5" s="1"/>
  <c r="D31" i="5"/>
  <c r="E31" i="5" s="1"/>
  <c r="F31" i="5" s="1"/>
  <c r="D32" i="5"/>
  <c r="E32" i="5" s="1"/>
  <c r="F32" i="5" s="1"/>
  <c r="D33" i="5"/>
  <c r="E33" i="5"/>
  <c r="F33" i="5"/>
  <c r="D34" i="5"/>
  <c r="E34" i="5" s="1"/>
  <c r="F34" i="5" s="1"/>
  <c r="D35" i="5"/>
  <c r="E35" i="5" s="1"/>
  <c r="F35" i="5" s="1"/>
  <c r="D2" i="5"/>
  <c r="E2" i="5"/>
  <c r="F2" i="5" s="1"/>
  <c r="D3" i="5"/>
  <c r="E3" i="5"/>
  <c r="F3" i="5" s="1"/>
  <c r="D4" i="5"/>
  <c r="E4" i="5"/>
  <c r="F4" i="5" s="1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C27" i="5"/>
  <c r="C26" i="5"/>
  <c r="C35" i="5"/>
  <c r="C28" i="5"/>
  <c r="C29" i="5"/>
  <c r="C30" i="5"/>
  <c r="C31" i="5"/>
  <c r="C32" i="5"/>
  <c r="C33" i="5"/>
  <c r="C34" i="5"/>
  <c r="C14" i="5"/>
  <c r="C15" i="5"/>
  <c r="C16" i="5"/>
  <c r="C17" i="5"/>
  <c r="C18" i="5"/>
  <c r="C19" i="5"/>
  <c r="C20" i="5"/>
  <c r="C21" i="5"/>
  <c r="C22" i="5"/>
  <c r="C23" i="5"/>
  <c r="C3" i="5"/>
  <c r="C4" i="5"/>
  <c r="C5" i="5"/>
  <c r="C6" i="5"/>
  <c r="C7" i="5"/>
  <c r="C8" i="5"/>
  <c r="C9" i="5"/>
  <c r="C10" i="5"/>
  <c r="C11" i="5"/>
  <c r="C2" i="5"/>
  <c r="F14" i="1"/>
  <c r="B14" i="1"/>
  <c r="B13" i="1"/>
  <c r="P16" i="4"/>
  <c r="P8" i="4"/>
  <c r="P9" i="4"/>
  <c r="P10" i="4"/>
  <c r="P11" i="4"/>
  <c r="P12" i="4"/>
  <c r="P13" i="4"/>
  <c r="P14" i="4"/>
  <c r="P15" i="4"/>
  <c r="P7" i="4"/>
  <c r="O16" i="4"/>
  <c r="O8" i="4"/>
  <c r="O9" i="4"/>
  <c r="O10" i="4"/>
  <c r="O11" i="4"/>
  <c r="O12" i="4"/>
  <c r="O13" i="4"/>
  <c r="O14" i="4"/>
  <c r="O15" i="4"/>
  <c r="O7" i="4"/>
  <c r="M16" i="4"/>
  <c r="L16" i="4"/>
  <c r="K16" i="4"/>
  <c r="N16" i="4"/>
  <c r="N8" i="4"/>
  <c r="N9" i="4"/>
  <c r="N10" i="4"/>
  <c r="N11" i="4"/>
  <c r="N12" i="4"/>
  <c r="N13" i="4"/>
  <c r="N14" i="4"/>
  <c r="N15" i="4"/>
  <c r="N7" i="4"/>
  <c r="L8" i="4"/>
  <c r="L9" i="4"/>
  <c r="L10" i="4"/>
  <c r="L11" i="4"/>
  <c r="L12" i="4"/>
  <c r="L13" i="4"/>
  <c r="L14" i="4"/>
  <c r="L15" i="4"/>
  <c r="L7" i="4"/>
  <c r="E7" i="1"/>
  <c r="F3" i="1"/>
  <c r="E6" i="1"/>
  <c r="E5" i="1"/>
  <c r="E4" i="1"/>
  <c r="E3" i="1"/>
  <c r="D6" i="1"/>
  <c r="D5" i="1"/>
  <c r="D4" i="1"/>
  <c r="F6" i="1"/>
  <c r="D3" i="1"/>
  <c r="J16" i="4"/>
  <c r="D16" i="4"/>
  <c r="E16" i="4"/>
  <c r="F16" i="4"/>
  <c r="G16" i="4"/>
  <c r="H16" i="4"/>
  <c r="I16" i="4"/>
  <c r="J8" i="4"/>
  <c r="J9" i="4"/>
  <c r="J10" i="4"/>
  <c r="J11" i="4"/>
  <c r="J12" i="4"/>
  <c r="J13" i="4"/>
  <c r="J14" i="4"/>
  <c r="J15" i="4"/>
  <c r="J7" i="4"/>
  <c r="D5" i="6"/>
  <c r="F5" i="6" s="1"/>
</calcChain>
</file>

<file path=xl/sharedStrings.xml><?xml version="1.0" encoding="utf-8"?>
<sst xmlns="http://schemas.openxmlformats.org/spreadsheetml/2006/main" count="105" uniqueCount="83">
  <si>
    <t>HOTEL GARAY - INSUMOS COCINA</t>
  </si>
  <si>
    <t>INSUMOS</t>
  </si>
  <si>
    <t>EXISTENCIA</t>
  </si>
  <si>
    <t>PROVEEDOR</t>
  </si>
  <si>
    <t>RUBRO</t>
  </si>
  <si>
    <t>PRODUCTO</t>
  </si>
  <si>
    <t>CANTIDAD</t>
  </si>
  <si>
    <t>COSTO</t>
  </si>
  <si>
    <t>EMPRESA</t>
  </si>
  <si>
    <t>TELÉFONO</t>
  </si>
  <si>
    <t>VERDURAS</t>
  </si>
  <si>
    <t>TOMATES</t>
  </si>
  <si>
    <t>VERDUSHOP</t>
  </si>
  <si>
    <t>555-9486</t>
  </si>
  <si>
    <t>ZANAHORIAS</t>
  </si>
  <si>
    <t>PAPAS</t>
  </si>
  <si>
    <t>HUERTA GRANDE</t>
  </si>
  <si>
    <t>555-8801</t>
  </si>
  <si>
    <t>CARNE</t>
  </si>
  <si>
    <t>POLLO (Kg)</t>
  </si>
  <si>
    <t>GUTIERREZ</t>
  </si>
  <si>
    <t>555-4447</t>
  </si>
  <si>
    <t>CARNE VACUNA (Kg)</t>
  </si>
  <si>
    <t>CARNES S.A.</t>
  </si>
  <si>
    <t>555-6321</t>
  </si>
  <si>
    <t>PESCADO (Kg)</t>
  </si>
  <si>
    <t>EL PULPO</t>
  </si>
  <si>
    <t>555-7723</t>
  </si>
  <si>
    <t>PASTA</t>
  </si>
  <si>
    <t>RAVIOLES</t>
  </si>
  <si>
    <t>SANTA MARÍA</t>
  </si>
  <si>
    <t>555-9874</t>
  </si>
  <si>
    <t>TALLARINES</t>
  </si>
  <si>
    <t>ÑOQUIS</t>
  </si>
  <si>
    <t>EL PUENTE</t>
  </si>
  <si>
    <t>555-6263</t>
  </si>
  <si>
    <t>CONDIMENTOS</t>
  </si>
  <si>
    <t>SAL</t>
  </si>
  <si>
    <t>LA VICTORIA</t>
  </si>
  <si>
    <t>555-4548</t>
  </si>
  <si>
    <t>PIMIENTA</t>
  </si>
  <si>
    <t>GIMENEZ</t>
  </si>
  <si>
    <t>555-6598</t>
  </si>
  <si>
    <t>HOTEL GARAY - Lavandería</t>
  </si>
  <si>
    <t>Artículos Lavados</t>
  </si>
  <si>
    <t>Lunes</t>
  </si>
  <si>
    <t>Martes</t>
  </si>
  <si>
    <t>Miércoles</t>
  </si>
  <si>
    <t>Jueves</t>
  </si>
  <si>
    <t>Viernes</t>
  </si>
  <si>
    <t>Sábado</t>
  </si>
  <si>
    <t>TOTAL</t>
  </si>
  <si>
    <t>Promedio semanal</t>
  </si>
  <si>
    <t>Grandes</t>
  </si>
  <si>
    <t>Medianas</t>
  </si>
  <si>
    <t>Chicas</t>
  </si>
  <si>
    <t>De mano</t>
  </si>
  <si>
    <t>Redondos</t>
  </si>
  <si>
    <t>Cuadrados</t>
  </si>
  <si>
    <t>Largos</t>
  </si>
  <si>
    <t>De exterior</t>
  </si>
  <si>
    <t>Decorativos</t>
  </si>
  <si>
    <t>Rel/Rel</t>
  </si>
  <si>
    <t>Abs/Abs</t>
  </si>
  <si>
    <t>Abs/Rel</t>
  </si>
  <si>
    <t>Rel/Abs</t>
  </si>
  <si>
    <t>NÚMEROS</t>
  </si>
  <si>
    <t>PROMEDIO</t>
  </si>
  <si>
    <t>REDONDEO</t>
  </si>
  <si>
    <t>Descontinuados</t>
  </si>
  <si>
    <t>Saldo</t>
  </si>
  <si>
    <t>costo individual</t>
  </si>
  <si>
    <t>Costo pérdidas</t>
  </si>
  <si>
    <t>Promedio
 de pérdidas por día</t>
  </si>
  <si>
    <t>Lavado promedio por día</t>
  </si>
  <si>
    <t>auditoria de formulas (formulas, auditorias de formula, evaluar formula)</t>
  </si>
  <si>
    <t>referencias absolutas/ referencias relativas</t>
  </si>
  <si>
    <t>atajo: alt f4 para fijar casilla</t>
  </si>
  <si>
    <t>Redondear</t>
  </si>
  <si>
    <t>Redondear.más</t>
  </si>
  <si>
    <t>Redondear.menos</t>
  </si>
  <si>
    <t>ctrl + l (reemplazar de 0 decimales a 2 decimales con " .0) " a " .2) "</t>
  </si>
  <si>
    <t>Tambien en el menú Inicio &gt; Edición &gt; Buscar y seleccionar &gt; Reemplazar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</si>
</sst>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0" fillId="0" borderId="0" xfId="0"/>
    <xf numFmtId="2" fontId="3" fillId="0" borderId="0" xfId="0" applyNumberFormat="1" applyFont="1" applyAlignment="1"/>
    <xf numFmtId="2" fontId="1" fillId="0" borderId="14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5" xfId="0" applyNumberFormat="1" applyBorder="1"/>
    <xf numFmtId="2" fontId="1" fillId="0" borderId="13" xfId="0" applyNumberFormat="1" applyFont="1" applyBorder="1"/>
    <xf numFmtId="2" fontId="1" fillId="0" borderId="3" xfId="0" applyNumberFormat="1" applyFont="1" applyBorder="1"/>
    <xf numFmtId="2" fontId="1" fillId="0" borderId="10" xfId="0" applyNumberFormat="1" applyFont="1" applyBorder="1"/>
    <xf numFmtId="1" fontId="0" fillId="0" borderId="11" xfId="0" applyNumberFormat="1" applyBorder="1"/>
    <xf numFmtId="1" fontId="0" fillId="0" borderId="5" xfId="0" applyNumberFormat="1" applyBorder="1"/>
    <xf numFmtId="1" fontId="0" fillId="0" borderId="12" xfId="0" applyNumberFormat="1" applyBorder="1"/>
    <xf numFmtId="1" fontId="0" fillId="0" borderId="6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1" fillId="0" borderId="4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18" xfId="0" applyNumberFormat="1" applyBorder="1"/>
    <xf numFmtId="2" fontId="0" fillId="0" borderId="0" xfId="0" applyNumberFormat="1" applyFont="1"/>
    <xf numFmtId="2" fontId="0" fillId="0" borderId="0" xfId="0" applyNumberFormat="1" applyAlignment="1">
      <alignment wrapText="1"/>
    </xf>
    <xf numFmtId="1" fontId="0" fillId="0" borderId="1" xfId="0" applyNumberFormat="1" applyFont="1" applyBorder="1"/>
    <xf numFmtId="1" fontId="0" fillId="0" borderId="2" xfId="0" applyNumberFormat="1" applyFont="1" applyBorder="1"/>
    <xf numFmtId="2" fontId="0" fillId="0" borderId="13" xfId="0" applyNumberFormat="1" applyBorder="1" applyAlignment="1">
      <alignment horizontal="left"/>
    </xf>
    <xf numFmtId="2" fontId="0" fillId="0" borderId="3" xfId="0" applyNumberFormat="1" applyFont="1" applyBorder="1"/>
    <xf numFmtId="2" fontId="0" fillId="0" borderId="3" xfId="0" applyNumberFormat="1" applyBorder="1"/>
    <xf numFmtId="2" fontId="0" fillId="0" borderId="10" xfId="0" applyNumberFormat="1" applyBorder="1"/>
    <xf numFmtId="0" fontId="0" fillId="0" borderId="10" xfId="0" applyNumberFormat="1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13" xfId="0" applyNumberFormat="1" applyFont="1" applyBorder="1"/>
    <xf numFmtId="1" fontId="0" fillId="0" borderId="0" xfId="0" applyNumberFormat="1"/>
    <xf numFmtId="2" fontId="1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/>
    <xf numFmtId="2" fontId="1" fillId="0" borderId="19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wrapText="1"/>
    </xf>
    <xf numFmtId="2" fontId="1" fillId="0" borderId="0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3"/>
  <sheetViews>
    <sheetView tabSelected="1" workbookViewId="0">
      <selection activeCell="E25" sqref="E25"/>
    </sheetView>
  </sheetViews>
  <sheetFormatPr baseColWidth="10" defaultRowHeight="15" x14ac:dyDescent="0.25"/>
  <cols>
    <col min="6" max="6" width="11.85546875" bestFit="1" customWidth="1"/>
  </cols>
  <sheetData>
    <row r="2" spans="1:6" x14ac:dyDescent="0.25">
      <c r="B2" s="2"/>
      <c r="E2" s="2"/>
    </row>
    <row r="3" spans="1:6" x14ac:dyDescent="0.25">
      <c r="A3" s="2"/>
      <c r="B3">
        <v>3</v>
      </c>
      <c r="C3">
        <v>4</v>
      </c>
      <c r="D3">
        <f>B3+C3</f>
        <v>7</v>
      </c>
      <c r="E3" s="2">
        <f>C3+D3</f>
        <v>11</v>
      </c>
      <c r="F3" s="2">
        <f>D3+E3</f>
        <v>18</v>
      </c>
    </row>
    <row r="4" spans="1:6" x14ac:dyDescent="0.25">
      <c r="B4">
        <v>5</v>
      </c>
      <c r="C4">
        <v>2</v>
      </c>
      <c r="D4" s="2">
        <f>B4+C4</f>
        <v>7</v>
      </c>
      <c r="E4" s="2">
        <f>C4+D4</f>
        <v>9</v>
      </c>
    </row>
    <row r="5" spans="1:6" x14ac:dyDescent="0.25">
      <c r="B5">
        <v>6</v>
      </c>
      <c r="C5">
        <v>8</v>
      </c>
      <c r="D5" s="2">
        <f>B5+C5</f>
        <v>14</v>
      </c>
      <c r="E5" s="2">
        <f>C5+D5</f>
        <v>22</v>
      </c>
    </row>
    <row r="6" spans="1:6" x14ac:dyDescent="0.25">
      <c r="B6">
        <v>7</v>
      </c>
      <c r="C6">
        <v>1</v>
      </c>
      <c r="D6" s="2">
        <f>B6+C6</f>
        <v>8</v>
      </c>
      <c r="E6" s="2">
        <f>C6+D6</f>
        <v>9</v>
      </c>
      <c r="F6" s="2">
        <f>D6+E6</f>
        <v>17</v>
      </c>
    </row>
    <row r="7" spans="1:6" x14ac:dyDescent="0.25">
      <c r="B7" s="2">
        <v>7</v>
      </c>
      <c r="E7" s="2">
        <f>C7+D7</f>
        <v>0</v>
      </c>
    </row>
    <row r="13" spans="1:6" x14ac:dyDescent="0.25">
      <c r="B13">
        <f>5+5^2-8/2*3</f>
        <v>18</v>
      </c>
    </row>
    <row r="14" spans="1:6" x14ac:dyDescent="0.25">
      <c r="B14">
        <f>(5+5^2-8)/2*3</f>
        <v>33</v>
      </c>
      <c r="C14">
        <v>5</v>
      </c>
      <c r="D14">
        <v>3</v>
      </c>
      <c r="E14">
        <v>2</v>
      </c>
      <c r="F14">
        <f>C14+D14/E14</f>
        <v>6.5</v>
      </c>
    </row>
    <row r="15" spans="1:6" x14ac:dyDescent="0.25">
      <c r="B15" t="s">
        <v>75</v>
      </c>
    </row>
    <row r="19" spans="2:6" x14ac:dyDescent="0.25">
      <c r="B19">
        <v>11.3</v>
      </c>
      <c r="D19">
        <f>SUM(B19:B21)</f>
        <v>38.18</v>
      </c>
      <c r="F19">
        <f>ROUND(D19,0)</f>
        <v>38</v>
      </c>
    </row>
    <row r="20" spans="2:6" x14ac:dyDescent="0.25">
      <c r="B20" s="2">
        <v>14.1</v>
      </c>
    </row>
    <row r="21" spans="2:6" x14ac:dyDescent="0.25">
      <c r="B21" s="2">
        <v>12.78</v>
      </c>
    </row>
    <row r="22" spans="2:6" x14ac:dyDescent="0.25">
      <c r="B22" s="2"/>
    </row>
    <row r="23" spans="2:6" x14ac:dyDescent="0.25">
      <c r="B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6"/>
  <sheetViews>
    <sheetView workbookViewId="0">
      <selection activeCell="D16" sqref="D16"/>
    </sheetView>
  </sheetViews>
  <sheetFormatPr baseColWidth="10" defaultRowHeight="15" x14ac:dyDescent="0.25"/>
  <cols>
    <col min="2" max="2" width="14.42578125" bestFit="1" customWidth="1"/>
    <col min="3" max="3" width="19.28515625" bestFit="1" customWidth="1"/>
    <col min="6" max="6" width="15.85546875" bestFit="1" customWidth="1"/>
  </cols>
  <sheetData>
    <row r="2" spans="2:8" ht="36" x14ac:dyDescent="0.55000000000000004">
      <c r="B2" s="37" t="s">
        <v>0</v>
      </c>
      <c r="C2" s="37"/>
      <c r="D2" s="37"/>
      <c r="E2" s="37"/>
      <c r="F2" s="37"/>
      <c r="G2" s="37"/>
      <c r="H2" s="37"/>
    </row>
    <row r="4" spans="2:8" s="1" customFormat="1" x14ac:dyDescent="0.25">
      <c r="B4" s="1" t="s">
        <v>1</v>
      </c>
      <c r="D4" s="1" t="s">
        <v>2</v>
      </c>
      <c r="F4" s="1" t="s">
        <v>3</v>
      </c>
    </row>
    <row r="5" spans="2:8" s="1" customFormat="1" x14ac:dyDescent="0.25"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</row>
    <row r="6" spans="2:8" x14ac:dyDescent="0.25">
      <c r="B6" s="1" t="s">
        <v>10</v>
      </c>
      <c r="C6" s="1" t="s">
        <v>11</v>
      </c>
      <c r="D6" s="1">
        <v>5</v>
      </c>
      <c r="E6" s="1">
        <v>15.36</v>
      </c>
      <c r="F6" s="1" t="s">
        <v>12</v>
      </c>
      <c r="G6" s="1" t="s">
        <v>13</v>
      </c>
    </row>
    <row r="7" spans="2:8" x14ac:dyDescent="0.25">
      <c r="B7" s="1"/>
      <c r="C7" s="1" t="s">
        <v>14</v>
      </c>
      <c r="D7" s="1">
        <v>12</v>
      </c>
      <c r="E7" s="1">
        <v>41.22</v>
      </c>
      <c r="F7" s="1" t="s">
        <v>12</v>
      </c>
      <c r="G7" s="1" t="s">
        <v>13</v>
      </c>
    </row>
    <row r="8" spans="2:8" x14ac:dyDescent="0.25">
      <c r="B8" s="1"/>
      <c r="C8" s="1" t="s">
        <v>15</v>
      </c>
      <c r="D8" s="1">
        <v>3</v>
      </c>
      <c r="E8" s="1">
        <v>10.28</v>
      </c>
      <c r="F8" s="1" t="s">
        <v>16</v>
      </c>
      <c r="G8" s="1" t="s">
        <v>17</v>
      </c>
    </row>
    <row r="9" spans="2:8" x14ac:dyDescent="0.25">
      <c r="B9" s="1" t="s">
        <v>18</v>
      </c>
      <c r="C9" s="1" t="s">
        <v>19</v>
      </c>
      <c r="D9" s="1">
        <v>9</v>
      </c>
      <c r="E9" s="1">
        <v>75.650000000000006</v>
      </c>
      <c r="F9" s="1" t="s">
        <v>20</v>
      </c>
      <c r="G9" s="1" t="s">
        <v>21</v>
      </c>
    </row>
    <row r="10" spans="2:8" x14ac:dyDescent="0.25">
      <c r="B10" s="1"/>
      <c r="C10" s="1" t="s">
        <v>22</v>
      </c>
      <c r="D10" s="1">
        <v>18</v>
      </c>
      <c r="E10" s="1">
        <v>115.45</v>
      </c>
      <c r="F10" s="1" t="s">
        <v>23</v>
      </c>
      <c r="G10" s="1" t="s">
        <v>24</v>
      </c>
    </row>
    <row r="11" spans="2:8" x14ac:dyDescent="0.25">
      <c r="B11" s="1"/>
      <c r="C11" s="1" t="s">
        <v>25</v>
      </c>
      <c r="D11" s="1">
        <v>9</v>
      </c>
      <c r="E11" s="1">
        <v>72.11</v>
      </c>
      <c r="F11" s="1" t="s">
        <v>26</v>
      </c>
      <c r="G11" s="1" t="s">
        <v>27</v>
      </c>
    </row>
    <row r="12" spans="2:8" x14ac:dyDescent="0.25">
      <c r="B12" s="1" t="s">
        <v>28</v>
      </c>
      <c r="C12" s="1" t="s">
        <v>29</v>
      </c>
      <c r="D12" s="1">
        <v>11</v>
      </c>
      <c r="E12" s="1">
        <v>56.01</v>
      </c>
      <c r="F12" s="1" t="s">
        <v>30</v>
      </c>
      <c r="G12" s="1" t="s">
        <v>31</v>
      </c>
    </row>
    <row r="13" spans="2:8" x14ac:dyDescent="0.25">
      <c r="B13" s="1"/>
      <c r="C13" s="1" t="s">
        <v>32</v>
      </c>
      <c r="D13" s="1">
        <v>5</v>
      </c>
      <c r="E13" s="1">
        <v>51.06</v>
      </c>
      <c r="F13" s="1" t="s">
        <v>30</v>
      </c>
      <c r="G13" s="1" t="s">
        <v>31</v>
      </c>
    </row>
    <row r="14" spans="2:8" x14ac:dyDescent="0.25">
      <c r="B14" s="1"/>
      <c r="C14" s="1" t="s">
        <v>33</v>
      </c>
      <c r="D14" s="1">
        <v>6</v>
      </c>
      <c r="E14" s="1">
        <v>49.52</v>
      </c>
      <c r="F14" s="1" t="s">
        <v>34</v>
      </c>
      <c r="G14" s="1" t="s">
        <v>35</v>
      </c>
    </row>
    <row r="15" spans="2:8" x14ac:dyDescent="0.25">
      <c r="B15" s="1" t="s">
        <v>36</v>
      </c>
      <c r="C15" s="1" t="s">
        <v>37</v>
      </c>
      <c r="D15" s="1">
        <v>8</v>
      </c>
      <c r="E15" s="1">
        <v>5.55</v>
      </c>
      <c r="F15" s="1" t="s">
        <v>38</v>
      </c>
      <c r="G15" s="1" t="s">
        <v>39</v>
      </c>
    </row>
    <row r="16" spans="2:8" x14ac:dyDescent="0.25">
      <c r="C16" s="1" t="s">
        <v>40</v>
      </c>
      <c r="D16" s="1">
        <v>2</v>
      </c>
      <c r="E16" s="1">
        <v>7.48</v>
      </c>
      <c r="F16" s="1" t="s">
        <v>41</v>
      </c>
      <c r="G16" s="1" t="s">
        <v>42</v>
      </c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K16"/>
  <sheetViews>
    <sheetView topLeftCell="B1" workbookViewId="0">
      <selection activeCell="K7" sqref="K7"/>
    </sheetView>
  </sheetViews>
  <sheetFormatPr baseColWidth="10" defaultRowHeight="15" x14ac:dyDescent="0.25"/>
  <cols>
    <col min="3" max="3" width="16.5703125" customWidth="1"/>
    <col min="11" max="11" width="16.7109375" bestFit="1" customWidth="1"/>
  </cols>
  <sheetData>
    <row r="2" spans="3:11" x14ac:dyDescent="0.25">
      <c r="C2" s="2"/>
      <c r="D2" s="2"/>
      <c r="E2" s="2"/>
      <c r="F2" s="2"/>
      <c r="G2" s="2"/>
      <c r="H2" s="25"/>
      <c r="I2" s="2"/>
      <c r="J2" s="2"/>
      <c r="K2" s="2"/>
    </row>
    <row r="3" spans="3:11" ht="31.5" x14ac:dyDescent="0.5">
      <c r="C3" s="3" t="s">
        <v>43</v>
      </c>
      <c r="D3" s="3"/>
      <c r="E3" s="3"/>
      <c r="F3" s="3"/>
      <c r="G3" s="3"/>
      <c r="H3" s="2"/>
      <c r="I3" s="2"/>
      <c r="J3" s="2"/>
      <c r="K3" s="2"/>
    </row>
    <row r="5" spans="3:11" ht="15.75" thickBot="1" x14ac:dyDescent="0.3">
      <c r="C5" s="2"/>
      <c r="D5" s="2"/>
      <c r="E5" s="24"/>
      <c r="F5" s="2"/>
      <c r="G5" s="2"/>
      <c r="H5" s="2"/>
      <c r="I5" s="2"/>
      <c r="J5" s="2"/>
      <c r="K5" s="2"/>
    </row>
    <row r="6" spans="3:11" ht="15.75" thickBot="1" x14ac:dyDescent="0.3">
      <c r="C6" s="7" t="s">
        <v>44</v>
      </c>
      <c r="D6" s="4" t="s">
        <v>45</v>
      </c>
      <c r="E6" s="5" t="s">
        <v>46</v>
      </c>
      <c r="F6" s="5" t="s">
        <v>47</v>
      </c>
      <c r="G6" s="5" t="s">
        <v>48</v>
      </c>
      <c r="H6" s="6" t="s">
        <v>49</v>
      </c>
      <c r="I6" s="6" t="s">
        <v>50</v>
      </c>
      <c r="J6" s="7" t="s">
        <v>51</v>
      </c>
      <c r="K6" s="21" t="s">
        <v>52</v>
      </c>
    </row>
    <row r="7" spans="3:11" x14ac:dyDescent="0.25">
      <c r="C7" s="28" t="s">
        <v>53</v>
      </c>
      <c r="D7" s="12">
        <v>11</v>
      </c>
      <c r="E7" s="13">
        <v>18</v>
      </c>
      <c r="F7" s="13">
        <v>19</v>
      </c>
      <c r="G7" s="13">
        <v>10</v>
      </c>
      <c r="H7" s="14">
        <v>85</v>
      </c>
      <c r="I7" s="14">
        <v>89</v>
      </c>
      <c r="J7" s="9">
        <v>232</v>
      </c>
      <c r="K7" s="22">
        <v>38.67</v>
      </c>
    </row>
    <row r="8" spans="3:11" x14ac:dyDescent="0.25">
      <c r="C8" s="29" t="s">
        <v>54</v>
      </c>
      <c r="D8" s="15">
        <v>26</v>
      </c>
      <c r="E8" s="16">
        <v>24</v>
      </c>
      <c r="F8" s="16">
        <v>19</v>
      </c>
      <c r="G8" s="16">
        <v>11</v>
      </c>
      <c r="H8" s="17">
        <v>17</v>
      </c>
      <c r="I8" s="17">
        <v>56</v>
      </c>
      <c r="J8" s="10">
        <v>153</v>
      </c>
      <c r="K8" s="23">
        <v>25.5</v>
      </c>
    </row>
    <row r="9" spans="3:11" x14ac:dyDescent="0.25">
      <c r="C9" s="29" t="s">
        <v>55</v>
      </c>
      <c r="D9" s="15">
        <v>25</v>
      </c>
      <c r="E9" s="16">
        <v>31</v>
      </c>
      <c r="F9" s="26">
        <v>22</v>
      </c>
      <c r="G9" s="26">
        <v>20</v>
      </c>
      <c r="H9" s="27">
        <v>21</v>
      </c>
      <c r="I9" s="17">
        <v>4</v>
      </c>
      <c r="J9" s="10">
        <v>123</v>
      </c>
      <c r="K9" s="23">
        <v>20.5</v>
      </c>
    </row>
    <row r="10" spans="3:11" x14ac:dyDescent="0.25">
      <c r="C10" s="29" t="s">
        <v>56</v>
      </c>
      <c r="D10" s="15">
        <v>25</v>
      </c>
      <c r="E10" s="16">
        <v>31</v>
      </c>
      <c r="F10" s="16">
        <v>22</v>
      </c>
      <c r="G10" s="16">
        <v>20</v>
      </c>
      <c r="H10" s="17">
        <v>21</v>
      </c>
      <c r="I10" s="17">
        <v>4</v>
      </c>
      <c r="J10" s="10">
        <v>123</v>
      </c>
      <c r="K10" s="23">
        <v>20.5</v>
      </c>
    </row>
    <row r="11" spans="3:11" x14ac:dyDescent="0.25">
      <c r="C11" s="30" t="s">
        <v>57</v>
      </c>
      <c r="D11" s="15">
        <v>7</v>
      </c>
      <c r="E11" s="16">
        <v>8</v>
      </c>
      <c r="F11" s="16">
        <v>11</v>
      </c>
      <c r="G11" s="16">
        <v>7</v>
      </c>
      <c r="H11" s="17">
        <v>5</v>
      </c>
      <c r="I11" s="17">
        <v>67</v>
      </c>
      <c r="J11" s="10">
        <v>105</v>
      </c>
      <c r="K11" s="23">
        <v>17.5</v>
      </c>
    </row>
    <row r="12" spans="3:11" x14ac:dyDescent="0.25">
      <c r="C12" s="30" t="s">
        <v>58</v>
      </c>
      <c r="D12" s="15">
        <v>14</v>
      </c>
      <c r="E12" s="16">
        <v>11</v>
      </c>
      <c r="F12" s="16">
        <v>23</v>
      </c>
      <c r="G12" s="16">
        <v>23</v>
      </c>
      <c r="H12" s="17">
        <v>20</v>
      </c>
      <c r="I12" s="17">
        <v>12</v>
      </c>
      <c r="J12" s="10">
        <v>103</v>
      </c>
      <c r="K12" s="23">
        <v>17.170000000000002</v>
      </c>
    </row>
    <row r="13" spans="3:11" x14ac:dyDescent="0.25">
      <c r="C13" s="30" t="s">
        <v>59</v>
      </c>
      <c r="D13" s="15">
        <v>22</v>
      </c>
      <c r="E13" s="16">
        <v>11</v>
      </c>
      <c r="F13" s="16">
        <v>15</v>
      </c>
      <c r="G13" s="16">
        <v>11</v>
      </c>
      <c r="H13" s="17">
        <v>9</v>
      </c>
      <c r="I13" s="17">
        <v>3</v>
      </c>
      <c r="J13" s="10">
        <v>71</v>
      </c>
      <c r="K13" s="23">
        <v>11.83</v>
      </c>
    </row>
    <row r="14" spans="3:11" x14ac:dyDescent="0.25">
      <c r="C14" s="30" t="s">
        <v>60</v>
      </c>
      <c r="D14" s="15">
        <v>8</v>
      </c>
      <c r="E14" s="16">
        <v>10</v>
      </c>
      <c r="F14" s="16">
        <v>6</v>
      </c>
      <c r="G14" s="16">
        <v>7</v>
      </c>
      <c r="H14" s="17">
        <v>8</v>
      </c>
      <c r="I14" s="17">
        <v>9</v>
      </c>
      <c r="J14" s="10">
        <v>48</v>
      </c>
      <c r="K14" s="23">
        <v>8</v>
      </c>
    </row>
    <row r="15" spans="3:11" ht="15.75" thickBot="1" x14ac:dyDescent="0.3">
      <c r="C15" s="31" t="s">
        <v>61</v>
      </c>
      <c r="D15" s="18">
        <v>1</v>
      </c>
      <c r="E15" s="19">
        <v>2</v>
      </c>
      <c r="F15" s="19">
        <v>3</v>
      </c>
      <c r="G15" s="19">
        <v>4</v>
      </c>
      <c r="H15" s="20">
        <v>5</v>
      </c>
      <c r="I15" s="20">
        <v>6</v>
      </c>
      <c r="J15" s="11">
        <v>21</v>
      </c>
      <c r="K15" s="32">
        <v>4</v>
      </c>
    </row>
    <row r="16" spans="3:11" x14ac:dyDescent="0.25">
      <c r="C16" s="2"/>
      <c r="D16" s="8">
        <v>139</v>
      </c>
      <c r="E16" s="8">
        <v>146</v>
      </c>
      <c r="F16" s="8">
        <v>140</v>
      </c>
      <c r="G16" s="8">
        <v>113</v>
      </c>
      <c r="H16" s="8">
        <v>191</v>
      </c>
      <c r="I16" s="8">
        <v>250</v>
      </c>
      <c r="J16" s="2"/>
      <c r="K1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S22"/>
  <sheetViews>
    <sheetView topLeftCell="L1" workbookViewId="0">
      <selection activeCell="Q7" sqref="Q7:S16"/>
    </sheetView>
  </sheetViews>
  <sheetFormatPr baseColWidth="10" defaultColWidth="11.5703125" defaultRowHeight="15" x14ac:dyDescent="0.25"/>
  <cols>
    <col min="1" max="2" width="11.5703125" style="2"/>
    <col min="3" max="3" width="16.5703125" style="2" customWidth="1"/>
    <col min="4" max="10" width="11.5703125" style="2"/>
    <col min="11" max="11" width="15.140625" style="2" bestFit="1" customWidth="1"/>
    <col min="12" max="12" width="11.5703125" style="2"/>
    <col min="13" max="13" width="15" style="2" bestFit="1" customWidth="1"/>
    <col min="14" max="14" width="14.140625" style="2" bestFit="1" customWidth="1"/>
    <col min="15" max="15" width="18.5703125" style="2" customWidth="1"/>
    <col min="16" max="16" width="11.5703125" style="2"/>
    <col min="17" max="17" width="12.5703125" style="2" bestFit="1" customWidth="1"/>
    <col min="18" max="16384" width="11.5703125" style="2"/>
  </cols>
  <sheetData>
    <row r="2" spans="3:19" x14ac:dyDescent="0.25">
      <c r="H2" s="25"/>
    </row>
    <row r="3" spans="3:19" ht="31.5" x14ac:dyDescent="0.5">
      <c r="C3" s="3" t="s">
        <v>43</v>
      </c>
      <c r="D3" s="3"/>
      <c r="E3" s="3"/>
      <c r="F3" s="3"/>
      <c r="G3" s="3"/>
    </row>
    <row r="5" spans="3:19" ht="15.75" thickBot="1" x14ac:dyDescent="0.3">
      <c r="D5" s="45" t="s">
        <v>45</v>
      </c>
      <c r="E5" s="48"/>
      <c r="O5" s="44" t="s">
        <v>73</v>
      </c>
      <c r="P5" s="44" t="s">
        <v>74</v>
      </c>
    </row>
    <row r="6" spans="3:19" ht="15.75" customHeight="1" thickBot="1" x14ac:dyDescent="0.3">
      <c r="C6" s="7" t="s">
        <v>44</v>
      </c>
      <c r="D6" s="46"/>
      <c r="E6" s="47" t="s">
        <v>46</v>
      </c>
      <c r="F6" s="5" t="s">
        <v>47</v>
      </c>
      <c r="G6" s="5" t="s">
        <v>48</v>
      </c>
      <c r="H6" s="6" t="s">
        <v>49</v>
      </c>
      <c r="I6" s="6" t="s">
        <v>50</v>
      </c>
      <c r="J6" s="7" t="s">
        <v>51</v>
      </c>
      <c r="K6" s="7" t="s">
        <v>69</v>
      </c>
      <c r="L6" s="7" t="s">
        <v>70</v>
      </c>
      <c r="M6" s="7" t="s">
        <v>71</v>
      </c>
      <c r="N6" s="42" t="s">
        <v>72</v>
      </c>
      <c r="O6" s="43"/>
      <c r="P6" s="43"/>
      <c r="Q6" s="40" t="s">
        <v>78</v>
      </c>
      <c r="R6" s="40" t="s">
        <v>79</v>
      </c>
      <c r="S6" s="40" t="s">
        <v>80</v>
      </c>
    </row>
    <row r="7" spans="3:19" x14ac:dyDescent="0.25">
      <c r="C7" s="28" t="s">
        <v>53</v>
      </c>
      <c r="D7" s="12">
        <v>11</v>
      </c>
      <c r="E7" s="13">
        <v>18</v>
      </c>
      <c r="F7" s="13">
        <v>19</v>
      </c>
      <c r="G7" s="13">
        <v>10</v>
      </c>
      <c r="H7" s="14">
        <v>85</v>
      </c>
      <c r="I7" s="14">
        <v>89</v>
      </c>
      <c r="J7" s="38">
        <f>SUM(D7:I7)</f>
        <v>232</v>
      </c>
      <c r="K7" s="41">
        <v>10</v>
      </c>
      <c r="L7" s="39">
        <f>J7-K7</f>
        <v>222</v>
      </c>
      <c r="M7" s="41">
        <v>300</v>
      </c>
      <c r="N7" s="2">
        <f>K7*M7</f>
        <v>3000</v>
      </c>
      <c r="O7" s="2">
        <f>N7/6</f>
        <v>500</v>
      </c>
      <c r="P7" s="39">
        <f>AVERAGE(D7:I7)</f>
        <v>38.666666666666664</v>
      </c>
      <c r="Q7" s="2">
        <f>ROUND(O7,0)</f>
        <v>500</v>
      </c>
      <c r="R7" s="2">
        <f>ROUNDUP(O7,0)</f>
        <v>500</v>
      </c>
      <c r="S7" s="2">
        <f>ROUNDDOWN(O7,0)</f>
        <v>500</v>
      </c>
    </row>
    <row r="8" spans="3:19" x14ac:dyDescent="0.25">
      <c r="C8" s="29" t="s">
        <v>54</v>
      </c>
      <c r="D8" s="15">
        <v>26</v>
      </c>
      <c r="E8" s="16">
        <v>24</v>
      </c>
      <c r="F8" s="16">
        <v>19</v>
      </c>
      <c r="G8" s="16">
        <v>11</v>
      </c>
      <c r="H8" s="17">
        <v>17</v>
      </c>
      <c r="I8" s="17">
        <v>56</v>
      </c>
      <c r="J8" s="38">
        <f t="shared" ref="J8:J15" si="0">SUM(D8:I8)</f>
        <v>153</v>
      </c>
      <c r="K8" s="41">
        <v>11</v>
      </c>
      <c r="L8" s="39">
        <f t="shared" ref="L8:L15" si="1">J8-K8</f>
        <v>142</v>
      </c>
      <c r="M8" s="41">
        <v>200</v>
      </c>
      <c r="N8" s="2">
        <f t="shared" ref="N8:N15" si="2">K8*M8</f>
        <v>2200</v>
      </c>
      <c r="O8" s="2">
        <f t="shared" ref="O8:O15" si="3">N8/6</f>
        <v>366.66666666666669</v>
      </c>
      <c r="P8" s="39">
        <f t="shared" ref="P8:P15" si="4">AVERAGE(D8:I8)</f>
        <v>25.5</v>
      </c>
      <c r="Q8" s="2">
        <f>ROUND(O8,0)</f>
        <v>367</v>
      </c>
      <c r="R8" s="2">
        <f>ROUNDUP(O8,0)</f>
        <v>367</v>
      </c>
      <c r="S8" s="2">
        <f>ROUNDDOWN(O8,0)</f>
        <v>366</v>
      </c>
    </row>
    <row r="9" spans="3:19" x14ac:dyDescent="0.25">
      <c r="C9" s="29" t="s">
        <v>55</v>
      </c>
      <c r="D9" s="15">
        <v>25</v>
      </c>
      <c r="E9" s="16">
        <v>31</v>
      </c>
      <c r="F9" s="26">
        <v>22</v>
      </c>
      <c r="G9" s="26">
        <v>20</v>
      </c>
      <c r="H9" s="27">
        <v>21</v>
      </c>
      <c r="I9" s="17">
        <v>4</v>
      </c>
      <c r="J9" s="38">
        <f t="shared" si="0"/>
        <v>123</v>
      </c>
      <c r="K9" s="41">
        <v>16</v>
      </c>
      <c r="L9" s="39">
        <f t="shared" si="1"/>
        <v>107</v>
      </c>
      <c r="M9" s="41">
        <v>25</v>
      </c>
      <c r="N9" s="2">
        <f t="shared" si="2"/>
        <v>400</v>
      </c>
      <c r="O9" s="2">
        <f t="shared" si="3"/>
        <v>66.666666666666671</v>
      </c>
      <c r="P9" s="39">
        <f t="shared" si="4"/>
        <v>20.5</v>
      </c>
      <c r="Q9" s="2">
        <f>ROUND(O9,0)</f>
        <v>67</v>
      </c>
      <c r="R9" s="2">
        <f>ROUNDUP(O9,0)</f>
        <v>67</v>
      </c>
      <c r="S9" s="2">
        <f>ROUNDDOWN(O9,0)</f>
        <v>66</v>
      </c>
    </row>
    <row r="10" spans="3:19" x14ac:dyDescent="0.25">
      <c r="C10" s="29" t="s">
        <v>56</v>
      </c>
      <c r="D10" s="15">
        <v>25</v>
      </c>
      <c r="E10" s="16">
        <v>31</v>
      </c>
      <c r="F10" s="16">
        <v>22</v>
      </c>
      <c r="G10" s="16">
        <v>20</v>
      </c>
      <c r="H10" s="17">
        <v>21</v>
      </c>
      <c r="I10" s="17">
        <v>4</v>
      </c>
      <c r="J10" s="38">
        <f t="shared" si="0"/>
        <v>123</v>
      </c>
      <c r="K10" s="41">
        <v>13</v>
      </c>
      <c r="L10" s="39">
        <f t="shared" si="1"/>
        <v>110</v>
      </c>
      <c r="M10" s="41">
        <v>250</v>
      </c>
      <c r="N10" s="2">
        <f t="shared" si="2"/>
        <v>3250</v>
      </c>
      <c r="O10" s="2">
        <f t="shared" si="3"/>
        <v>541.66666666666663</v>
      </c>
      <c r="P10" s="39">
        <f t="shared" si="4"/>
        <v>20.5</v>
      </c>
      <c r="Q10" s="2">
        <f>ROUND(O10,0)</f>
        <v>542</v>
      </c>
      <c r="R10" s="2">
        <f>ROUNDUP(O10,0)</f>
        <v>542</v>
      </c>
      <c r="S10" s="2">
        <f>ROUNDDOWN(O10,0)</f>
        <v>541</v>
      </c>
    </row>
    <row r="11" spans="3:19" x14ac:dyDescent="0.25">
      <c r="C11" s="30" t="s">
        <v>57</v>
      </c>
      <c r="D11" s="15">
        <v>7</v>
      </c>
      <c r="E11" s="16">
        <v>8</v>
      </c>
      <c r="F11" s="16">
        <v>11</v>
      </c>
      <c r="G11" s="16">
        <v>7</v>
      </c>
      <c r="H11" s="17">
        <v>5</v>
      </c>
      <c r="I11" s="17">
        <v>67</v>
      </c>
      <c r="J11" s="38">
        <f t="shared" si="0"/>
        <v>105</v>
      </c>
      <c r="K11" s="41">
        <v>20</v>
      </c>
      <c r="L11" s="39">
        <f t="shared" si="1"/>
        <v>85</v>
      </c>
      <c r="M11" s="41">
        <v>100</v>
      </c>
      <c r="N11" s="2">
        <f t="shared" si="2"/>
        <v>2000</v>
      </c>
      <c r="O11" s="2">
        <f t="shared" si="3"/>
        <v>333.33333333333331</v>
      </c>
      <c r="P11" s="39">
        <f t="shared" si="4"/>
        <v>17.5</v>
      </c>
      <c r="Q11" s="2">
        <f>ROUND(O11,0)</f>
        <v>333</v>
      </c>
      <c r="R11" s="2">
        <f>ROUNDUP(O11,0)</f>
        <v>334</v>
      </c>
      <c r="S11" s="2">
        <f>ROUNDDOWN(O11,0)</f>
        <v>333</v>
      </c>
    </row>
    <row r="12" spans="3:19" x14ac:dyDescent="0.25">
      <c r="C12" s="30" t="s">
        <v>58</v>
      </c>
      <c r="D12" s="15">
        <v>14</v>
      </c>
      <c r="E12" s="16">
        <v>11</v>
      </c>
      <c r="F12" s="16">
        <v>23</v>
      </c>
      <c r="G12" s="16">
        <v>23</v>
      </c>
      <c r="H12" s="17">
        <v>20</v>
      </c>
      <c r="I12" s="17">
        <v>12</v>
      </c>
      <c r="J12" s="38">
        <f t="shared" si="0"/>
        <v>103</v>
      </c>
      <c r="K12" s="41">
        <v>21</v>
      </c>
      <c r="L12" s="39">
        <f t="shared" si="1"/>
        <v>82</v>
      </c>
      <c r="M12" s="41">
        <v>120</v>
      </c>
      <c r="N12" s="2">
        <f t="shared" si="2"/>
        <v>2520</v>
      </c>
      <c r="O12" s="2">
        <f t="shared" si="3"/>
        <v>420</v>
      </c>
      <c r="P12" s="39">
        <f t="shared" si="4"/>
        <v>17.166666666666668</v>
      </c>
      <c r="Q12" s="2">
        <f>ROUND(O12,0)</f>
        <v>420</v>
      </c>
      <c r="R12" s="2">
        <f>ROUNDUP(O12,0)</f>
        <v>420</v>
      </c>
      <c r="S12" s="2">
        <f>ROUNDDOWN(O12,0)</f>
        <v>420</v>
      </c>
    </row>
    <row r="13" spans="3:19" x14ac:dyDescent="0.25">
      <c r="C13" s="30" t="s">
        <v>59</v>
      </c>
      <c r="D13" s="15">
        <v>22</v>
      </c>
      <c r="E13" s="16">
        <v>11</v>
      </c>
      <c r="F13" s="16">
        <v>15</v>
      </c>
      <c r="G13" s="16">
        <v>11</v>
      </c>
      <c r="H13" s="17">
        <v>9</v>
      </c>
      <c r="I13" s="17">
        <v>3</v>
      </c>
      <c r="J13" s="38">
        <f t="shared" si="0"/>
        <v>71</v>
      </c>
      <c r="K13" s="41">
        <v>25</v>
      </c>
      <c r="L13" s="39">
        <f t="shared" si="1"/>
        <v>46</v>
      </c>
      <c r="M13" s="41">
        <v>300</v>
      </c>
      <c r="N13" s="2">
        <f t="shared" si="2"/>
        <v>7500</v>
      </c>
      <c r="O13" s="2">
        <f t="shared" si="3"/>
        <v>1250</v>
      </c>
      <c r="P13" s="39">
        <f t="shared" si="4"/>
        <v>11.833333333333334</v>
      </c>
      <c r="Q13" s="2">
        <f>ROUND(O13,0)</f>
        <v>1250</v>
      </c>
      <c r="R13" s="2">
        <f>ROUNDUP(O13,0)</f>
        <v>1250</v>
      </c>
      <c r="S13" s="2">
        <f>ROUNDDOWN(O13,0)</f>
        <v>1250</v>
      </c>
    </row>
    <row r="14" spans="3:19" x14ac:dyDescent="0.25">
      <c r="C14" s="30" t="s">
        <v>60</v>
      </c>
      <c r="D14" s="15">
        <v>8</v>
      </c>
      <c r="E14" s="16">
        <v>10</v>
      </c>
      <c r="F14" s="16">
        <v>6</v>
      </c>
      <c r="G14" s="16">
        <v>7</v>
      </c>
      <c r="H14" s="17">
        <v>8</v>
      </c>
      <c r="I14" s="17">
        <v>9</v>
      </c>
      <c r="J14" s="38">
        <f t="shared" si="0"/>
        <v>48</v>
      </c>
      <c r="K14" s="41">
        <v>10</v>
      </c>
      <c r="L14" s="39">
        <f t="shared" si="1"/>
        <v>38</v>
      </c>
      <c r="M14" s="41">
        <v>130</v>
      </c>
      <c r="N14" s="2">
        <f t="shared" si="2"/>
        <v>1300</v>
      </c>
      <c r="O14" s="2">
        <f t="shared" si="3"/>
        <v>216.66666666666666</v>
      </c>
      <c r="P14" s="39">
        <f t="shared" si="4"/>
        <v>8</v>
      </c>
      <c r="Q14" s="2">
        <f>ROUND(O14,0)</f>
        <v>217</v>
      </c>
      <c r="R14" s="2">
        <f>ROUNDUP(O14,0)</f>
        <v>217</v>
      </c>
      <c r="S14" s="2">
        <f>ROUNDDOWN(O14,0)</f>
        <v>216</v>
      </c>
    </row>
    <row r="15" spans="3:19" ht="15.75" thickBot="1" x14ac:dyDescent="0.3">
      <c r="C15" s="31" t="s">
        <v>61</v>
      </c>
      <c r="D15" s="18">
        <v>1</v>
      </c>
      <c r="E15" s="19">
        <v>2</v>
      </c>
      <c r="F15" s="19">
        <v>3</v>
      </c>
      <c r="G15" s="19">
        <v>4</v>
      </c>
      <c r="H15" s="20">
        <v>5</v>
      </c>
      <c r="I15" s="20">
        <v>6</v>
      </c>
      <c r="J15" s="38">
        <f t="shared" si="0"/>
        <v>21</v>
      </c>
      <c r="K15" s="41">
        <v>11</v>
      </c>
      <c r="L15" s="39">
        <f t="shared" si="1"/>
        <v>10</v>
      </c>
      <c r="M15" s="41">
        <v>140</v>
      </c>
      <c r="N15" s="2">
        <f t="shared" si="2"/>
        <v>1540</v>
      </c>
      <c r="O15" s="2">
        <f t="shared" si="3"/>
        <v>256.66666666666669</v>
      </c>
      <c r="P15" s="39">
        <f t="shared" si="4"/>
        <v>3.5</v>
      </c>
      <c r="Q15" s="2">
        <f>ROUND(O15,0)</f>
        <v>257</v>
      </c>
      <c r="R15" s="2">
        <f>ROUNDUP(O15,0)</f>
        <v>257</v>
      </c>
      <c r="S15" s="2">
        <f>ROUNDDOWN(O15,0)</f>
        <v>256</v>
      </c>
    </row>
    <row r="16" spans="3:19" x14ac:dyDescent="0.25">
      <c r="D16" s="39">
        <f>SUM(D7:D15)</f>
        <v>139</v>
      </c>
      <c r="E16" s="39">
        <f>SUM(E7:E15)</f>
        <v>146</v>
      </c>
      <c r="F16" s="39">
        <f>SUM(F7:F15)</f>
        <v>140</v>
      </c>
      <c r="G16" s="39">
        <f>SUM(G7:G15)</f>
        <v>113</v>
      </c>
      <c r="H16" s="39">
        <f>SUM(H7:H15)</f>
        <v>191</v>
      </c>
      <c r="I16" s="39">
        <f>SUM(I7:I15)</f>
        <v>250</v>
      </c>
      <c r="J16" s="39">
        <f>SUM(J7:J15)</f>
        <v>979</v>
      </c>
      <c r="K16" s="39">
        <f>SUM(K7:K15)</f>
        <v>137</v>
      </c>
      <c r="L16" s="39">
        <f>SUM(L7:L15)</f>
        <v>842</v>
      </c>
      <c r="M16" s="39">
        <f>SUM(M7:M15)</f>
        <v>1565</v>
      </c>
      <c r="N16" s="2">
        <f>SUM(N7:N15)</f>
        <v>23710</v>
      </c>
      <c r="O16" s="2">
        <f>SUM(O7:O15)</f>
        <v>3951.6666666666661</v>
      </c>
      <c r="P16" s="39">
        <f>SUM(P7:P15)</f>
        <v>163.16666666666666</v>
      </c>
      <c r="Q16" s="2">
        <f>ROUND(O16,0)</f>
        <v>3952</v>
      </c>
      <c r="R16" s="2">
        <f>ROUNDUP(O16,0)</f>
        <v>3952</v>
      </c>
      <c r="S16" s="2">
        <f>ROUNDDOWN(O16,0)</f>
        <v>3951</v>
      </c>
    </row>
    <row r="19" spans="17:17" x14ac:dyDescent="0.25">
      <c r="Q19" s="2" t="s">
        <v>81</v>
      </c>
    </row>
    <row r="22" spans="17:17" x14ac:dyDescent="0.25">
      <c r="Q22" s="2" t="s">
        <v>82</v>
      </c>
    </row>
  </sheetData>
  <mergeCells count="3">
    <mergeCell ref="O5:O6"/>
    <mergeCell ref="D5:D6"/>
    <mergeCell ref="P5:P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4"/>
  <sheetViews>
    <sheetView workbookViewId="0">
      <selection activeCell="D48" sqref="D48"/>
    </sheetView>
  </sheetViews>
  <sheetFormatPr baseColWidth="10" defaultColWidth="11.5703125" defaultRowHeight="15" x14ac:dyDescent="0.25"/>
  <cols>
    <col min="1" max="16384" width="11.5703125" style="2"/>
  </cols>
  <sheetData>
    <row r="1" spans="1:7" x14ac:dyDescent="0.25">
      <c r="A1" s="36" t="s">
        <v>62</v>
      </c>
      <c r="B1" s="36"/>
      <c r="G1" s="2" t="s">
        <v>76</v>
      </c>
    </row>
    <row r="2" spans="1:7" x14ac:dyDescent="0.25">
      <c r="A2" s="2">
        <v>3</v>
      </c>
      <c r="B2" s="2">
        <v>1</v>
      </c>
      <c r="C2" s="2">
        <f>A2*B2</f>
        <v>3</v>
      </c>
      <c r="D2" s="2">
        <f t="shared" ref="D2:F11" si="0">B2*C2</f>
        <v>3</v>
      </c>
      <c r="E2" s="2">
        <f t="shared" si="0"/>
        <v>9</v>
      </c>
      <c r="F2" s="2">
        <f t="shared" si="0"/>
        <v>27</v>
      </c>
    </row>
    <row r="3" spans="1:7" x14ac:dyDescent="0.25">
      <c r="A3" s="2">
        <v>6</v>
      </c>
      <c r="B3" s="2">
        <v>2</v>
      </c>
      <c r="C3" s="2">
        <f t="shared" ref="C3:C11" si="1">A3*B3</f>
        <v>12</v>
      </c>
      <c r="D3" s="2">
        <f t="shared" si="0"/>
        <v>24</v>
      </c>
      <c r="E3" s="2">
        <f t="shared" si="0"/>
        <v>288</v>
      </c>
      <c r="F3" s="2">
        <f t="shared" si="0"/>
        <v>6912</v>
      </c>
    </row>
    <row r="4" spans="1:7" x14ac:dyDescent="0.25">
      <c r="A4" s="2">
        <v>9</v>
      </c>
      <c r="B4" s="2">
        <v>3</v>
      </c>
      <c r="C4" s="2">
        <f t="shared" si="1"/>
        <v>27</v>
      </c>
      <c r="D4" s="2">
        <f t="shared" si="0"/>
        <v>81</v>
      </c>
      <c r="E4" s="2">
        <f t="shared" si="0"/>
        <v>2187</v>
      </c>
      <c r="F4" s="2">
        <f t="shared" si="0"/>
        <v>177147</v>
      </c>
    </row>
    <row r="5" spans="1:7" x14ac:dyDescent="0.25">
      <c r="A5" s="2">
        <v>12</v>
      </c>
      <c r="B5" s="2">
        <v>4</v>
      </c>
      <c r="C5" s="2">
        <f t="shared" si="1"/>
        <v>48</v>
      </c>
      <c r="D5" s="2">
        <f t="shared" si="0"/>
        <v>192</v>
      </c>
      <c r="E5" s="2">
        <f t="shared" si="0"/>
        <v>9216</v>
      </c>
      <c r="F5" s="2">
        <f t="shared" si="0"/>
        <v>1769472</v>
      </c>
    </row>
    <row r="6" spans="1:7" x14ac:dyDescent="0.25">
      <c r="A6" s="2">
        <v>15</v>
      </c>
      <c r="B6" s="2">
        <v>5</v>
      </c>
      <c r="C6" s="2">
        <f t="shared" si="1"/>
        <v>75</v>
      </c>
      <c r="D6" s="2">
        <f t="shared" si="0"/>
        <v>375</v>
      </c>
      <c r="E6" s="2">
        <f t="shared" si="0"/>
        <v>28125</v>
      </c>
      <c r="F6" s="2">
        <f t="shared" si="0"/>
        <v>10546875</v>
      </c>
    </row>
    <row r="7" spans="1:7" x14ac:dyDescent="0.25">
      <c r="A7" s="2">
        <v>18</v>
      </c>
      <c r="B7" s="2">
        <v>6</v>
      </c>
      <c r="C7" s="2">
        <f t="shared" si="1"/>
        <v>108</v>
      </c>
      <c r="D7" s="2">
        <f t="shared" si="0"/>
        <v>648</v>
      </c>
      <c r="E7" s="2">
        <f t="shared" si="0"/>
        <v>69984</v>
      </c>
      <c r="F7" s="2">
        <f t="shared" si="0"/>
        <v>45349632</v>
      </c>
    </row>
    <row r="8" spans="1:7" x14ac:dyDescent="0.25">
      <c r="A8" s="2">
        <v>21</v>
      </c>
      <c r="B8" s="2">
        <v>7</v>
      </c>
      <c r="C8" s="2">
        <f t="shared" si="1"/>
        <v>147</v>
      </c>
      <c r="D8" s="2">
        <f t="shared" si="0"/>
        <v>1029</v>
      </c>
      <c r="E8" s="2">
        <f t="shared" si="0"/>
        <v>151263</v>
      </c>
      <c r="F8" s="2">
        <f t="shared" si="0"/>
        <v>155649627</v>
      </c>
    </row>
    <row r="9" spans="1:7" x14ac:dyDescent="0.25">
      <c r="A9" s="2">
        <v>24</v>
      </c>
      <c r="B9" s="2">
        <v>8</v>
      </c>
      <c r="C9" s="2">
        <f t="shared" si="1"/>
        <v>192</v>
      </c>
      <c r="D9" s="2">
        <f t="shared" si="0"/>
        <v>1536</v>
      </c>
      <c r="E9" s="2">
        <f t="shared" si="0"/>
        <v>294912</v>
      </c>
      <c r="F9" s="2">
        <f t="shared" si="0"/>
        <v>452984832</v>
      </c>
    </row>
    <row r="10" spans="1:7" x14ac:dyDescent="0.25">
      <c r="A10" s="2">
        <v>27</v>
      </c>
      <c r="B10" s="2">
        <v>9</v>
      </c>
      <c r="C10" s="2">
        <f t="shared" si="1"/>
        <v>243</v>
      </c>
      <c r="D10" s="2">
        <f t="shared" si="0"/>
        <v>2187</v>
      </c>
      <c r="E10" s="2">
        <f t="shared" si="0"/>
        <v>531441</v>
      </c>
      <c r="F10" s="2">
        <f t="shared" si="0"/>
        <v>1162261467</v>
      </c>
    </row>
    <row r="11" spans="1:7" x14ac:dyDescent="0.25">
      <c r="A11" s="2">
        <v>30</v>
      </c>
      <c r="B11" s="2">
        <v>10</v>
      </c>
      <c r="C11" s="2">
        <f t="shared" si="1"/>
        <v>300</v>
      </c>
      <c r="D11" s="2">
        <f t="shared" si="0"/>
        <v>3000</v>
      </c>
      <c r="E11" s="2">
        <f t="shared" si="0"/>
        <v>900000</v>
      </c>
      <c r="F11" s="2">
        <f t="shared" si="0"/>
        <v>2700000000</v>
      </c>
    </row>
    <row r="13" spans="1:7" x14ac:dyDescent="0.25">
      <c r="A13" s="36" t="s">
        <v>63</v>
      </c>
      <c r="B13" s="36"/>
    </row>
    <row r="14" spans="1:7" x14ac:dyDescent="0.25">
      <c r="A14" s="2">
        <v>3</v>
      </c>
      <c r="B14" s="2">
        <v>1</v>
      </c>
      <c r="C14" s="2">
        <f>$A$14*B14</f>
        <v>3</v>
      </c>
      <c r="E14" s="2" t="s">
        <v>77</v>
      </c>
    </row>
    <row r="15" spans="1:7" x14ac:dyDescent="0.25">
      <c r="B15" s="2">
        <v>2</v>
      </c>
      <c r="C15" s="2">
        <f t="shared" ref="C15:C23" si="2">$A$14*B15</f>
        <v>6</v>
      </c>
    </row>
    <row r="16" spans="1:7" x14ac:dyDescent="0.25">
      <c r="B16" s="2">
        <v>3</v>
      </c>
      <c r="C16" s="2">
        <f t="shared" si="2"/>
        <v>9</v>
      </c>
    </row>
    <row r="17" spans="1:6" x14ac:dyDescent="0.25">
      <c r="B17" s="2">
        <v>4</v>
      </c>
      <c r="C17" s="2">
        <f t="shared" si="2"/>
        <v>12</v>
      </c>
    </row>
    <row r="18" spans="1:6" x14ac:dyDescent="0.25">
      <c r="B18" s="2">
        <v>5</v>
      </c>
      <c r="C18" s="2">
        <f t="shared" si="2"/>
        <v>15</v>
      </c>
    </row>
    <row r="19" spans="1:6" x14ac:dyDescent="0.25">
      <c r="B19" s="2">
        <v>6</v>
      </c>
      <c r="C19" s="2">
        <f t="shared" si="2"/>
        <v>18</v>
      </c>
    </row>
    <row r="20" spans="1:6" x14ac:dyDescent="0.25">
      <c r="B20" s="2">
        <v>7</v>
      </c>
      <c r="C20" s="2">
        <f t="shared" si="2"/>
        <v>21</v>
      </c>
    </row>
    <row r="21" spans="1:6" x14ac:dyDescent="0.25">
      <c r="B21" s="2">
        <v>8</v>
      </c>
      <c r="C21" s="2">
        <f t="shared" si="2"/>
        <v>24</v>
      </c>
    </row>
    <row r="22" spans="1:6" x14ac:dyDescent="0.25">
      <c r="B22" s="2">
        <v>9</v>
      </c>
      <c r="C22" s="2">
        <f t="shared" si="2"/>
        <v>27</v>
      </c>
    </row>
    <row r="23" spans="1:6" x14ac:dyDescent="0.25">
      <c r="B23" s="2">
        <v>10</v>
      </c>
      <c r="C23" s="2">
        <f t="shared" si="2"/>
        <v>30</v>
      </c>
    </row>
    <row r="25" spans="1:6" x14ac:dyDescent="0.25">
      <c r="A25" s="36" t="s">
        <v>64</v>
      </c>
      <c r="B25" s="36"/>
    </row>
    <row r="26" spans="1:6" x14ac:dyDescent="0.25">
      <c r="A26" s="2">
        <v>3</v>
      </c>
      <c r="B26" s="2">
        <v>1</v>
      </c>
      <c r="C26" s="2">
        <f>$A26*B26</f>
        <v>3</v>
      </c>
      <c r="D26" s="2">
        <f t="shared" ref="D26:F26" si="3">$A26*C26</f>
        <v>9</v>
      </c>
      <c r="E26" s="2">
        <f t="shared" si="3"/>
        <v>27</v>
      </c>
      <c r="F26" s="2">
        <f t="shared" si="3"/>
        <v>81</v>
      </c>
    </row>
    <row r="27" spans="1:6" x14ac:dyDescent="0.25">
      <c r="A27" s="2">
        <v>6</v>
      </c>
      <c r="B27" s="2">
        <v>2</v>
      </c>
      <c r="C27" s="2">
        <f>$A27*B27</f>
        <v>12</v>
      </c>
      <c r="D27" s="2">
        <f t="shared" ref="D27:F27" si="4">$A27*C27</f>
        <v>72</v>
      </c>
      <c r="E27" s="2">
        <f t="shared" si="4"/>
        <v>432</v>
      </c>
      <c r="F27" s="2">
        <f t="shared" si="4"/>
        <v>2592</v>
      </c>
    </row>
    <row r="28" spans="1:6" x14ac:dyDescent="0.25">
      <c r="A28" s="2">
        <v>9</v>
      </c>
      <c r="B28" s="2">
        <v>3</v>
      </c>
      <c r="C28" s="2">
        <f t="shared" ref="C27:F35" si="5">$A28*B28</f>
        <v>27</v>
      </c>
      <c r="D28" s="2">
        <f t="shared" si="5"/>
        <v>243</v>
      </c>
      <c r="E28" s="2">
        <f t="shared" si="5"/>
        <v>2187</v>
      </c>
      <c r="F28" s="2">
        <f t="shared" si="5"/>
        <v>19683</v>
      </c>
    </row>
    <row r="29" spans="1:6" x14ac:dyDescent="0.25">
      <c r="A29" s="2">
        <v>12</v>
      </c>
      <c r="B29" s="2">
        <v>4</v>
      </c>
      <c r="C29" s="2">
        <f t="shared" si="5"/>
        <v>48</v>
      </c>
      <c r="D29" s="2">
        <f t="shared" si="5"/>
        <v>576</v>
      </c>
      <c r="E29" s="2">
        <f t="shared" si="5"/>
        <v>6912</v>
      </c>
      <c r="F29" s="2">
        <f t="shared" si="5"/>
        <v>82944</v>
      </c>
    </row>
    <row r="30" spans="1:6" x14ac:dyDescent="0.25">
      <c r="A30" s="2">
        <v>15</v>
      </c>
      <c r="B30" s="2">
        <v>5</v>
      </c>
      <c r="C30" s="2">
        <f t="shared" si="5"/>
        <v>75</v>
      </c>
      <c r="D30" s="2">
        <f t="shared" si="5"/>
        <v>1125</v>
      </c>
      <c r="E30" s="2">
        <f t="shared" si="5"/>
        <v>16875</v>
      </c>
      <c r="F30" s="2">
        <f t="shared" si="5"/>
        <v>253125</v>
      </c>
    </row>
    <row r="31" spans="1:6" x14ac:dyDescent="0.25">
      <c r="A31" s="2">
        <v>18</v>
      </c>
      <c r="B31" s="2">
        <v>6</v>
      </c>
      <c r="C31" s="2">
        <f t="shared" si="5"/>
        <v>108</v>
      </c>
      <c r="D31" s="2">
        <f t="shared" si="5"/>
        <v>1944</v>
      </c>
      <c r="E31" s="2">
        <f t="shared" si="5"/>
        <v>34992</v>
      </c>
      <c r="F31" s="2">
        <f t="shared" si="5"/>
        <v>629856</v>
      </c>
    </row>
    <row r="32" spans="1:6" x14ac:dyDescent="0.25">
      <c r="A32" s="2">
        <v>21</v>
      </c>
      <c r="B32" s="2">
        <v>7</v>
      </c>
      <c r="C32" s="2">
        <f t="shared" si="5"/>
        <v>147</v>
      </c>
      <c r="D32" s="2">
        <f t="shared" si="5"/>
        <v>3087</v>
      </c>
      <c r="E32" s="2">
        <f t="shared" si="5"/>
        <v>64827</v>
      </c>
      <c r="F32" s="2">
        <f t="shared" si="5"/>
        <v>1361367</v>
      </c>
    </row>
    <row r="33" spans="1:10" x14ac:dyDescent="0.25">
      <c r="A33" s="2">
        <v>24</v>
      </c>
      <c r="B33" s="2">
        <v>8</v>
      </c>
      <c r="C33" s="2">
        <f t="shared" si="5"/>
        <v>192</v>
      </c>
      <c r="D33" s="2">
        <f t="shared" si="5"/>
        <v>4608</v>
      </c>
      <c r="E33" s="2">
        <f t="shared" si="5"/>
        <v>110592</v>
      </c>
      <c r="F33" s="2">
        <f t="shared" si="5"/>
        <v>2654208</v>
      </c>
    </row>
    <row r="34" spans="1:10" x14ac:dyDescent="0.25">
      <c r="A34" s="2">
        <v>27</v>
      </c>
      <c r="B34" s="2">
        <v>9</v>
      </c>
      <c r="C34" s="2">
        <f t="shared" si="5"/>
        <v>243</v>
      </c>
      <c r="D34" s="2">
        <f t="shared" si="5"/>
        <v>6561</v>
      </c>
      <c r="E34" s="2">
        <f t="shared" si="5"/>
        <v>177147</v>
      </c>
      <c r="F34" s="2">
        <f t="shared" si="5"/>
        <v>4782969</v>
      </c>
    </row>
    <row r="35" spans="1:10" x14ac:dyDescent="0.25">
      <c r="A35" s="2">
        <v>30</v>
      </c>
      <c r="B35" s="2">
        <v>10</v>
      </c>
      <c r="C35" s="2">
        <f>$A35*B35</f>
        <v>300</v>
      </c>
      <c r="D35" s="2">
        <f t="shared" ref="D35:F35" si="6">$A35*C35</f>
        <v>9000</v>
      </c>
      <c r="E35" s="2">
        <f t="shared" si="6"/>
        <v>270000</v>
      </c>
      <c r="F35" s="2">
        <f t="shared" si="6"/>
        <v>8100000</v>
      </c>
    </row>
    <row r="37" spans="1:10" x14ac:dyDescent="0.25">
      <c r="A37" s="36" t="s">
        <v>65</v>
      </c>
      <c r="B37" s="36"/>
    </row>
    <row r="38" spans="1:10" s="49" customFormat="1" x14ac:dyDescent="0.25">
      <c r="A38" s="49">
        <v>1</v>
      </c>
      <c r="B38" s="49">
        <v>2</v>
      </c>
      <c r="C38" s="49">
        <v>3</v>
      </c>
      <c r="D38" s="49">
        <v>4</v>
      </c>
      <c r="E38" s="49">
        <v>5</v>
      </c>
      <c r="F38" s="49">
        <v>6</v>
      </c>
      <c r="G38" s="49">
        <v>7</v>
      </c>
      <c r="H38" s="49">
        <v>8</v>
      </c>
      <c r="I38" s="49">
        <v>9</v>
      </c>
      <c r="J38" s="49">
        <v>10</v>
      </c>
    </row>
    <row r="39" spans="1:10" s="49" customFormat="1" x14ac:dyDescent="0.25">
      <c r="A39" s="49">
        <v>5</v>
      </c>
      <c r="B39" s="49">
        <v>10</v>
      </c>
      <c r="C39" s="49">
        <v>15</v>
      </c>
      <c r="D39" s="49">
        <v>20</v>
      </c>
      <c r="E39" s="49">
        <v>25</v>
      </c>
      <c r="F39" s="49">
        <v>30</v>
      </c>
      <c r="G39" s="49">
        <v>35</v>
      </c>
      <c r="H39" s="49">
        <v>40</v>
      </c>
      <c r="I39" s="49">
        <v>45</v>
      </c>
      <c r="J39" s="49">
        <v>50</v>
      </c>
    </row>
    <row r="40" spans="1:10" x14ac:dyDescent="0.25">
      <c r="A40" s="2">
        <f>A$38*A39</f>
        <v>5</v>
      </c>
      <c r="B40" s="2">
        <f>B$38*B39</f>
        <v>20</v>
      </c>
      <c r="C40" s="2">
        <f>C$38*C39</f>
        <v>45</v>
      </c>
      <c r="D40" s="2">
        <f>D$38*D39</f>
        <v>80</v>
      </c>
      <c r="E40" s="2">
        <f>E$38*E39</f>
        <v>125</v>
      </c>
      <c r="F40" s="2">
        <f>F$38*F39</f>
        <v>180</v>
      </c>
      <c r="G40" s="2">
        <f t="shared" ref="B40:J40" si="7">G$38*G39</f>
        <v>245</v>
      </c>
      <c r="H40" s="2">
        <f t="shared" si="7"/>
        <v>320</v>
      </c>
      <c r="I40" s="2">
        <f t="shared" si="7"/>
        <v>405</v>
      </c>
      <c r="J40" s="2">
        <f t="shared" si="7"/>
        <v>500</v>
      </c>
    </row>
    <row r="41" spans="1:10" x14ac:dyDescent="0.25">
      <c r="A41" s="2">
        <f>A$38*A40</f>
        <v>5</v>
      </c>
      <c r="B41" s="2">
        <f>B$38*B40</f>
        <v>40</v>
      </c>
      <c r="C41" s="2">
        <f t="shared" ref="C41:C44" si="8">C$38*C40</f>
        <v>135</v>
      </c>
      <c r="D41" s="2">
        <f t="shared" ref="D41:D44" si="9">D$38*D40</f>
        <v>320</v>
      </c>
      <c r="E41" s="2">
        <f t="shared" ref="E41:E44" si="10">E$38*E40</f>
        <v>625</v>
      </c>
      <c r="F41" s="2">
        <f t="shared" ref="F41:F44" si="11">F$38*F40</f>
        <v>1080</v>
      </c>
      <c r="G41" s="2">
        <f t="shared" ref="G41:G44" si="12">G$38*G40</f>
        <v>1715</v>
      </c>
      <c r="H41" s="2">
        <f t="shared" ref="H41:H44" si="13">H$38*H40</f>
        <v>2560</v>
      </c>
      <c r="I41" s="2">
        <f t="shared" ref="I41:I44" si="14">I$38*I40</f>
        <v>3645</v>
      </c>
      <c r="J41" s="2">
        <f t="shared" ref="J41:J44" si="15">J$38*J40</f>
        <v>5000</v>
      </c>
    </row>
    <row r="42" spans="1:10" x14ac:dyDescent="0.25">
      <c r="A42" s="2">
        <f>A$38*A41</f>
        <v>5</v>
      </c>
      <c r="B42" s="2">
        <f>B$38*B41</f>
        <v>80</v>
      </c>
      <c r="C42" s="2">
        <f t="shared" si="8"/>
        <v>405</v>
      </c>
      <c r="D42" s="2">
        <f t="shared" si="9"/>
        <v>1280</v>
      </c>
      <c r="E42" s="2">
        <f t="shared" si="10"/>
        <v>3125</v>
      </c>
      <c r="F42" s="2">
        <f t="shared" si="11"/>
        <v>6480</v>
      </c>
      <c r="G42" s="2">
        <f t="shared" si="12"/>
        <v>12005</v>
      </c>
      <c r="H42" s="2">
        <f t="shared" si="13"/>
        <v>20480</v>
      </c>
      <c r="I42" s="2">
        <f t="shared" si="14"/>
        <v>32805</v>
      </c>
      <c r="J42" s="2">
        <f t="shared" si="15"/>
        <v>50000</v>
      </c>
    </row>
    <row r="43" spans="1:10" x14ac:dyDescent="0.25">
      <c r="A43" s="2">
        <f>A$38*A42</f>
        <v>5</v>
      </c>
      <c r="B43" s="2">
        <f>B$38*B42</f>
        <v>160</v>
      </c>
      <c r="C43" s="2">
        <f t="shared" si="8"/>
        <v>1215</v>
      </c>
      <c r="D43" s="2">
        <f t="shared" si="9"/>
        <v>5120</v>
      </c>
      <c r="E43" s="2">
        <f t="shared" si="10"/>
        <v>15625</v>
      </c>
      <c r="F43" s="2">
        <f t="shared" si="11"/>
        <v>38880</v>
      </c>
      <c r="G43" s="2">
        <f t="shared" si="12"/>
        <v>84035</v>
      </c>
      <c r="H43" s="2">
        <f t="shared" si="13"/>
        <v>163840</v>
      </c>
      <c r="I43" s="2">
        <f t="shared" si="14"/>
        <v>295245</v>
      </c>
      <c r="J43" s="2">
        <f t="shared" si="15"/>
        <v>500000</v>
      </c>
    </row>
    <row r="44" spans="1:10" x14ac:dyDescent="0.25">
      <c r="A44" s="2">
        <f t="shared" ref="A41:A44" si="16">A$38*A43</f>
        <v>5</v>
      </c>
      <c r="B44" s="2">
        <f>B$38*B43</f>
        <v>320</v>
      </c>
      <c r="C44" s="2">
        <f>C$38*C43</f>
        <v>3645</v>
      </c>
      <c r="D44" s="2">
        <f t="shared" si="9"/>
        <v>20480</v>
      </c>
      <c r="E44" s="2">
        <f t="shared" si="10"/>
        <v>78125</v>
      </c>
      <c r="F44" s="2">
        <f t="shared" si="11"/>
        <v>233280</v>
      </c>
      <c r="G44" s="2">
        <f t="shared" si="12"/>
        <v>588245</v>
      </c>
      <c r="H44" s="2">
        <f t="shared" si="13"/>
        <v>1310720</v>
      </c>
      <c r="I44" s="2">
        <f t="shared" si="14"/>
        <v>2657205</v>
      </c>
      <c r="J44" s="2">
        <f t="shared" si="15"/>
        <v>5000000</v>
      </c>
    </row>
  </sheetData>
  <mergeCells count="4">
    <mergeCell ref="A1:B1"/>
    <mergeCell ref="A13:B13"/>
    <mergeCell ref="A25:B25"/>
    <mergeCell ref="A37:B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F7"/>
  <sheetViews>
    <sheetView workbookViewId="0">
      <selection activeCell="C20" sqref="C20"/>
    </sheetView>
  </sheetViews>
  <sheetFormatPr baseColWidth="10" defaultColWidth="11.5703125" defaultRowHeight="15" x14ac:dyDescent="0.25"/>
  <cols>
    <col min="1" max="1" width="11.5703125" style="2"/>
    <col min="2" max="6" width="11.5703125" style="33"/>
    <col min="7" max="16384" width="11.5703125" style="2"/>
  </cols>
  <sheetData>
    <row r="4" spans="2:6" s="35" customFormat="1" x14ac:dyDescent="0.25">
      <c r="B4" s="34" t="s">
        <v>66</v>
      </c>
      <c r="C4" s="34"/>
      <c r="D4" s="34" t="s">
        <v>67</v>
      </c>
      <c r="E4" s="34"/>
      <c r="F4" s="34" t="s">
        <v>68</v>
      </c>
    </row>
    <row r="5" spans="2:6" x14ac:dyDescent="0.25">
      <c r="B5" s="33">
        <v>11</v>
      </c>
      <c r="D5" s="33">
        <f>AVERAGE(B5:B7)</f>
        <v>37.333333333333336</v>
      </c>
      <c r="F5" s="33">
        <f>ROUND(D5:D5,0)</f>
        <v>37</v>
      </c>
    </row>
    <row r="6" spans="2:6" x14ac:dyDescent="0.25">
      <c r="B6" s="33">
        <v>23</v>
      </c>
    </row>
    <row r="7" spans="2:6" x14ac:dyDescent="0.25">
      <c r="B7" s="33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Omar</cp:lastModifiedBy>
  <dcterms:created xsi:type="dcterms:W3CDTF">2021-07-06T10:02:33Z</dcterms:created>
  <dcterms:modified xsi:type="dcterms:W3CDTF">2021-07-07T20:01:51Z</dcterms:modified>
</cp:coreProperties>
</file>