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assignments\"/>
    </mc:Choice>
  </mc:AlternateContent>
  <xr:revisionPtr revIDLastSave="0" documentId="13_ncr:1_{9D4F97B0-2E34-43EE-A2C3-B88EC7D50257}" xr6:coauthVersionLast="47" xr6:coauthVersionMax="47" xr10:uidLastSave="{00000000-0000-0000-0000-000000000000}"/>
  <bookViews>
    <workbookView xWindow="-108" yWindow="-108" windowWidth="23256" windowHeight="12456" activeTab="1" xr2:uid="{E569B7BD-7A3E-42DC-A3CB-73BE5E750C4C}"/>
  </bookViews>
  <sheets>
    <sheet name="Sheet1" sheetId="1" r:id="rId1"/>
    <sheet name="dashboard" sheetId="3" r:id="rId2"/>
  </sheets>
  <definedNames>
    <definedName name="Slicer_City">#N/A</definedName>
    <definedName name="Slicer_Customer">#N/A</definedName>
    <definedName name="Slicer_Month_of_purchas">#N/A</definedName>
    <definedName name="Slicer_Product_Name">#N/A</definedName>
  </definedNames>
  <calcPr calcId="191029"/>
  <pivotCaches>
    <pivotCache cacheId="1077" r:id="rId3"/>
    <pivotCache cacheId="1080" r:id="rId4"/>
    <pivotCache cacheId="1083" r:id="rId5"/>
    <pivotCache cacheId="1086" r:id="rId6"/>
    <pivotCache cacheId="1089" r:id="rId7"/>
    <pivotCache cacheId="1092" r:id="rId8"/>
    <pivotCache cacheId="1095" r:id="rId9"/>
    <pivotCache cacheId="1098" r:id="rId10"/>
    <pivotCache cacheId="1101" r:id="rId11"/>
  </pivotCaches>
  <extLst>
    <ext xmlns:x14="http://schemas.microsoft.com/office/spreadsheetml/2009/9/main" uri="{876F7934-8845-4945-9796-88D515C7AA90}">
      <x14:pivotCaches>
        <pivotCache cacheId="78"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ocolypse Sales_fc0aa526-d71f-4d7a-b246-eba61b439f0a" name="Apocolypse Sales" connection="Excel Apocolypse Food Prep"/>
          <x15:modelTable id="Apocolypse Store_97377d67-4009-4ba4-8f60-ce49df3b37ec" name="Apocolypse Store" connection="Excel Apocolypse Food Prep"/>
          <x15:modelTable id="Customer Information_4e21e301-d00f-4ae0-9bfa-78a9e8a301fd" name="Customer Information" connection="Excel Apocolypse Food Prep"/>
        </x15:modelTables>
        <x15:modelRelationships>
          <x15:modelRelationship fromTable="Apocolypse Sales" fromColumn="Product ID" toTable="Apocolypse Store" toColumn="Product ID"/>
          <x15:modelRelationship fromTable="Apocolypse Sales" fromColumn="Cust ID" toTable="Customer Information"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1" l="1"/>
  <c r="B33" i="1"/>
  <c r="B34" i="1"/>
  <c r="B35" i="1"/>
  <c r="B36" i="1"/>
  <c r="B37" i="1"/>
  <c r="B38" i="1"/>
  <c r="B39" i="1"/>
  <c r="B40" i="1"/>
  <c r="B31" i="1"/>
  <c r="B11" i="1"/>
  <c r="B12" i="1"/>
  <c r="B13" i="1"/>
  <c r="B10" i="1"/>
  <c r="U4" i="1"/>
  <c r="U5" i="1"/>
  <c r="U3" i="1"/>
  <c r="T4" i="1"/>
  <c r="T5" i="1"/>
  <c r="T3" i="1"/>
  <c r="AA5" i="1"/>
  <c r="AA4" i="1"/>
  <c r="V3" i="1" l="1"/>
  <c r="V4" i="1"/>
  <c r="V5" i="1"/>
  <c r="AA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093589-27DA-4C9D-A65B-9179B9E7ECB3}" name="Excel Apocolypse Food Prep" type="100" refreshedVersion="8">
    <extLst>
      <ext xmlns:x15="http://schemas.microsoft.com/office/spreadsheetml/2010/11/main" uri="{DE250136-89BD-433C-8126-D09CA5730AF9}">
        <x15:connection id="4c557dbc-1f44-40e7-b558-82153cda090e"/>
      </ext>
    </extLst>
  </connection>
  <connection id="2" xr16:uid="{8CF091F6-949B-4A53-91D7-F0B2888083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<sst xmlns="http://schemas.openxmlformats.org/spreadsheetml/2006/main" count="216" uniqueCount="68">
  <si>
    <t>Row Labels</t>
  </si>
  <si>
    <t>Alex The Analyst Apocolype Preppers</t>
  </si>
  <si>
    <t>Apocolypse Preppers United</t>
  </si>
  <si>
    <t>Prep4Anything Prepping Store</t>
  </si>
  <si>
    <t>Uncle Joe's Prep Shop</t>
  </si>
  <si>
    <t>Grand Total</t>
  </si>
  <si>
    <t>Sum of Revenue</t>
  </si>
  <si>
    <t>February</t>
  </si>
  <si>
    <t>January</t>
  </si>
  <si>
    <t>March</t>
  </si>
  <si>
    <t>Column Labels</t>
  </si>
  <si>
    <t>Backpack</t>
  </si>
  <si>
    <t>Duct Tape</t>
  </si>
  <si>
    <t>Multitool Survivial Knife</t>
  </si>
  <si>
    <t>N95 Mask</t>
  </si>
  <si>
    <t>Nylon Rope</t>
  </si>
  <si>
    <t>Solar Battery Flashlight</t>
  </si>
  <si>
    <t>Stainless Steel Axe</t>
  </si>
  <si>
    <t>Water Purifier</t>
  </si>
  <si>
    <t>Waterproof Matches</t>
  </si>
  <si>
    <t>Weatherproof Jacket</t>
  </si>
  <si>
    <t>Sum of Units Sold</t>
  </si>
  <si>
    <t>Sum of Profit</t>
  </si>
  <si>
    <t>Benson</t>
  </si>
  <si>
    <t>Dallas</t>
  </si>
  <si>
    <t>Jefferson City</t>
  </si>
  <si>
    <t>New York</t>
  </si>
  <si>
    <t xml:space="preserve">Total sales </t>
  </si>
  <si>
    <t>Total Profit</t>
  </si>
  <si>
    <t>profit %</t>
  </si>
  <si>
    <t>Sum of Expence</t>
  </si>
  <si>
    <t>10</t>
  </si>
  <si>
    <t>11</t>
  </si>
  <si>
    <t>12</t>
  </si>
  <si>
    <t>13</t>
  </si>
  <si>
    <t>14</t>
  </si>
  <si>
    <t>15</t>
  </si>
  <si>
    <t>16</t>
  </si>
  <si>
    <t>17</t>
  </si>
  <si>
    <t>18</t>
  </si>
  <si>
    <t>19</t>
  </si>
  <si>
    <t>20</t>
  </si>
  <si>
    <t>21</t>
  </si>
  <si>
    <t>22</t>
  </si>
  <si>
    <t>23</t>
  </si>
  <si>
    <t>24</t>
  </si>
  <si>
    <t>25</t>
  </si>
  <si>
    <t>26</t>
  </si>
  <si>
    <t>27</t>
  </si>
  <si>
    <t>28</t>
  </si>
  <si>
    <t>29</t>
  </si>
  <si>
    <t>30</t>
  </si>
  <si>
    <t>31</t>
  </si>
  <si>
    <t>01</t>
  </si>
  <si>
    <t>02</t>
  </si>
  <si>
    <t>03</t>
  </si>
  <si>
    <t>04</t>
  </si>
  <si>
    <t>05</t>
  </si>
  <si>
    <t>06</t>
  </si>
  <si>
    <t>07</t>
  </si>
  <si>
    <t>08</t>
  </si>
  <si>
    <t>09</t>
  </si>
  <si>
    <t>month</t>
  </si>
  <si>
    <t xml:space="preserve">sales </t>
  </si>
  <si>
    <t xml:space="preserve">profit </t>
  </si>
  <si>
    <t>Customer</t>
  </si>
  <si>
    <t>revenue</t>
  </si>
  <si>
    <t xml:space="preserve">product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</si>
</sst>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0;\(\$#,##0.00\);\$#,##0.00"/>
    <numFmt numFmtId="167" formatCode="&quot;$&quot;#,##0.00"/>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9" fontId="0" fillId="0" borderId="0" xfId="1" applyFont="1"/>
    <xf numFmtId="0" fontId="0" fillId="0" borderId="0" xfId="0" applyNumberFormat="1"/>
    <xf numFmtId="44" fontId="0" fillId="0" borderId="0" xfId="2" applyFont="1"/>
    <xf numFmtId="167" fontId="0" fillId="0" borderId="0" xfId="0" applyNumberFormat="1"/>
  </cellXfs>
  <cellStyles count="3">
    <cellStyle name="Currency" xfId="2" builtinId="4"/>
    <cellStyle name="Normal" xfId="0" builtinId="0"/>
    <cellStyle name="Percent" xfId="1" builtinId="5"/>
  </cellStyles>
  <dxfs count="2">
    <dxf>
      <font>
        <b/>
        <color theme="1"/>
      </font>
      <border>
        <bottom style="thin">
          <color theme="9"/>
        </bottom>
        <vertical/>
        <horizontal/>
      </border>
    </dxf>
    <dxf>
      <font>
        <color theme="1"/>
      </font>
      <fill>
        <patternFill>
          <bgColor theme="9"/>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Dark6 2" pivot="0" table="0" count="10" xr9:uid="{F4ADC0F0-5B73-4D53-9C0D-712D2A204AE6}">
      <tableStyleElement type="wholeTable" dxfId="1"/>
      <tableStyleElement type="headerRow" dxfId="0"/>
    </tableStyle>
  </tableStyles>
  <extLst>
    <ext xmlns:x14="http://schemas.microsoft.com/office/spreadsheetml/2009/9/main" uri="{46F421CA-312F-682f-3DD2-61675219B42D}">
      <x14:dxfs count="5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name val="Aptos Display"/>
            <family val="2"/>
            <scheme val="major"/>
          </font>
          <border>
            <left style="thin">
              <color auto="1"/>
            </left>
            <right style="thin">
              <color auto="1"/>
            </right>
            <top style="thin">
              <color auto="1"/>
            </top>
            <bottom style="thin">
              <color auto="1"/>
            </bottom>
          </border>
        </dxf>
        <dxf>
          <font>
            <b/>
            <i val="0"/>
            <sz val="9"/>
            <name val="Aptos Display"/>
            <family val="2"/>
            <scheme val="major"/>
          </font>
          <border>
            <left style="thin">
              <color auto="1"/>
            </left>
            <right style="thin">
              <color auto="1"/>
            </right>
            <top style="thin">
              <color auto="1"/>
            </top>
            <bottom style="thin">
              <color auto="1"/>
            </bottom>
          </border>
        </dxf>
        <dxf>
          <font>
            <b/>
            <i val="0"/>
            <sz val="9"/>
            <name val="Aptos Display"/>
            <family val="2"/>
            <scheme val="major"/>
          </font>
          <border>
            <left style="thin">
              <color auto="1"/>
            </left>
            <right style="thin">
              <color auto="1"/>
            </right>
            <top style="thin">
              <color auto="1"/>
            </top>
            <bottom style="thin">
              <color auto="1"/>
            </bottom>
          </border>
        </dxf>
        <dxf>
          <border diagonalUp="0" diagonalDown="0">
            <left/>
            <right/>
            <top/>
            <bottom/>
            <vertical/>
            <horizontal/>
          </border>
        </dxf>
        <dxf>
          <font>
            <b/>
            <i val="0"/>
            <sz val="9"/>
            <color theme="0"/>
            <name val="Aptos Display"/>
            <family val="2"/>
            <scheme val="major"/>
          </font>
          <fill>
            <patternFill patternType="none">
              <bgColor auto="1"/>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rgb="FFFFC000"/>
            </patternFill>
          </fill>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3.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Sheet1!$AE$1</c:f>
              <c:strCache>
                <c:ptCount val="1"/>
                <c:pt idx="0">
                  <c:v>Total</c:v>
                </c:pt>
              </c:strCache>
            </c:strRef>
          </c:tx>
          <c:spPr>
            <a:solidFill>
              <a:schemeClr val="accent1"/>
            </a:solidFill>
            <a:ln w="25400">
              <a:noFill/>
            </a:ln>
            <a:effectLst/>
          </c:spPr>
          <c:cat>
            <c:multiLvlStrRef>
              <c:f>Sheet1!$AD$2:$AD$79</c:f>
              <c:multiLvlStrCache>
                <c:ptCount val="74"/>
                <c:lvl>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01</c:v>
                  </c:pt>
                  <c:pt idx="29">
                    <c:v>02</c:v>
                  </c:pt>
                  <c:pt idx="30">
                    <c:v>03</c:v>
                  </c:pt>
                  <c:pt idx="31">
                    <c:v>04</c:v>
                  </c:pt>
                  <c:pt idx="32">
                    <c:v>05</c:v>
                  </c:pt>
                  <c:pt idx="33">
                    <c:v>06</c:v>
                  </c:pt>
                  <c:pt idx="34">
                    <c:v>07</c:v>
                  </c:pt>
                  <c:pt idx="35">
                    <c:v>08</c:v>
                  </c:pt>
                  <c:pt idx="36">
                    <c:v>09</c:v>
                  </c:pt>
                  <c:pt idx="37">
                    <c:v>10</c:v>
                  </c:pt>
                  <c:pt idx="38">
                    <c:v>11</c:v>
                  </c:pt>
                  <c:pt idx="39">
                    <c:v>12</c:v>
                  </c:pt>
                  <c:pt idx="40">
                    <c:v>13</c:v>
                  </c:pt>
                  <c:pt idx="41">
                    <c:v>14</c:v>
                  </c:pt>
                  <c:pt idx="42">
                    <c:v>15</c:v>
                  </c:pt>
                  <c:pt idx="43">
                    <c:v>16</c:v>
                  </c:pt>
                  <c:pt idx="44">
                    <c:v>17</c:v>
                  </c:pt>
                  <c:pt idx="45">
                    <c:v>18</c:v>
                  </c:pt>
                  <c:pt idx="46">
                    <c:v>19</c:v>
                  </c:pt>
                  <c:pt idx="47">
                    <c:v>20</c:v>
                  </c:pt>
                  <c:pt idx="48">
                    <c:v>21</c:v>
                  </c:pt>
                  <c:pt idx="49">
                    <c:v>22</c:v>
                  </c:pt>
                  <c:pt idx="50">
                    <c:v>23</c:v>
                  </c:pt>
                  <c:pt idx="51">
                    <c:v>24</c:v>
                  </c:pt>
                  <c:pt idx="52">
                    <c:v>25</c:v>
                  </c:pt>
                  <c:pt idx="53">
                    <c:v>26</c:v>
                  </c:pt>
                  <c:pt idx="54">
                    <c:v>27</c:v>
                  </c:pt>
                  <c:pt idx="55">
                    <c:v>28</c:v>
                  </c:pt>
                  <c:pt idx="56">
                    <c:v>29</c:v>
                  </c:pt>
                  <c:pt idx="57">
                    <c:v>30</c:v>
                  </c:pt>
                  <c:pt idx="58">
                    <c:v>31</c:v>
                  </c:pt>
                  <c:pt idx="59">
                    <c:v>01</c:v>
                  </c:pt>
                  <c:pt idx="60">
                    <c:v>02</c:v>
                  </c:pt>
                  <c:pt idx="61">
                    <c:v>03</c:v>
                  </c:pt>
                  <c:pt idx="62">
                    <c:v>04</c:v>
                  </c:pt>
                  <c:pt idx="63">
                    <c:v>05</c:v>
                  </c:pt>
                  <c:pt idx="64">
                    <c:v>06</c:v>
                  </c:pt>
                  <c:pt idx="65">
                    <c:v>07</c:v>
                  </c:pt>
                  <c:pt idx="66">
                    <c:v>08</c:v>
                  </c:pt>
                  <c:pt idx="67">
                    <c:v>09</c:v>
                  </c:pt>
                  <c:pt idx="68">
                    <c:v>10</c:v>
                  </c:pt>
                  <c:pt idx="69">
                    <c:v>11</c:v>
                  </c:pt>
                  <c:pt idx="70">
                    <c:v>12</c:v>
                  </c:pt>
                  <c:pt idx="71">
                    <c:v>13</c:v>
                  </c:pt>
                  <c:pt idx="72">
                    <c:v>14</c:v>
                  </c:pt>
                  <c:pt idx="73">
                    <c:v>15</c:v>
                  </c:pt>
                </c:lvl>
                <c:lvl>
                  <c:pt idx="0">
                    <c:v>February</c:v>
                  </c:pt>
                  <c:pt idx="28">
                    <c:v>January</c:v>
                  </c:pt>
                  <c:pt idx="59">
                    <c:v>March</c:v>
                  </c:pt>
                </c:lvl>
              </c:multiLvlStrCache>
            </c:multiLvlStrRef>
          </c:cat>
          <c:val>
            <c:numRef>
              <c:f>Sheet1!$AE$2:$AE$79</c:f>
              <c:numCache>
                <c:formatCode>\$#,##0.00;\(\$#,##0.00\);\$#,##0.00</c:formatCode>
                <c:ptCount val="74"/>
                <c:pt idx="0">
                  <c:v>3999.5</c:v>
                </c:pt>
                <c:pt idx="1">
                  <c:v>68.75</c:v>
                </c:pt>
                <c:pt idx="2">
                  <c:v>3003</c:v>
                </c:pt>
                <c:pt idx="3">
                  <c:v>1594.45</c:v>
                </c:pt>
                <c:pt idx="4">
                  <c:v>255.68</c:v>
                </c:pt>
                <c:pt idx="5">
                  <c:v>1487.52</c:v>
                </c:pt>
                <c:pt idx="6">
                  <c:v>4639.42</c:v>
                </c:pt>
                <c:pt idx="7">
                  <c:v>550.80999999999995</c:v>
                </c:pt>
                <c:pt idx="8">
                  <c:v>1565.46</c:v>
                </c:pt>
                <c:pt idx="9">
                  <c:v>165</c:v>
                </c:pt>
                <c:pt idx="10">
                  <c:v>864.5</c:v>
                </c:pt>
                <c:pt idx="11">
                  <c:v>159.96</c:v>
                </c:pt>
                <c:pt idx="12">
                  <c:v>209</c:v>
                </c:pt>
                <c:pt idx="13">
                  <c:v>688.74</c:v>
                </c:pt>
                <c:pt idx="14">
                  <c:v>1592.5</c:v>
                </c:pt>
                <c:pt idx="15">
                  <c:v>418.75</c:v>
                </c:pt>
                <c:pt idx="16">
                  <c:v>1228.5</c:v>
                </c:pt>
                <c:pt idx="17">
                  <c:v>479.94</c:v>
                </c:pt>
                <c:pt idx="18">
                  <c:v>1188.5899999999999</c:v>
                </c:pt>
                <c:pt idx="19">
                  <c:v>225</c:v>
                </c:pt>
                <c:pt idx="20">
                  <c:v>468.75</c:v>
                </c:pt>
                <c:pt idx="21">
                  <c:v>200</c:v>
                </c:pt>
                <c:pt idx="22">
                  <c:v>1911</c:v>
                </c:pt>
                <c:pt idx="23">
                  <c:v>13.75</c:v>
                </c:pt>
                <c:pt idx="24">
                  <c:v>27.5</c:v>
                </c:pt>
                <c:pt idx="25">
                  <c:v>2169.3000000000002</c:v>
                </c:pt>
                <c:pt idx="26">
                  <c:v>359.55</c:v>
                </c:pt>
                <c:pt idx="27">
                  <c:v>1403.97</c:v>
                </c:pt>
                <c:pt idx="28">
                  <c:v>847.68</c:v>
                </c:pt>
                <c:pt idx="29">
                  <c:v>1971.32</c:v>
                </c:pt>
                <c:pt idx="30">
                  <c:v>2759.31</c:v>
                </c:pt>
                <c:pt idx="31">
                  <c:v>1391.52</c:v>
                </c:pt>
                <c:pt idx="32">
                  <c:v>192.5</c:v>
                </c:pt>
                <c:pt idx="33">
                  <c:v>37.5</c:v>
                </c:pt>
                <c:pt idx="34">
                  <c:v>2684.5</c:v>
                </c:pt>
                <c:pt idx="35">
                  <c:v>3276</c:v>
                </c:pt>
                <c:pt idx="36">
                  <c:v>2076.33</c:v>
                </c:pt>
                <c:pt idx="37">
                  <c:v>559.92999999999995</c:v>
                </c:pt>
                <c:pt idx="38">
                  <c:v>712.77</c:v>
                </c:pt>
                <c:pt idx="39">
                  <c:v>350</c:v>
                </c:pt>
                <c:pt idx="40">
                  <c:v>1350.99</c:v>
                </c:pt>
                <c:pt idx="41">
                  <c:v>57.98</c:v>
                </c:pt>
                <c:pt idx="42">
                  <c:v>123.75</c:v>
                </c:pt>
                <c:pt idx="43">
                  <c:v>376.87</c:v>
                </c:pt>
                <c:pt idx="44">
                  <c:v>182</c:v>
                </c:pt>
                <c:pt idx="45">
                  <c:v>2261.2199999999998</c:v>
                </c:pt>
                <c:pt idx="46">
                  <c:v>2117.5</c:v>
                </c:pt>
                <c:pt idx="47">
                  <c:v>115.96</c:v>
                </c:pt>
                <c:pt idx="48">
                  <c:v>456.25</c:v>
                </c:pt>
                <c:pt idx="49">
                  <c:v>869.7</c:v>
                </c:pt>
                <c:pt idx="50">
                  <c:v>1482.25</c:v>
                </c:pt>
                <c:pt idx="51">
                  <c:v>2045.34</c:v>
                </c:pt>
                <c:pt idx="52">
                  <c:v>105.96</c:v>
                </c:pt>
                <c:pt idx="53">
                  <c:v>154.94999999999999</c:v>
                </c:pt>
                <c:pt idx="54">
                  <c:v>2147.75</c:v>
                </c:pt>
                <c:pt idx="55">
                  <c:v>4559.43</c:v>
                </c:pt>
                <c:pt idx="56">
                  <c:v>56.25</c:v>
                </c:pt>
                <c:pt idx="57">
                  <c:v>423.84</c:v>
                </c:pt>
                <c:pt idx="58">
                  <c:v>3679.54</c:v>
                </c:pt>
                <c:pt idx="59">
                  <c:v>148.5</c:v>
                </c:pt>
                <c:pt idx="60">
                  <c:v>1183</c:v>
                </c:pt>
                <c:pt idx="61">
                  <c:v>1188.5899999999999</c:v>
                </c:pt>
                <c:pt idx="62">
                  <c:v>431.46</c:v>
                </c:pt>
                <c:pt idx="63">
                  <c:v>2199.4499999999998</c:v>
                </c:pt>
                <c:pt idx="64">
                  <c:v>526.83000000000004</c:v>
                </c:pt>
                <c:pt idx="65">
                  <c:v>919.77</c:v>
                </c:pt>
                <c:pt idx="66">
                  <c:v>1487.52</c:v>
                </c:pt>
                <c:pt idx="67">
                  <c:v>2439.39</c:v>
                </c:pt>
                <c:pt idx="68">
                  <c:v>63.25</c:v>
                </c:pt>
                <c:pt idx="69">
                  <c:v>3279.59</c:v>
                </c:pt>
                <c:pt idx="70">
                  <c:v>1119.25</c:v>
                </c:pt>
                <c:pt idx="71">
                  <c:v>695.76</c:v>
                </c:pt>
                <c:pt idx="72">
                  <c:v>471.41</c:v>
                </c:pt>
                <c:pt idx="73">
                  <c:v>1425.54</c:v>
                </c:pt>
              </c:numCache>
            </c:numRef>
          </c:val>
          <c:extLst>
            <c:ext xmlns:c16="http://schemas.microsoft.com/office/drawing/2014/chart" uri="{C3380CC4-5D6E-409C-BE32-E72D297353CC}">
              <c16:uniqueId val="{00000000-34C6-46D5-81E4-E80D13E5583F}"/>
            </c:ext>
          </c:extLst>
        </c:ser>
        <c:dLbls>
          <c:showLegendKey val="0"/>
          <c:showVal val="0"/>
          <c:showCatName val="0"/>
          <c:showSerName val="0"/>
          <c:showPercent val="0"/>
          <c:showBubbleSize val="0"/>
        </c:dLbls>
        <c:axId val="1102634271"/>
        <c:axId val="1102636191"/>
      </c:areaChart>
      <c:catAx>
        <c:axId val="1102634271"/>
        <c:scaling>
          <c:orientation val="minMax"/>
        </c:scaling>
        <c:delete val="0"/>
        <c:axPos val="b"/>
        <c:numFmt formatCode="m/d/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36191"/>
        <c:crosses val="autoZero"/>
        <c:auto val="1"/>
        <c:lblAlgn val="ctr"/>
        <c:lblOffset val="100"/>
        <c:noMultiLvlLbl val="0"/>
      </c:catAx>
      <c:valAx>
        <c:axId val="1102636191"/>
        <c:scaling>
          <c:orientation val="minMax"/>
        </c:scaling>
        <c:delete val="0"/>
        <c:axPos val="l"/>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34271"/>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Sheet1!$T$2</c:f>
              <c:strCache>
                <c:ptCount val="1"/>
                <c:pt idx="0">
                  <c:v>sales </c:v>
                </c:pt>
              </c:strCache>
            </c:strRef>
          </c:tx>
          <c:spPr>
            <a:solidFill>
              <a:schemeClr val="accent1"/>
            </a:solidFill>
            <a:ln>
              <a:noFill/>
            </a:ln>
            <a:effectLst/>
          </c:spPr>
          <c:invertIfNegative val="0"/>
          <c:cat>
            <c:strRef>
              <c:f>Sheet1!$S$3:$S$5</c:f>
              <c:strCache>
                <c:ptCount val="3"/>
                <c:pt idx="0">
                  <c:v>January</c:v>
                </c:pt>
                <c:pt idx="1">
                  <c:v>February</c:v>
                </c:pt>
                <c:pt idx="2">
                  <c:v>March</c:v>
                </c:pt>
              </c:strCache>
            </c:strRef>
          </c:cat>
          <c:val>
            <c:numRef>
              <c:f>Sheet1!$T$3:$T$5</c:f>
              <c:numCache>
                <c:formatCode>General</c:formatCode>
                <c:ptCount val="3"/>
                <c:pt idx="0">
                  <c:v>39426.89</c:v>
                </c:pt>
                <c:pt idx="1">
                  <c:v>30938.89</c:v>
                </c:pt>
                <c:pt idx="2">
                  <c:v>17579.310000000001</c:v>
                </c:pt>
              </c:numCache>
            </c:numRef>
          </c:val>
          <c:extLst>
            <c:ext xmlns:c16="http://schemas.microsoft.com/office/drawing/2014/chart" uri="{C3380CC4-5D6E-409C-BE32-E72D297353CC}">
              <c16:uniqueId val="{00000000-9A05-424B-B38A-EBBCC99AE4F9}"/>
            </c:ext>
          </c:extLst>
        </c:ser>
        <c:ser>
          <c:idx val="1"/>
          <c:order val="1"/>
          <c:tx>
            <c:strRef>
              <c:f>Sheet1!$U$2</c:f>
              <c:strCache>
                <c:ptCount val="1"/>
                <c:pt idx="0">
                  <c:v>profit </c:v>
                </c:pt>
              </c:strCache>
            </c:strRef>
          </c:tx>
          <c:spPr>
            <a:solidFill>
              <a:schemeClr val="accent2"/>
            </a:solidFill>
            <a:ln>
              <a:noFill/>
            </a:ln>
            <a:effectLst/>
          </c:spPr>
          <c:invertIfNegative val="0"/>
          <c:cat>
            <c:strRef>
              <c:f>Sheet1!$S$3:$S$5</c:f>
              <c:strCache>
                <c:ptCount val="3"/>
                <c:pt idx="0">
                  <c:v>January</c:v>
                </c:pt>
                <c:pt idx="1">
                  <c:v>February</c:v>
                </c:pt>
                <c:pt idx="2">
                  <c:v>March</c:v>
                </c:pt>
              </c:strCache>
            </c:strRef>
          </c:cat>
          <c:val>
            <c:numRef>
              <c:f>Sheet1!$U$3:$U$5</c:f>
              <c:numCache>
                <c:formatCode>General</c:formatCode>
                <c:ptCount val="3"/>
                <c:pt idx="0">
                  <c:v>38953.18</c:v>
                </c:pt>
                <c:pt idx="1">
                  <c:v>30527.3</c:v>
                </c:pt>
                <c:pt idx="2">
                  <c:v>17347.61</c:v>
                </c:pt>
              </c:numCache>
            </c:numRef>
          </c:val>
          <c:extLst>
            <c:ext xmlns:c16="http://schemas.microsoft.com/office/drawing/2014/chart" uri="{C3380CC4-5D6E-409C-BE32-E72D297353CC}">
              <c16:uniqueId val="{00000001-9A05-424B-B38A-EBBCC99AE4F9}"/>
            </c:ext>
          </c:extLst>
        </c:ser>
        <c:dLbls>
          <c:showLegendKey val="0"/>
          <c:showVal val="0"/>
          <c:showCatName val="0"/>
          <c:showSerName val="0"/>
          <c:showPercent val="0"/>
          <c:showBubbleSize val="0"/>
        </c:dLbls>
        <c:gapWidth val="219"/>
        <c:overlap val="-27"/>
        <c:axId val="959897888"/>
        <c:axId val="959878688"/>
      </c:barChart>
      <c:lineChart>
        <c:grouping val="standard"/>
        <c:varyColors val="0"/>
        <c:ser>
          <c:idx val="2"/>
          <c:order val="2"/>
          <c:tx>
            <c:strRef>
              <c:f>Sheet1!$V$2</c:f>
              <c:strCache>
                <c:ptCount val="1"/>
                <c:pt idx="0">
                  <c:v>profit %</c:v>
                </c:pt>
              </c:strCache>
            </c:strRef>
          </c:tx>
          <c:spPr>
            <a:ln w="28575" cap="rnd">
              <a:solidFill>
                <a:schemeClr val="accent3"/>
              </a:solidFill>
              <a:round/>
            </a:ln>
            <a:effectLst/>
          </c:spPr>
          <c:marker>
            <c:symbol val="none"/>
          </c:marker>
          <c:cat>
            <c:strRef>
              <c:f>Sheet1!$S$3:$S$5</c:f>
              <c:strCache>
                <c:ptCount val="3"/>
                <c:pt idx="0">
                  <c:v>January</c:v>
                </c:pt>
                <c:pt idx="1">
                  <c:v>February</c:v>
                </c:pt>
                <c:pt idx="2">
                  <c:v>March</c:v>
                </c:pt>
              </c:strCache>
            </c:strRef>
          </c:cat>
          <c:val>
            <c:numRef>
              <c:f>Sheet1!$V$3:$V$5</c:f>
              <c:numCache>
                <c:formatCode>0%</c:formatCode>
                <c:ptCount val="3"/>
                <c:pt idx="0">
                  <c:v>0.98798510356764124</c:v>
                </c:pt>
                <c:pt idx="1">
                  <c:v>0.98669667851690868</c:v>
                </c:pt>
                <c:pt idx="2">
                  <c:v>0.98681973297017911</c:v>
                </c:pt>
              </c:numCache>
            </c:numRef>
          </c:val>
          <c:smooth val="0"/>
          <c:extLst>
            <c:ext xmlns:c16="http://schemas.microsoft.com/office/drawing/2014/chart" uri="{C3380CC4-5D6E-409C-BE32-E72D297353CC}">
              <c16:uniqueId val="{00000002-9A05-424B-B38A-EBBCC99AE4F9}"/>
            </c:ext>
          </c:extLst>
        </c:ser>
        <c:dLbls>
          <c:showLegendKey val="0"/>
          <c:showVal val="0"/>
          <c:showCatName val="0"/>
          <c:showSerName val="0"/>
          <c:showPercent val="0"/>
          <c:showBubbleSize val="0"/>
        </c:dLbls>
        <c:marker val="1"/>
        <c:smooth val="0"/>
        <c:axId val="959887328"/>
        <c:axId val="959874848"/>
      </c:lineChart>
      <c:catAx>
        <c:axId val="95989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78688"/>
        <c:crosses val="autoZero"/>
        <c:auto val="1"/>
        <c:lblAlgn val="ctr"/>
        <c:lblOffset val="100"/>
        <c:noMultiLvlLbl val="0"/>
      </c:catAx>
      <c:valAx>
        <c:axId val="95987868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978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95987484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87328"/>
        <c:crosses val="max"/>
        <c:crossBetween val="between"/>
      </c:valAx>
      <c:catAx>
        <c:axId val="959887328"/>
        <c:scaling>
          <c:orientation val="minMax"/>
        </c:scaling>
        <c:delete val="1"/>
        <c:axPos val="b"/>
        <c:numFmt formatCode="General" sourceLinked="1"/>
        <c:majorTickMark val="none"/>
        <c:minorTickMark val="none"/>
        <c:tickLblPos val="nextTo"/>
        <c:crossAx val="9598748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3.xlsx]Sheet1!PivotTable10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Sheet1!$F$16</c:f>
              <c:strCache>
                <c:ptCount val="1"/>
                <c:pt idx="0">
                  <c:v>Total</c:v>
                </c:pt>
              </c:strCache>
            </c:strRef>
          </c:tx>
          <c:spPr>
            <a:solidFill>
              <a:schemeClr val="accent1"/>
            </a:solidFill>
            <a:ln>
              <a:noFill/>
            </a:ln>
            <a:effectLst/>
          </c:spPr>
          <c:invertIfNegative val="0"/>
          <c:cat>
            <c:strRef>
              <c:f>Sheet1!$E$17:$E$27</c:f>
              <c:strCache>
                <c:ptCount val="10"/>
                <c:pt idx="0">
                  <c:v>N95 Mask</c:v>
                </c:pt>
                <c:pt idx="1">
                  <c:v>Waterproof Matches</c:v>
                </c:pt>
                <c:pt idx="2">
                  <c:v>Duct Tape</c:v>
                </c:pt>
                <c:pt idx="3">
                  <c:v>Solar Battery Flashlight</c:v>
                </c:pt>
                <c:pt idx="4">
                  <c:v>Water Purifier</c:v>
                </c:pt>
                <c:pt idx="5">
                  <c:v>Backpack</c:v>
                </c:pt>
                <c:pt idx="6">
                  <c:v>Nylon Rope</c:v>
                </c:pt>
                <c:pt idx="7">
                  <c:v>Multitool Survivial Knife</c:v>
                </c:pt>
                <c:pt idx="8">
                  <c:v>Stainless Steel Axe</c:v>
                </c:pt>
                <c:pt idx="9">
                  <c:v>Weatherproof Jacket</c:v>
                </c:pt>
              </c:strCache>
            </c:strRef>
          </c:cat>
          <c:val>
            <c:numRef>
              <c:f>Sheet1!$F$17:$F$27</c:f>
              <c:numCache>
                <c:formatCode>\$#,##0.00;\(\$#,##0.00\);\$#,##0.00</c:formatCode>
                <c:ptCount val="10"/>
                <c:pt idx="0">
                  <c:v>935.17</c:v>
                </c:pt>
                <c:pt idx="1">
                  <c:v>1506.54</c:v>
                </c:pt>
                <c:pt idx="2">
                  <c:v>2237.42</c:v>
                </c:pt>
                <c:pt idx="3">
                  <c:v>4740.72</c:v>
                </c:pt>
                <c:pt idx="4">
                  <c:v>6795.03</c:v>
                </c:pt>
                <c:pt idx="5">
                  <c:v>8343.2800000000007</c:v>
                </c:pt>
                <c:pt idx="6">
                  <c:v>11963.07</c:v>
                </c:pt>
                <c:pt idx="7">
                  <c:v>13690.69</c:v>
                </c:pt>
                <c:pt idx="8">
                  <c:v>15632.95</c:v>
                </c:pt>
                <c:pt idx="9">
                  <c:v>20983.22</c:v>
                </c:pt>
              </c:numCache>
            </c:numRef>
          </c:val>
          <c:extLst>
            <c:ext xmlns:c16="http://schemas.microsoft.com/office/drawing/2014/chart" uri="{C3380CC4-5D6E-409C-BE32-E72D297353CC}">
              <c16:uniqueId val="{00000000-FE7F-4779-9CB5-F1D87D4BC1BE}"/>
            </c:ext>
          </c:extLst>
        </c:ser>
        <c:dLbls>
          <c:showLegendKey val="0"/>
          <c:showVal val="0"/>
          <c:showCatName val="0"/>
          <c:showSerName val="0"/>
          <c:showPercent val="0"/>
          <c:showBubbleSize val="0"/>
        </c:dLbls>
        <c:gapWidth val="182"/>
        <c:axId val="959883968"/>
        <c:axId val="959881568"/>
      </c:barChart>
      <c:catAx>
        <c:axId val="959883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81568"/>
        <c:crosses val="autoZero"/>
        <c:auto val="1"/>
        <c:lblAlgn val="ctr"/>
        <c:lblOffset val="100"/>
        <c:noMultiLvlLbl val="0"/>
      </c:catAx>
      <c:valAx>
        <c:axId val="959881568"/>
        <c:scaling>
          <c:orientation val="minMax"/>
        </c:scaling>
        <c:delete val="0"/>
        <c:axPos val="b"/>
        <c:numFmt formatCode="\$#,##0.00;\(\$#,##0.00\);\$#,##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8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3.xlsx]Sheet1!PivotTable11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2499890638670064E-2"/>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9347112860892374E-2"/>
                  <c:h val="6.9375182268883062E-2"/>
                </c:manualLayout>
              </c15:layout>
            </c:ext>
          </c:extLst>
        </c:dLbl>
      </c:pivotFmt>
      <c:pivotFmt>
        <c:idx val="2"/>
        <c:spPr>
          <a:solidFill>
            <a:schemeClr val="accent1"/>
          </a:solidFill>
          <a:ln w="19050">
            <a:solidFill>
              <a:schemeClr val="lt1"/>
            </a:solidFill>
          </a:ln>
          <a:effectLst/>
        </c:spPr>
        <c:dLbl>
          <c:idx val="0"/>
          <c:layout>
            <c:manualLayout>
              <c:x val="-1.388888888888891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333333333333333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Sheet1!$M$8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33C-4827-9D12-537C9B9583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733C-4827-9D12-537C9B9583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733C-4827-9D12-537C9B958370}"/>
              </c:ext>
            </c:extLst>
          </c:dPt>
          <c:dLbls>
            <c:dLbl>
              <c:idx val="0"/>
              <c:layout>
                <c:manualLayout>
                  <c:x val="1.2499890638670064E-2"/>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9347112860892374E-2"/>
                      <c:h val="6.9375182268883062E-2"/>
                    </c:manualLayout>
                  </c15:layout>
                </c:ext>
                <c:ext xmlns:c16="http://schemas.microsoft.com/office/drawing/2014/chart" uri="{C3380CC4-5D6E-409C-BE32-E72D297353CC}">
                  <c16:uniqueId val="{00000002-733C-4827-9D12-537C9B958370}"/>
                </c:ext>
              </c:extLst>
            </c:dLbl>
            <c:dLbl>
              <c:idx val="1"/>
              <c:layout>
                <c:manualLayout>
                  <c:x val="8.3333333333333332E-3"/>
                  <c:y val="2.777777777777777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33C-4827-9D12-537C9B958370}"/>
                </c:ext>
              </c:extLst>
            </c:dLbl>
            <c:dLbl>
              <c:idx val="2"/>
              <c:layout>
                <c:manualLayout>
                  <c:x val="-1.3888888888888914E-2"/>
                  <c:y val="-9.259259259259258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33C-4827-9D12-537C9B9583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Sheet1!$L$9:$L$12</c:f>
              <c:strCache>
                <c:ptCount val="3"/>
                <c:pt idx="0">
                  <c:v>January</c:v>
                </c:pt>
                <c:pt idx="1">
                  <c:v>February</c:v>
                </c:pt>
                <c:pt idx="2">
                  <c:v>March</c:v>
                </c:pt>
              </c:strCache>
            </c:strRef>
          </c:cat>
          <c:val>
            <c:numRef>
              <c:f>Sheet1!$M$9:$M$12</c:f>
              <c:numCache>
                <c:formatCode>\$#,##0.00;\(\$#,##0.00\);\$#,##0.00</c:formatCode>
                <c:ptCount val="3"/>
                <c:pt idx="0">
                  <c:v>39426.89</c:v>
                </c:pt>
                <c:pt idx="1">
                  <c:v>30938.89</c:v>
                </c:pt>
                <c:pt idx="2">
                  <c:v>17579.310000000001</c:v>
                </c:pt>
              </c:numCache>
            </c:numRef>
          </c:val>
          <c:extLst>
            <c:ext xmlns:c16="http://schemas.microsoft.com/office/drawing/2014/chart" uri="{C3380CC4-5D6E-409C-BE32-E72D297353CC}">
              <c16:uniqueId val="{00000000-733C-4827-9D12-537C9B9583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Sheet1!$Q$1</c:f>
              <c:strCache>
                <c:ptCount val="1"/>
                <c:pt idx="0">
                  <c:v>Total</c:v>
                </c:pt>
              </c:strCache>
            </c:strRef>
          </c:tx>
          <c:spPr>
            <a:solidFill>
              <a:schemeClr val="accent1"/>
            </a:solidFill>
            <a:ln>
              <a:noFill/>
            </a:ln>
            <a:effectLst/>
          </c:spPr>
          <c:invertIfNegative val="0"/>
          <c:cat>
            <c:multiLvlStrRef>
              <c:f>Sheet1!$P$2:$P$40</c:f>
              <c:multiLvlStrCache>
                <c:ptCount val="34"/>
                <c:lvl>
                  <c:pt idx="0">
                    <c:v>N95 Mask</c:v>
                  </c:pt>
                  <c:pt idx="1">
                    <c:v>Multitool Survivial Knife</c:v>
                  </c:pt>
                  <c:pt idx="2">
                    <c:v>Solar Battery Flashlight</c:v>
                  </c:pt>
                  <c:pt idx="3">
                    <c:v>Weatherproof Jacket</c:v>
                  </c:pt>
                  <c:pt idx="4">
                    <c:v>Waterproof Matches</c:v>
                  </c:pt>
                  <c:pt idx="5">
                    <c:v>Backpack</c:v>
                  </c:pt>
                  <c:pt idx="6">
                    <c:v>Duct Tape</c:v>
                  </c:pt>
                  <c:pt idx="7">
                    <c:v>Nylon Rope</c:v>
                  </c:pt>
                  <c:pt idx="8">
                    <c:v>Water Purifier</c:v>
                  </c:pt>
                  <c:pt idx="9">
                    <c:v>Stainless Steel Axe</c:v>
                  </c:pt>
                  <c:pt idx="10">
                    <c:v>Stainless Steel Axe</c:v>
                  </c:pt>
                  <c:pt idx="11">
                    <c:v>Nylon Rope</c:v>
                  </c:pt>
                  <c:pt idx="12">
                    <c:v>Weatherproof Jacket</c:v>
                  </c:pt>
                  <c:pt idx="13">
                    <c:v>Multitool Survivial Knife</c:v>
                  </c:pt>
                  <c:pt idx="14">
                    <c:v>Backpack</c:v>
                  </c:pt>
                  <c:pt idx="15">
                    <c:v>N95 Mask</c:v>
                  </c:pt>
                  <c:pt idx="16">
                    <c:v>Waterproof Matches</c:v>
                  </c:pt>
                  <c:pt idx="17">
                    <c:v>Water Purifier</c:v>
                  </c:pt>
                  <c:pt idx="18">
                    <c:v>Nylon Rope</c:v>
                  </c:pt>
                  <c:pt idx="19">
                    <c:v>Multitool Survivial Knife</c:v>
                  </c:pt>
                  <c:pt idx="20">
                    <c:v>Backpack</c:v>
                  </c:pt>
                  <c:pt idx="21">
                    <c:v>N95 Mask</c:v>
                  </c:pt>
                  <c:pt idx="22">
                    <c:v>Duct Tape</c:v>
                  </c:pt>
                  <c:pt idx="23">
                    <c:v>Stainless Steel Axe</c:v>
                  </c:pt>
                  <c:pt idx="24">
                    <c:v>Solar Battery Flashlight</c:v>
                  </c:pt>
                  <c:pt idx="25">
                    <c:v>Weatherproof Jacket</c:v>
                  </c:pt>
                  <c:pt idx="26">
                    <c:v>Duct Tape</c:v>
                  </c:pt>
                  <c:pt idx="27">
                    <c:v>Multitool Survivial Knife</c:v>
                  </c:pt>
                  <c:pt idx="28">
                    <c:v>Stainless Steel Axe</c:v>
                  </c:pt>
                  <c:pt idx="29">
                    <c:v>Solar Battery Flashlight</c:v>
                  </c:pt>
                  <c:pt idx="30">
                    <c:v>Waterproof Matches</c:v>
                  </c:pt>
                  <c:pt idx="31">
                    <c:v>Weatherproof Jacket</c:v>
                  </c:pt>
                  <c:pt idx="32">
                    <c:v>N95 Mask</c:v>
                  </c:pt>
                  <c:pt idx="33">
                    <c:v>Backpack</c:v>
                  </c:pt>
                </c:lvl>
                <c:lvl>
                  <c:pt idx="0">
                    <c:v>Dallas</c:v>
                  </c:pt>
                  <c:pt idx="10">
                    <c:v>Benson</c:v>
                  </c:pt>
                  <c:pt idx="17">
                    <c:v>New York</c:v>
                  </c:pt>
                  <c:pt idx="26">
                    <c:v>Jefferson City</c:v>
                  </c:pt>
                </c:lvl>
              </c:multiLvlStrCache>
            </c:multiLvlStrRef>
          </c:cat>
          <c:val>
            <c:numRef>
              <c:f>Sheet1!$Q$2:$Q$40</c:f>
              <c:numCache>
                <c:formatCode>General</c:formatCode>
                <c:ptCount val="34"/>
                <c:pt idx="0">
                  <c:v>210</c:v>
                </c:pt>
                <c:pt idx="1">
                  <c:v>162</c:v>
                </c:pt>
                <c:pt idx="2">
                  <c:v>99</c:v>
                </c:pt>
                <c:pt idx="3">
                  <c:v>96</c:v>
                </c:pt>
                <c:pt idx="4">
                  <c:v>91</c:v>
                </c:pt>
                <c:pt idx="5">
                  <c:v>78</c:v>
                </c:pt>
                <c:pt idx="6">
                  <c:v>75</c:v>
                </c:pt>
                <c:pt idx="7">
                  <c:v>72</c:v>
                </c:pt>
                <c:pt idx="8">
                  <c:v>37</c:v>
                </c:pt>
                <c:pt idx="9">
                  <c:v>31</c:v>
                </c:pt>
                <c:pt idx="10">
                  <c:v>221</c:v>
                </c:pt>
                <c:pt idx="11">
                  <c:v>200</c:v>
                </c:pt>
                <c:pt idx="12">
                  <c:v>115</c:v>
                </c:pt>
                <c:pt idx="13">
                  <c:v>110</c:v>
                </c:pt>
                <c:pt idx="14">
                  <c:v>69</c:v>
                </c:pt>
                <c:pt idx="15">
                  <c:v>68</c:v>
                </c:pt>
                <c:pt idx="16">
                  <c:v>45</c:v>
                </c:pt>
                <c:pt idx="17">
                  <c:v>190</c:v>
                </c:pt>
                <c:pt idx="18">
                  <c:v>118</c:v>
                </c:pt>
                <c:pt idx="19">
                  <c:v>70</c:v>
                </c:pt>
                <c:pt idx="20">
                  <c:v>61</c:v>
                </c:pt>
                <c:pt idx="21">
                  <c:v>60</c:v>
                </c:pt>
                <c:pt idx="22">
                  <c:v>49</c:v>
                </c:pt>
                <c:pt idx="23">
                  <c:v>26</c:v>
                </c:pt>
                <c:pt idx="24">
                  <c:v>26</c:v>
                </c:pt>
                <c:pt idx="25">
                  <c:v>13</c:v>
                </c:pt>
                <c:pt idx="26">
                  <c:v>241</c:v>
                </c:pt>
                <c:pt idx="27">
                  <c:v>135</c:v>
                </c:pt>
                <c:pt idx="28">
                  <c:v>72</c:v>
                </c:pt>
                <c:pt idx="29">
                  <c:v>57</c:v>
                </c:pt>
                <c:pt idx="30">
                  <c:v>54</c:v>
                </c:pt>
                <c:pt idx="31">
                  <c:v>41</c:v>
                </c:pt>
                <c:pt idx="32">
                  <c:v>5</c:v>
                </c:pt>
                <c:pt idx="33">
                  <c:v>4</c:v>
                </c:pt>
              </c:numCache>
            </c:numRef>
          </c:val>
          <c:extLst>
            <c:ext xmlns:c16="http://schemas.microsoft.com/office/drawing/2014/chart" uri="{C3380CC4-5D6E-409C-BE32-E72D297353CC}">
              <c16:uniqueId val="{00000000-EDE5-400F-B40C-337CAF147164}"/>
            </c:ext>
          </c:extLst>
        </c:ser>
        <c:dLbls>
          <c:showLegendKey val="0"/>
          <c:showVal val="0"/>
          <c:showCatName val="0"/>
          <c:showSerName val="0"/>
          <c:showPercent val="0"/>
          <c:showBubbleSize val="0"/>
        </c:dLbls>
        <c:gapWidth val="219"/>
        <c:overlap val="-27"/>
        <c:axId val="1038943999"/>
        <c:axId val="1038935839"/>
      </c:barChart>
      <c:catAx>
        <c:axId val="103894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35839"/>
        <c:crosses val="autoZero"/>
        <c:auto val="1"/>
        <c:lblAlgn val="ctr"/>
        <c:lblOffset val="100"/>
        <c:noMultiLvlLbl val="0"/>
      </c:catAx>
      <c:valAx>
        <c:axId val="103893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4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Sheet1!$T$2</c:f>
              <c:strCache>
                <c:ptCount val="1"/>
                <c:pt idx="0">
                  <c:v>sales </c:v>
                </c:pt>
              </c:strCache>
            </c:strRef>
          </c:tx>
          <c:spPr>
            <a:solidFill>
              <a:schemeClr val="accent1"/>
            </a:solidFill>
            <a:ln>
              <a:noFill/>
            </a:ln>
            <a:effectLst/>
          </c:spPr>
          <c:invertIfNegative val="0"/>
          <c:cat>
            <c:strRef>
              <c:f>Sheet1!$S$3:$S$5</c:f>
              <c:strCache>
                <c:ptCount val="3"/>
                <c:pt idx="0">
                  <c:v>January</c:v>
                </c:pt>
                <c:pt idx="1">
                  <c:v>February</c:v>
                </c:pt>
                <c:pt idx="2">
                  <c:v>March</c:v>
                </c:pt>
              </c:strCache>
            </c:strRef>
          </c:cat>
          <c:val>
            <c:numRef>
              <c:f>Sheet1!$T$3:$T$5</c:f>
              <c:numCache>
                <c:formatCode>General</c:formatCode>
                <c:ptCount val="3"/>
                <c:pt idx="0">
                  <c:v>39426.89</c:v>
                </c:pt>
                <c:pt idx="1">
                  <c:v>30938.89</c:v>
                </c:pt>
                <c:pt idx="2">
                  <c:v>17579.310000000001</c:v>
                </c:pt>
              </c:numCache>
            </c:numRef>
          </c:val>
          <c:extLst>
            <c:ext xmlns:c16="http://schemas.microsoft.com/office/drawing/2014/chart" uri="{C3380CC4-5D6E-409C-BE32-E72D297353CC}">
              <c16:uniqueId val="{00000000-3672-45AC-B290-180C6B53A02D}"/>
            </c:ext>
          </c:extLst>
        </c:ser>
        <c:ser>
          <c:idx val="1"/>
          <c:order val="1"/>
          <c:tx>
            <c:strRef>
              <c:f>Sheet1!$U$2</c:f>
              <c:strCache>
                <c:ptCount val="1"/>
                <c:pt idx="0">
                  <c:v>profit </c:v>
                </c:pt>
              </c:strCache>
            </c:strRef>
          </c:tx>
          <c:spPr>
            <a:solidFill>
              <a:schemeClr val="accent2"/>
            </a:solidFill>
            <a:ln>
              <a:noFill/>
            </a:ln>
            <a:effectLst/>
          </c:spPr>
          <c:invertIfNegative val="0"/>
          <c:cat>
            <c:strRef>
              <c:f>Sheet1!$S$3:$S$5</c:f>
              <c:strCache>
                <c:ptCount val="3"/>
                <c:pt idx="0">
                  <c:v>January</c:v>
                </c:pt>
                <c:pt idx="1">
                  <c:v>February</c:v>
                </c:pt>
                <c:pt idx="2">
                  <c:v>March</c:v>
                </c:pt>
              </c:strCache>
            </c:strRef>
          </c:cat>
          <c:val>
            <c:numRef>
              <c:f>Sheet1!$U$3:$U$5</c:f>
              <c:numCache>
                <c:formatCode>General</c:formatCode>
                <c:ptCount val="3"/>
                <c:pt idx="0">
                  <c:v>38953.18</c:v>
                </c:pt>
                <c:pt idx="1">
                  <c:v>30527.3</c:v>
                </c:pt>
                <c:pt idx="2">
                  <c:v>17347.61</c:v>
                </c:pt>
              </c:numCache>
            </c:numRef>
          </c:val>
          <c:extLst>
            <c:ext xmlns:c16="http://schemas.microsoft.com/office/drawing/2014/chart" uri="{C3380CC4-5D6E-409C-BE32-E72D297353CC}">
              <c16:uniqueId val="{00000001-3672-45AC-B290-180C6B53A02D}"/>
            </c:ext>
          </c:extLst>
        </c:ser>
        <c:dLbls>
          <c:showLegendKey val="0"/>
          <c:showVal val="0"/>
          <c:showCatName val="0"/>
          <c:showSerName val="0"/>
          <c:showPercent val="0"/>
          <c:showBubbleSize val="0"/>
        </c:dLbls>
        <c:gapWidth val="219"/>
        <c:overlap val="-27"/>
        <c:axId val="959897888"/>
        <c:axId val="959878688"/>
      </c:barChart>
      <c:lineChart>
        <c:grouping val="standard"/>
        <c:varyColors val="0"/>
        <c:ser>
          <c:idx val="2"/>
          <c:order val="2"/>
          <c:tx>
            <c:strRef>
              <c:f>Sheet1!$V$2</c:f>
              <c:strCache>
                <c:ptCount val="1"/>
                <c:pt idx="0">
                  <c:v>profit %</c:v>
                </c:pt>
              </c:strCache>
            </c:strRef>
          </c:tx>
          <c:spPr>
            <a:ln w="28575" cap="rnd">
              <a:solidFill>
                <a:schemeClr val="accent3"/>
              </a:solidFill>
              <a:round/>
            </a:ln>
            <a:effectLst/>
          </c:spPr>
          <c:marker>
            <c:symbol val="none"/>
          </c:marker>
          <c:cat>
            <c:strRef>
              <c:f>Sheet1!$S$3:$S$5</c:f>
              <c:strCache>
                <c:ptCount val="3"/>
                <c:pt idx="0">
                  <c:v>January</c:v>
                </c:pt>
                <c:pt idx="1">
                  <c:v>February</c:v>
                </c:pt>
                <c:pt idx="2">
                  <c:v>March</c:v>
                </c:pt>
              </c:strCache>
            </c:strRef>
          </c:cat>
          <c:val>
            <c:numRef>
              <c:f>Sheet1!$V$3:$V$5</c:f>
              <c:numCache>
                <c:formatCode>0%</c:formatCode>
                <c:ptCount val="3"/>
                <c:pt idx="0">
                  <c:v>0.98798510356764124</c:v>
                </c:pt>
                <c:pt idx="1">
                  <c:v>0.98669667851690868</c:v>
                </c:pt>
                <c:pt idx="2">
                  <c:v>0.98681973297017911</c:v>
                </c:pt>
              </c:numCache>
            </c:numRef>
          </c:val>
          <c:smooth val="0"/>
          <c:extLst>
            <c:ext xmlns:c16="http://schemas.microsoft.com/office/drawing/2014/chart" uri="{C3380CC4-5D6E-409C-BE32-E72D297353CC}">
              <c16:uniqueId val="{00000002-3672-45AC-B290-180C6B53A02D}"/>
            </c:ext>
          </c:extLst>
        </c:ser>
        <c:dLbls>
          <c:showLegendKey val="0"/>
          <c:showVal val="0"/>
          <c:showCatName val="0"/>
          <c:showSerName val="0"/>
          <c:showPercent val="0"/>
          <c:showBubbleSize val="0"/>
        </c:dLbls>
        <c:marker val="1"/>
        <c:smooth val="0"/>
        <c:axId val="959887328"/>
        <c:axId val="959874848"/>
      </c:lineChart>
      <c:catAx>
        <c:axId val="95989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78688"/>
        <c:crosses val="autoZero"/>
        <c:auto val="1"/>
        <c:lblAlgn val="ctr"/>
        <c:lblOffset val="100"/>
        <c:noMultiLvlLbl val="0"/>
      </c:catAx>
      <c:valAx>
        <c:axId val="959878688"/>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978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95987484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87328"/>
        <c:crosses val="max"/>
        <c:crossBetween val="between"/>
      </c:valAx>
      <c:catAx>
        <c:axId val="959887328"/>
        <c:scaling>
          <c:orientation val="minMax"/>
        </c:scaling>
        <c:delete val="1"/>
        <c:axPos val="b"/>
        <c:numFmt formatCode="General" sourceLinked="1"/>
        <c:majorTickMark val="none"/>
        <c:minorTickMark val="none"/>
        <c:tickLblPos val="nextTo"/>
        <c:crossAx val="9598748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3.xlsx]Sheet1!PivotTable10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Sheet1!$F$16</c:f>
              <c:strCache>
                <c:ptCount val="1"/>
                <c:pt idx="0">
                  <c:v>Total</c:v>
                </c:pt>
              </c:strCache>
            </c:strRef>
          </c:tx>
          <c:spPr>
            <a:solidFill>
              <a:schemeClr val="accent1"/>
            </a:solidFill>
            <a:ln>
              <a:noFill/>
            </a:ln>
            <a:effectLst/>
          </c:spPr>
          <c:invertIfNegative val="0"/>
          <c:cat>
            <c:strRef>
              <c:f>Sheet1!$E$17:$E$27</c:f>
              <c:strCache>
                <c:ptCount val="10"/>
                <c:pt idx="0">
                  <c:v>N95 Mask</c:v>
                </c:pt>
                <c:pt idx="1">
                  <c:v>Waterproof Matches</c:v>
                </c:pt>
                <c:pt idx="2">
                  <c:v>Duct Tape</c:v>
                </c:pt>
                <c:pt idx="3">
                  <c:v>Solar Battery Flashlight</c:v>
                </c:pt>
                <c:pt idx="4">
                  <c:v>Water Purifier</c:v>
                </c:pt>
                <c:pt idx="5">
                  <c:v>Backpack</c:v>
                </c:pt>
                <c:pt idx="6">
                  <c:v>Nylon Rope</c:v>
                </c:pt>
                <c:pt idx="7">
                  <c:v>Multitool Survivial Knife</c:v>
                </c:pt>
                <c:pt idx="8">
                  <c:v>Stainless Steel Axe</c:v>
                </c:pt>
                <c:pt idx="9">
                  <c:v>Weatherproof Jacket</c:v>
                </c:pt>
              </c:strCache>
            </c:strRef>
          </c:cat>
          <c:val>
            <c:numRef>
              <c:f>Sheet1!$F$17:$F$27</c:f>
              <c:numCache>
                <c:formatCode>\$#,##0.00;\(\$#,##0.00\);\$#,##0.00</c:formatCode>
                <c:ptCount val="10"/>
                <c:pt idx="0">
                  <c:v>935.17</c:v>
                </c:pt>
                <c:pt idx="1">
                  <c:v>1506.54</c:v>
                </c:pt>
                <c:pt idx="2">
                  <c:v>2237.42</c:v>
                </c:pt>
                <c:pt idx="3">
                  <c:v>4740.72</c:v>
                </c:pt>
                <c:pt idx="4">
                  <c:v>6795.03</c:v>
                </c:pt>
                <c:pt idx="5">
                  <c:v>8343.2800000000007</c:v>
                </c:pt>
                <c:pt idx="6">
                  <c:v>11963.07</c:v>
                </c:pt>
                <c:pt idx="7">
                  <c:v>13690.69</c:v>
                </c:pt>
                <c:pt idx="8">
                  <c:v>15632.95</c:v>
                </c:pt>
                <c:pt idx="9">
                  <c:v>20983.22</c:v>
                </c:pt>
              </c:numCache>
            </c:numRef>
          </c:val>
          <c:extLst>
            <c:ext xmlns:c16="http://schemas.microsoft.com/office/drawing/2014/chart" uri="{C3380CC4-5D6E-409C-BE32-E72D297353CC}">
              <c16:uniqueId val="{00000000-6951-42E8-8185-BCCF57E9CB2F}"/>
            </c:ext>
          </c:extLst>
        </c:ser>
        <c:dLbls>
          <c:showLegendKey val="0"/>
          <c:showVal val="0"/>
          <c:showCatName val="0"/>
          <c:showSerName val="0"/>
          <c:showPercent val="0"/>
          <c:showBubbleSize val="0"/>
        </c:dLbls>
        <c:gapWidth val="182"/>
        <c:axId val="959883968"/>
        <c:axId val="959881568"/>
      </c:barChart>
      <c:catAx>
        <c:axId val="959883968"/>
        <c:scaling>
          <c:orientation val="minMax"/>
        </c:scaling>
        <c:delete val="0"/>
        <c:axPos val="l"/>
        <c:numFmt formatCode="General"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59881568"/>
        <c:crosses val="autoZero"/>
        <c:auto val="1"/>
        <c:lblAlgn val="ctr"/>
        <c:lblOffset val="100"/>
        <c:noMultiLvlLbl val="0"/>
      </c:catAx>
      <c:valAx>
        <c:axId val="959881568"/>
        <c:scaling>
          <c:orientation val="minMax"/>
        </c:scaling>
        <c:delete val="0"/>
        <c:axPos val="b"/>
        <c:numFmt formatCode="\$#,##0.00;\(\$#,##0.00\);\$#,##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88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3.xlsx]Sheet1!PivotTable11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2499890638670064E-2"/>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9347112860892374E-2"/>
                  <c:h val="6.9375182268883062E-2"/>
                </c:manualLayout>
              </c15:layout>
            </c:ext>
          </c:extLst>
        </c:dLbl>
      </c:pivotFmt>
      <c:pivotFmt>
        <c:idx val="2"/>
        <c:spPr>
          <a:solidFill>
            <a:schemeClr val="accent1"/>
          </a:solidFill>
          <a:ln w="19050">
            <a:solidFill>
              <a:schemeClr val="lt1"/>
            </a:solidFill>
          </a:ln>
          <a:effectLst/>
        </c:spPr>
        <c:dLbl>
          <c:idx val="0"/>
          <c:layout>
            <c:manualLayout>
              <c:x val="-1.388888888888891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333333333333333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2499890638670064E-2"/>
              <c:y val="-9.95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9347112860892374E-2"/>
                  <c:h val="6.9375182268883062E-2"/>
                </c:manualLayout>
              </c15:layout>
            </c:ext>
          </c:extLst>
        </c:dLbl>
      </c:pivotFmt>
      <c:pivotFmt>
        <c:idx val="6"/>
        <c:spPr>
          <a:solidFill>
            <a:schemeClr val="accent1"/>
          </a:solidFill>
          <a:ln w="19050">
            <a:solidFill>
              <a:schemeClr val="lt1"/>
            </a:solidFill>
          </a:ln>
          <a:effectLst/>
        </c:spPr>
        <c:dLbl>
          <c:idx val="0"/>
          <c:layout>
            <c:manualLayout>
              <c:x val="8.333333333333333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388888888888891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6.0006375718332072E-3"/>
              <c:y val="-0.1655213182757876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411750304875853"/>
                  <c:h val="0.14398540517868202"/>
                </c:manualLayout>
              </c15:layout>
            </c:ext>
          </c:extLst>
        </c:dLbl>
      </c:pivotFmt>
      <c:pivotFmt>
        <c:idx val="10"/>
        <c:spPr>
          <a:solidFill>
            <a:schemeClr val="accent1"/>
          </a:solidFill>
          <a:ln w="19050">
            <a:noFill/>
          </a:ln>
          <a:effectLst/>
        </c:spPr>
        <c:dLbl>
          <c:idx val="0"/>
          <c:layout>
            <c:manualLayout>
              <c:x val="8.333333333333333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noFill/>
          </a:ln>
          <a:effectLst/>
        </c:spPr>
        <c:dLbl>
          <c:idx val="0"/>
          <c:layout>
            <c:manualLayout>
              <c:x val="-1.388888888888891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Sheet1!$M$8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874-49B5-A642-F12CE53F90DE}"/>
              </c:ext>
            </c:extLst>
          </c:dPt>
          <c:dPt>
            <c:idx val="1"/>
            <c:bubble3D val="0"/>
            <c:spPr>
              <a:solidFill>
                <a:schemeClr val="accent2"/>
              </a:solidFill>
              <a:ln w="19050">
                <a:noFill/>
              </a:ln>
              <a:effectLst/>
            </c:spPr>
            <c:extLst>
              <c:ext xmlns:c16="http://schemas.microsoft.com/office/drawing/2014/chart" uri="{C3380CC4-5D6E-409C-BE32-E72D297353CC}">
                <c16:uniqueId val="{00000003-E874-49B5-A642-F12CE53F90DE}"/>
              </c:ext>
            </c:extLst>
          </c:dPt>
          <c:dPt>
            <c:idx val="2"/>
            <c:bubble3D val="0"/>
            <c:spPr>
              <a:solidFill>
                <a:schemeClr val="accent3"/>
              </a:solidFill>
              <a:ln w="19050">
                <a:noFill/>
              </a:ln>
              <a:effectLst/>
            </c:spPr>
            <c:extLst>
              <c:ext xmlns:c16="http://schemas.microsoft.com/office/drawing/2014/chart" uri="{C3380CC4-5D6E-409C-BE32-E72D297353CC}">
                <c16:uniqueId val="{00000005-E874-49B5-A642-F12CE53F90DE}"/>
              </c:ext>
            </c:extLst>
          </c:dPt>
          <c:dLbls>
            <c:dLbl>
              <c:idx val="0"/>
              <c:layout>
                <c:manualLayout>
                  <c:x val="-6.0006375718332072E-3"/>
                  <c:y val="-0.1655213182757876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1411750304875853"/>
                      <c:h val="0.14398540517868202"/>
                    </c:manualLayout>
                  </c15:layout>
                </c:ext>
                <c:ext xmlns:c16="http://schemas.microsoft.com/office/drawing/2014/chart" uri="{C3380CC4-5D6E-409C-BE32-E72D297353CC}">
                  <c16:uniqueId val="{00000001-E874-49B5-A642-F12CE53F90DE}"/>
                </c:ext>
              </c:extLst>
            </c:dLbl>
            <c:dLbl>
              <c:idx val="1"/>
              <c:layout>
                <c:manualLayout>
                  <c:x val="8.333333333333333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74-49B5-A642-F12CE53F90DE}"/>
                </c:ext>
              </c:extLst>
            </c:dLbl>
            <c:dLbl>
              <c:idx val="2"/>
              <c:layout>
                <c:manualLayout>
                  <c:x val="-1.388888888888891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874-49B5-A642-F12CE53F90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12700" cap="flat" cmpd="sng" algn="ctr">
                  <a:solidFill>
                    <a:schemeClr val="dk1"/>
                  </a:solidFill>
                  <a:prstDash val="solid"/>
                  <a:miter lim="800000"/>
                </a:ln>
                <a:effectLst/>
              </c:spPr>
            </c:leaderLines>
            <c:extLst>
              <c:ext xmlns:c15="http://schemas.microsoft.com/office/drawing/2012/chart" uri="{CE6537A1-D6FC-4f65-9D91-7224C49458BB}"/>
            </c:extLst>
          </c:dLbls>
          <c:cat>
            <c:strRef>
              <c:f>Sheet1!$L$9:$L$12</c:f>
              <c:strCache>
                <c:ptCount val="3"/>
                <c:pt idx="0">
                  <c:v>January</c:v>
                </c:pt>
                <c:pt idx="1">
                  <c:v>February</c:v>
                </c:pt>
                <c:pt idx="2">
                  <c:v>March</c:v>
                </c:pt>
              </c:strCache>
            </c:strRef>
          </c:cat>
          <c:val>
            <c:numRef>
              <c:f>Sheet1!$M$9:$M$12</c:f>
              <c:numCache>
                <c:formatCode>\$#,##0.00;\(\$#,##0.00\);\$#,##0.00</c:formatCode>
                <c:ptCount val="3"/>
                <c:pt idx="0">
                  <c:v>39426.89</c:v>
                </c:pt>
                <c:pt idx="1">
                  <c:v>30938.89</c:v>
                </c:pt>
                <c:pt idx="2">
                  <c:v>17579.310000000001</c:v>
                </c:pt>
              </c:numCache>
            </c:numRef>
          </c:val>
          <c:extLst>
            <c:ext xmlns:c16="http://schemas.microsoft.com/office/drawing/2014/chart" uri="{C3380CC4-5D6E-409C-BE32-E72D297353CC}">
              <c16:uniqueId val="{00000006-E874-49B5-A642-F12CE53F90D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3.xlsx]Sheet1!PivotTable4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22592962731683E-2"/>
          <c:y val="0.16708327242517046"/>
          <c:w val="0.93617740703726837"/>
          <c:h val="0.30857819022375682"/>
        </c:manualLayout>
      </c:layout>
      <c:barChart>
        <c:barDir val="col"/>
        <c:grouping val="clustered"/>
        <c:varyColors val="0"/>
        <c:ser>
          <c:idx val="0"/>
          <c:order val="0"/>
          <c:tx>
            <c:strRef>
              <c:f>Sheet1!$Q$1</c:f>
              <c:strCache>
                <c:ptCount val="1"/>
                <c:pt idx="0">
                  <c:v>Total</c:v>
                </c:pt>
              </c:strCache>
            </c:strRef>
          </c:tx>
          <c:spPr>
            <a:solidFill>
              <a:schemeClr val="accent1"/>
            </a:solidFill>
            <a:ln>
              <a:noFill/>
            </a:ln>
            <a:effectLst/>
          </c:spPr>
          <c:invertIfNegative val="0"/>
          <c:cat>
            <c:multiLvlStrRef>
              <c:f>Sheet1!$P$2:$P$40</c:f>
              <c:multiLvlStrCache>
                <c:ptCount val="34"/>
                <c:lvl>
                  <c:pt idx="0">
                    <c:v>N95 Mask</c:v>
                  </c:pt>
                  <c:pt idx="1">
                    <c:v>Multitool Survivial Knife</c:v>
                  </c:pt>
                  <c:pt idx="2">
                    <c:v>Solar Battery Flashlight</c:v>
                  </c:pt>
                  <c:pt idx="3">
                    <c:v>Weatherproof Jacket</c:v>
                  </c:pt>
                  <c:pt idx="4">
                    <c:v>Waterproof Matches</c:v>
                  </c:pt>
                  <c:pt idx="5">
                    <c:v>Backpack</c:v>
                  </c:pt>
                  <c:pt idx="6">
                    <c:v>Duct Tape</c:v>
                  </c:pt>
                  <c:pt idx="7">
                    <c:v>Nylon Rope</c:v>
                  </c:pt>
                  <c:pt idx="8">
                    <c:v>Water Purifier</c:v>
                  </c:pt>
                  <c:pt idx="9">
                    <c:v>Stainless Steel Axe</c:v>
                  </c:pt>
                  <c:pt idx="10">
                    <c:v>Stainless Steel Axe</c:v>
                  </c:pt>
                  <c:pt idx="11">
                    <c:v>Nylon Rope</c:v>
                  </c:pt>
                  <c:pt idx="12">
                    <c:v>Weatherproof Jacket</c:v>
                  </c:pt>
                  <c:pt idx="13">
                    <c:v>Multitool Survivial Knife</c:v>
                  </c:pt>
                  <c:pt idx="14">
                    <c:v>Backpack</c:v>
                  </c:pt>
                  <c:pt idx="15">
                    <c:v>N95 Mask</c:v>
                  </c:pt>
                  <c:pt idx="16">
                    <c:v>Waterproof Matches</c:v>
                  </c:pt>
                  <c:pt idx="17">
                    <c:v>Water Purifier</c:v>
                  </c:pt>
                  <c:pt idx="18">
                    <c:v>Nylon Rope</c:v>
                  </c:pt>
                  <c:pt idx="19">
                    <c:v>Multitool Survivial Knife</c:v>
                  </c:pt>
                  <c:pt idx="20">
                    <c:v>Backpack</c:v>
                  </c:pt>
                  <c:pt idx="21">
                    <c:v>N95 Mask</c:v>
                  </c:pt>
                  <c:pt idx="22">
                    <c:v>Duct Tape</c:v>
                  </c:pt>
                  <c:pt idx="23">
                    <c:v>Stainless Steel Axe</c:v>
                  </c:pt>
                  <c:pt idx="24">
                    <c:v>Solar Battery Flashlight</c:v>
                  </c:pt>
                  <c:pt idx="25">
                    <c:v>Weatherproof Jacket</c:v>
                  </c:pt>
                  <c:pt idx="26">
                    <c:v>Duct Tape</c:v>
                  </c:pt>
                  <c:pt idx="27">
                    <c:v>Multitool Survivial Knife</c:v>
                  </c:pt>
                  <c:pt idx="28">
                    <c:v>Stainless Steel Axe</c:v>
                  </c:pt>
                  <c:pt idx="29">
                    <c:v>Solar Battery Flashlight</c:v>
                  </c:pt>
                  <c:pt idx="30">
                    <c:v>Waterproof Matches</c:v>
                  </c:pt>
                  <c:pt idx="31">
                    <c:v>Weatherproof Jacket</c:v>
                  </c:pt>
                  <c:pt idx="32">
                    <c:v>N95 Mask</c:v>
                  </c:pt>
                  <c:pt idx="33">
                    <c:v>Backpack</c:v>
                  </c:pt>
                </c:lvl>
                <c:lvl>
                  <c:pt idx="0">
                    <c:v>Dallas</c:v>
                  </c:pt>
                  <c:pt idx="10">
                    <c:v>Benson</c:v>
                  </c:pt>
                  <c:pt idx="17">
                    <c:v>New York</c:v>
                  </c:pt>
                  <c:pt idx="26">
                    <c:v>Jefferson City</c:v>
                  </c:pt>
                </c:lvl>
              </c:multiLvlStrCache>
            </c:multiLvlStrRef>
          </c:cat>
          <c:val>
            <c:numRef>
              <c:f>Sheet1!$Q$2:$Q$40</c:f>
              <c:numCache>
                <c:formatCode>General</c:formatCode>
                <c:ptCount val="34"/>
                <c:pt idx="0">
                  <c:v>210</c:v>
                </c:pt>
                <c:pt idx="1">
                  <c:v>162</c:v>
                </c:pt>
                <c:pt idx="2">
                  <c:v>99</c:v>
                </c:pt>
                <c:pt idx="3">
                  <c:v>96</c:v>
                </c:pt>
                <c:pt idx="4">
                  <c:v>91</c:v>
                </c:pt>
                <c:pt idx="5">
                  <c:v>78</c:v>
                </c:pt>
                <c:pt idx="6">
                  <c:v>75</c:v>
                </c:pt>
                <c:pt idx="7">
                  <c:v>72</c:v>
                </c:pt>
                <c:pt idx="8">
                  <c:v>37</c:v>
                </c:pt>
                <c:pt idx="9">
                  <c:v>31</c:v>
                </c:pt>
                <c:pt idx="10">
                  <c:v>221</c:v>
                </c:pt>
                <c:pt idx="11">
                  <c:v>200</c:v>
                </c:pt>
                <c:pt idx="12">
                  <c:v>115</c:v>
                </c:pt>
                <c:pt idx="13">
                  <c:v>110</c:v>
                </c:pt>
                <c:pt idx="14">
                  <c:v>69</c:v>
                </c:pt>
                <c:pt idx="15">
                  <c:v>68</c:v>
                </c:pt>
                <c:pt idx="16">
                  <c:v>45</c:v>
                </c:pt>
                <c:pt idx="17">
                  <c:v>190</c:v>
                </c:pt>
                <c:pt idx="18">
                  <c:v>118</c:v>
                </c:pt>
                <c:pt idx="19">
                  <c:v>70</c:v>
                </c:pt>
                <c:pt idx="20">
                  <c:v>61</c:v>
                </c:pt>
                <c:pt idx="21">
                  <c:v>60</c:v>
                </c:pt>
                <c:pt idx="22">
                  <c:v>49</c:v>
                </c:pt>
                <c:pt idx="23">
                  <c:v>26</c:v>
                </c:pt>
                <c:pt idx="24">
                  <c:v>26</c:v>
                </c:pt>
                <c:pt idx="25">
                  <c:v>13</c:v>
                </c:pt>
                <c:pt idx="26">
                  <c:v>241</c:v>
                </c:pt>
                <c:pt idx="27">
                  <c:v>135</c:v>
                </c:pt>
                <c:pt idx="28">
                  <c:v>72</c:v>
                </c:pt>
                <c:pt idx="29">
                  <c:v>57</c:v>
                </c:pt>
                <c:pt idx="30">
                  <c:v>54</c:v>
                </c:pt>
                <c:pt idx="31">
                  <c:v>41</c:v>
                </c:pt>
                <c:pt idx="32">
                  <c:v>5</c:v>
                </c:pt>
                <c:pt idx="33">
                  <c:v>4</c:v>
                </c:pt>
              </c:numCache>
            </c:numRef>
          </c:val>
          <c:extLst>
            <c:ext xmlns:c16="http://schemas.microsoft.com/office/drawing/2014/chart" uri="{C3380CC4-5D6E-409C-BE32-E72D297353CC}">
              <c16:uniqueId val="{00000000-4DFC-4C56-A730-6B0D3450759C}"/>
            </c:ext>
          </c:extLst>
        </c:ser>
        <c:dLbls>
          <c:showLegendKey val="0"/>
          <c:showVal val="0"/>
          <c:showCatName val="0"/>
          <c:showSerName val="0"/>
          <c:showPercent val="0"/>
          <c:showBubbleSize val="0"/>
        </c:dLbls>
        <c:gapWidth val="219"/>
        <c:overlap val="-27"/>
        <c:axId val="1038943999"/>
        <c:axId val="1038935839"/>
      </c:barChart>
      <c:catAx>
        <c:axId val="1038943999"/>
        <c:scaling>
          <c:orientation val="minMax"/>
        </c:scaling>
        <c:delete val="0"/>
        <c:axPos val="b"/>
        <c:numFmt formatCode="General" sourceLinked="1"/>
        <c:majorTickMark val="none"/>
        <c:minorTickMark val="none"/>
        <c:tickLblPos val="nextTo"/>
        <c:spPr>
          <a:noFill/>
          <a:ln w="9525" cap="flat" cmpd="sng" algn="ctr">
            <a:solidFill>
              <a:schemeClr val="bg2">
                <a:lumMod val="75000"/>
                <a:alpha val="61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38935839"/>
        <c:crosses val="autoZero"/>
        <c:auto val="1"/>
        <c:lblAlgn val="ctr"/>
        <c:lblOffset val="100"/>
        <c:noMultiLvlLbl val="0"/>
      </c:catAx>
      <c:valAx>
        <c:axId val="103893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94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4.svg"/><Relationship Id="rId26" Type="http://schemas.openxmlformats.org/officeDocument/2006/relationships/image" Target="../media/image22.svg"/><Relationship Id="rId3" Type="http://schemas.openxmlformats.org/officeDocument/2006/relationships/chart" Target="../charts/chart8.xml"/><Relationship Id="rId21" Type="http://schemas.openxmlformats.org/officeDocument/2006/relationships/image" Target="../media/image17.png"/><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png"/><Relationship Id="rId25" Type="http://schemas.openxmlformats.org/officeDocument/2006/relationships/image" Target="../media/image21.png"/><Relationship Id="rId2" Type="http://schemas.openxmlformats.org/officeDocument/2006/relationships/chart" Target="../charts/chart7.xml"/><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chart" Target="../charts/chart6.xml"/><Relationship Id="rId6" Type="http://schemas.openxmlformats.org/officeDocument/2006/relationships/image" Target="../media/image2.svg"/><Relationship Id="rId11" Type="http://schemas.openxmlformats.org/officeDocument/2006/relationships/image" Target="../media/image7.png"/><Relationship Id="rId24" Type="http://schemas.openxmlformats.org/officeDocument/2006/relationships/image" Target="../media/image20.svg"/><Relationship Id="rId5" Type="http://schemas.openxmlformats.org/officeDocument/2006/relationships/image" Target="../media/image1.png"/><Relationship Id="rId15" Type="http://schemas.openxmlformats.org/officeDocument/2006/relationships/image" Target="../media/image11.png"/><Relationship Id="rId23" Type="http://schemas.openxmlformats.org/officeDocument/2006/relationships/image" Target="../media/image19.png"/><Relationship Id="rId10" Type="http://schemas.openxmlformats.org/officeDocument/2006/relationships/image" Target="../media/image6.svg"/><Relationship Id="rId19" Type="http://schemas.openxmlformats.org/officeDocument/2006/relationships/image" Target="../media/image15.png"/><Relationship Id="rId4" Type="http://schemas.openxmlformats.org/officeDocument/2006/relationships/chart" Target="../charts/chart9.xml"/><Relationship Id="rId9" Type="http://schemas.openxmlformats.org/officeDocument/2006/relationships/image" Target="../media/image5.png"/><Relationship Id="rId14" Type="http://schemas.openxmlformats.org/officeDocument/2006/relationships/image" Target="../media/image10.svg"/><Relationship Id="rId22"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xdr:from>
      <xdr:col>31</xdr:col>
      <xdr:colOff>15240</xdr:colOff>
      <xdr:row>0</xdr:row>
      <xdr:rowOff>0</xdr:rowOff>
    </xdr:from>
    <xdr:to>
      <xdr:col>34</xdr:col>
      <xdr:colOff>762000</xdr:colOff>
      <xdr:row>15</xdr:row>
      <xdr:rowOff>0</xdr:rowOff>
    </xdr:to>
    <xdr:graphicFrame macro="">
      <xdr:nvGraphicFramePr>
        <xdr:cNvPr id="2" name="Chart 1">
          <a:extLst>
            <a:ext uri="{FF2B5EF4-FFF2-40B4-BE49-F238E27FC236}">
              <a16:creationId xmlns:a16="http://schemas.microsoft.com/office/drawing/2014/main" id="{E3D482C3-BC81-15FC-3461-4E547C323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480646</xdr:colOff>
      <xdr:row>6</xdr:row>
      <xdr:rowOff>151521</xdr:rowOff>
    </xdr:from>
    <xdr:to>
      <xdr:col>23</xdr:col>
      <xdr:colOff>454855</xdr:colOff>
      <xdr:row>21</xdr:row>
      <xdr:rowOff>151521</xdr:rowOff>
    </xdr:to>
    <xdr:graphicFrame macro="">
      <xdr:nvGraphicFramePr>
        <xdr:cNvPr id="3" name="Chart 2">
          <a:extLst>
            <a:ext uri="{FF2B5EF4-FFF2-40B4-BE49-F238E27FC236}">
              <a16:creationId xmlns:a16="http://schemas.microsoft.com/office/drawing/2014/main" id="{B9B97C6E-1BD1-FF90-4056-9E7E21972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20</xdr:row>
      <xdr:rowOff>4689</xdr:rowOff>
    </xdr:from>
    <xdr:to>
      <xdr:col>9</xdr:col>
      <xdr:colOff>22860</xdr:colOff>
      <xdr:row>35</xdr:row>
      <xdr:rowOff>4689</xdr:rowOff>
    </xdr:to>
    <xdr:graphicFrame macro="">
      <xdr:nvGraphicFramePr>
        <xdr:cNvPr id="5" name="Chart 4">
          <a:extLst>
            <a:ext uri="{FF2B5EF4-FFF2-40B4-BE49-F238E27FC236}">
              <a16:creationId xmlns:a16="http://schemas.microsoft.com/office/drawing/2014/main" id="{D5C29BE1-53F9-0DF6-7FA8-B4A7D874B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141849</xdr:colOff>
      <xdr:row>14</xdr:row>
      <xdr:rowOff>12309</xdr:rowOff>
    </xdr:from>
    <xdr:to>
      <xdr:col>14</xdr:col>
      <xdr:colOff>591429</xdr:colOff>
      <xdr:row>29</xdr:row>
      <xdr:rowOff>12309</xdr:rowOff>
    </xdr:to>
    <xdr:graphicFrame macro="">
      <xdr:nvGraphicFramePr>
        <xdr:cNvPr id="6" name="Chart 5">
          <a:extLst>
            <a:ext uri="{FF2B5EF4-FFF2-40B4-BE49-F238E27FC236}">
              <a16:creationId xmlns:a16="http://schemas.microsoft.com/office/drawing/2014/main" id="{1DAEFA71-AC8C-C5C5-7F8C-700FFC8A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241039</xdr:colOff>
      <xdr:row>26</xdr:row>
      <xdr:rowOff>54253</xdr:rowOff>
    </xdr:from>
    <xdr:to>
      <xdr:col>24</xdr:col>
      <xdr:colOff>597355</xdr:colOff>
      <xdr:row>41</xdr:row>
      <xdr:rowOff>54254</xdr:rowOff>
    </xdr:to>
    <xdr:graphicFrame macro="">
      <xdr:nvGraphicFramePr>
        <xdr:cNvPr id="4" name="Chart 3">
          <a:extLst>
            <a:ext uri="{FF2B5EF4-FFF2-40B4-BE49-F238E27FC236}">
              <a16:creationId xmlns:a16="http://schemas.microsoft.com/office/drawing/2014/main" id="{15350DC7-EF0C-E949-7A0B-9C31CC523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834422</xdr:colOff>
      <xdr:row>33</xdr:row>
      <xdr:rowOff>149404</xdr:rowOff>
    </xdr:from>
    <xdr:to>
      <xdr:col>12</xdr:col>
      <xdr:colOff>737380</xdr:colOff>
      <xdr:row>47</xdr:row>
      <xdr:rowOff>122946</xdr:rowOff>
    </xdr:to>
    <mc:AlternateContent xmlns:mc="http://schemas.openxmlformats.org/markup-compatibility/2006">
      <mc:Choice xmlns:a14="http://schemas.microsoft.com/office/drawing/2010/main" Requires="a14">
        <xdr:graphicFrame macro="">
          <xdr:nvGraphicFramePr>
            <xdr:cNvPr id="7" name="Month of purchas">
              <a:extLst>
                <a:ext uri="{FF2B5EF4-FFF2-40B4-BE49-F238E27FC236}">
                  <a16:creationId xmlns:a16="http://schemas.microsoft.com/office/drawing/2014/main" id="{C23A9DCA-9762-2527-AC50-C4F095C631B2}"/>
                </a:ext>
              </a:extLst>
            </xdr:cNvPr>
            <xdr:cNvGraphicFramePr/>
          </xdr:nvGraphicFramePr>
          <xdr:xfrm>
            <a:off x="0" y="0"/>
            <a:ext cx="0" cy="0"/>
          </xdr:xfrm>
          <a:graphic>
            <a:graphicData uri="http://schemas.microsoft.com/office/drawing/2010/slicer">
              <sle:slicer xmlns:sle="http://schemas.microsoft.com/office/drawing/2010/slicer" name="Month of purchas"/>
            </a:graphicData>
          </a:graphic>
        </xdr:graphicFrame>
      </mc:Choice>
      <mc:Fallback>
        <xdr:sp macro="" textlink="">
          <xdr:nvSpPr>
            <xdr:cNvPr id="0" name=""/>
            <xdr:cNvSpPr>
              <a:spLocks noTextEdit="1"/>
            </xdr:cNvSpPr>
          </xdr:nvSpPr>
          <xdr:spPr>
            <a:xfrm>
              <a:off x="14696960" y="5952327"/>
              <a:ext cx="1837266" cy="2435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208605</xdr:colOff>
      <xdr:row>36</xdr:row>
      <xdr:rowOff>64151</xdr:rowOff>
    </xdr:from>
    <xdr:to>
      <xdr:col>6</xdr:col>
      <xdr:colOff>401384</xdr:colOff>
      <xdr:row>50</xdr:row>
      <xdr:rowOff>37692</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81CDC020-3563-2474-B213-0DD44CE929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828605" y="6394613"/>
              <a:ext cx="1834010" cy="2435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653497</xdr:colOff>
      <xdr:row>36</xdr:row>
      <xdr:rowOff>16020</xdr:rowOff>
    </xdr:from>
    <xdr:to>
      <xdr:col>10</xdr:col>
      <xdr:colOff>323949</xdr:colOff>
      <xdr:row>49</xdr:row>
      <xdr:rowOff>165408</xdr:rowOff>
    </xdr:to>
    <mc:AlternateContent xmlns:mc="http://schemas.openxmlformats.org/markup-compatibility/2006">
      <mc:Choice xmlns:a14="http://schemas.microsoft.com/office/drawing/2010/main" Requires="a14">
        <xdr:graphicFrame macro="">
          <xdr:nvGraphicFramePr>
            <xdr:cNvPr id="9" name="Product Name">
              <a:extLst>
                <a:ext uri="{FF2B5EF4-FFF2-40B4-BE49-F238E27FC236}">
                  <a16:creationId xmlns:a16="http://schemas.microsoft.com/office/drawing/2014/main" id="{904BA165-E6EB-AD88-313F-2C6D1D96EEA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1731805" y="6346482"/>
              <a:ext cx="1839221" cy="2435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203525</xdr:colOff>
      <xdr:row>35</xdr:row>
      <xdr:rowOff>142436</xdr:rowOff>
    </xdr:from>
    <xdr:to>
      <xdr:col>4</xdr:col>
      <xdr:colOff>1419469</xdr:colOff>
      <xdr:row>49</xdr:row>
      <xdr:rowOff>115977</xdr:rowOff>
    </xdr:to>
    <mc:AlternateContent xmlns:mc="http://schemas.openxmlformats.org/markup-compatibility/2006">
      <mc:Choice xmlns:a14="http://schemas.microsoft.com/office/drawing/2010/main" Requires="a14">
        <xdr:graphicFrame macro="">
          <xdr:nvGraphicFramePr>
            <xdr:cNvPr id="10" name="Customer">
              <a:extLst>
                <a:ext uri="{FF2B5EF4-FFF2-40B4-BE49-F238E27FC236}">
                  <a16:creationId xmlns:a16="http://schemas.microsoft.com/office/drawing/2014/main" id="{3A4ADFE4-AFC9-0253-A10B-5BC1FDE1F764}"/>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5097910" y="6297051"/>
              <a:ext cx="1831405" cy="2435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64394</xdr:rowOff>
    </xdr:from>
    <xdr:to>
      <xdr:col>20</xdr:col>
      <xdr:colOff>285750</xdr:colOff>
      <xdr:row>45</xdr:row>
      <xdr:rowOff>172861</xdr:rowOff>
    </xdr:to>
    <xdr:grpSp>
      <xdr:nvGrpSpPr>
        <xdr:cNvPr id="25" name="Group 24">
          <a:extLst>
            <a:ext uri="{FF2B5EF4-FFF2-40B4-BE49-F238E27FC236}">
              <a16:creationId xmlns:a16="http://schemas.microsoft.com/office/drawing/2014/main" id="{6F33ADFD-66E6-4E03-21BC-4A773B3703E1}"/>
            </a:ext>
          </a:extLst>
        </xdr:cNvPr>
        <xdr:cNvGrpSpPr>
          <a:grpSpLocks noChangeAspect="1"/>
        </xdr:cNvGrpSpPr>
      </xdr:nvGrpSpPr>
      <xdr:grpSpPr>
        <a:xfrm>
          <a:off x="104775" y="64394"/>
          <a:ext cx="12422942" cy="8540434"/>
          <a:chOff x="8183" y="-1"/>
          <a:chExt cx="12322746" cy="8301554"/>
        </a:xfrm>
      </xdr:grpSpPr>
      <xdr:sp macro="" textlink="">
        <xdr:nvSpPr>
          <xdr:cNvPr id="2" name="Rectangle: Rounded Corners 1">
            <a:extLst>
              <a:ext uri="{FF2B5EF4-FFF2-40B4-BE49-F238E27FC236}">
                <a16:creationId xmlns:a16="http://schemas.microsoft.com/office/drawing/2014/main" id="{A7B9BCF7-6578-DC22-3DEE-3F967DA1F53D}"/>
              </a:ext>
            </a:extLst>
          </xdr:cNvPr>
          <xdr:cNvSpPr/>
        </xdr:nvSpPr>
        <xdr:spPr>
          <a:xfrm>
            <a:off x="8183" y="-1"/>
            <a:ext cx="12322746" cy="8301554"/>
          </a:xfrm>
          <a:prstGeom prst="roundRect">
            <a:avLst>
              <a:gd name="adj" fmla="val 2942"/>
            </a:avLst>
          </a:prstGeom>
          <a:gradFill flip="none" rotWithShape="1">
            <a:gsLst>
              <a:gs pos="0">
                <a:schemeClr val="accent6">
                  <a:lumMod val="67000"/>
                  <a:alpha val="90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 name="Rectangle: Rounded Corners 2">
            <a:extLst>
              <a:ext uri="{FF2B5EF4-FFF2-40B4-BE49-F238E27FC236}">
                <a16:creationId xmlns:a16="http://schemas.microsoft.com/office/drawing/2014/main" id="{D36F59F3-833E-DAAD-8C9C-005972CAB544}"/>
              </a:ext>
            </a:extLst>
          </xdr:cNvPr>
          <xdr:cNvSpPr/>
        </xdr:nvSpPr>
        <xdr:spPr>
          <a:xfrm>
            <a:off x="71120" y="91440"/>
            <a:ext cx="5364480" cy="67056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ectangle: Rounded Corners 3">
            <a:extLst>
              <a:ext uri="{FF2B5EF4-FFF2-40B4-BE49-F238E27FC236}">
                <a16:creationId xmlns:a16="http://schemas.microsoft.com/office/drawing/2014/main" id="{8E45F3DE-CD4E-8493-79B1-871DD1ED3BE1}"/>
              </a:ext>
            </a:extLst>
          </xdr:cNvPr>
          <xdr:cNvSpPr/>
        </xdr:nvSpPr>
        <xdr:spPr>
          <a:xfrm>
            <a:off x="5504180" y="91440"/>
            <a:ext cx="6357620" cy="670560"/>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Rounded Corners 4">
            <a:extLst>
              <a:ext uri="{FF2B5EF4-FFF2-40B4-BE49-F238E27FC236}">
                <a16:creationId xmlns:a16="http://schemas.microsoft.com/office/drawing/2014/main" id="{EAAC312B-27CC-2215-BE54-3C010CC18435}"/>
              </a:ext>
            </a:extLst>
          </xdr:cNvPr>
          <xdr:cNvSpPr/>
        </xdr:nvSpPr>
        <xdr:spPr>
          <a:xfrm>
            <a:off x="71120" y="899160"/>
            <a:ext cx="1280160" cy="1599392"/>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ectangle: Rounded Corners 5">
            <a:extLst>
              <a:ext uri="{FF2B5EF4-FFF2-40B4-BE49-F238E27FC236}">
                <a16:creationId xmlns:a16="http://schemas.microsoft.com/office/drawing/2014/main" id="{FD0F721B-2D40-9848-8581-4106B92D5D54}"/>
              </a:ext>
            </a:extLst>
          </xdr:cNvPr>
          <xdr:cNvSpPr/>
        </xdr:nvSpPr>
        <xdr:spPr>
          <a:xfrm>
            <a:off x="71120" y="2615614"/>
            <a:ext cx="1280160" cy="4097085"/>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Rounded Corners 6">
            <a:extLst>
              <a:ext uri="{FF2B5EF4-FFF2-40B4-BE49-F238E27FC236}">
                <a16:creationId xmlns:a16="http://schemas.microsoft.com/office/drawing/2014/main" id="{4A067496-2F5D-E3E0-039D-DF14CF60EFA3}"/>
              </a:ext>
            </a:extLst>
          </xdr:cNvPr>
          <xdr:cNvSpPr/>
        </xdr:nvSpPr>
        <xdr:spPr>
          <a:xfrm>
            <a:off x="92053" y="6868777"/>
            <a:ext cx="1280160" cy="120788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Rounded Corners 7">
            <a:extLst>
              <a:ext uri="{FF2B5EF4-FFF2-40B4-BE49-F238E27FC236}">
                <a16:creationId xmlns:a16="http://schemas.microsoft.com/office/drawing/2014/main" id="{B10F50BC-95ED-0324-27D9-6B6360CAC012}"/>
              </a:ext>
            </a:extLst>
          </xdr:cNvPr>
          <xdr:cNvSpPr/>
        </xdr:nvSpPr>
        <xdr:spPr>
          <a:xfrm>
            <a:off x="1470660" y="899160"/>
            <a:ext cx="2319020" cy="80772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Rounded Corners 8">
            <a:extLst>
              <a:ext uri="{FF2B5EF4-FFF2-40B4-BE49-F238E27FC236}">
                <a16:creationId xmlns:a16="http://schemas.microsoft.com/office/drawing/2014/main" id="{0C690AA5-FFD7-F9B1-B11A-1F593AE11A6E}"/>
              </a:ext>
            </a:extLst>
          </xdr:cNvPr>
          <xdr:cNvSpPr/>
        </xdr:nvSpPr>
        <xdr:spPr>
          <a:xfrm>
            <a:off x="3909060" y="899160"/>
            <a:ext cx="2319020" cy="80772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Rounded Corners 9">
            <a:extLst>
              <a:ext uri="{FF2B5EF4-FFF2-40B4-BE49-F238E27FC236}">
                <a16:creationId xmlns:a16="http://schemas.microsoft.com/office/drawing/2014/main" id="{26E48E05-2789-7E1E-B7A7-1DEA58AFEDED}"/>
              </a:ext>
            </a:extLst>
          </xdr:cNvPr>
          <xdr:cNvSpPr/>
        </xdr:nvSpPr>
        <xdr:spPr>
          <a:xfrm>
            <a:off x="6438900" y="899160"/>
            <a:ext cx="2186940" cy="80772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Trapezoid 10">
            <a:extLst>
              <a:ext uri="{FF2B5EF4-FFF2-40B4-BE49-F238E27FC236}">
                <a16:creationId xmlns:a16="http://schemas.microsoft.com/office/drawing/2014/main" id="{6DC2D5C2-622E-EF0E-4366-C51B23868CCA}"/>
              </a:ext>
            </a:extLst>
          </xdr:cNvPr>
          <xdr:cNvSpPr/>
        </xdr:nvSpPr>
        <xdr:spPr>
          <a:xfrm>
            <a:off x="8717280" y="1076960"/>
            <a:ext cx="1534160" cy="274320"/>
          </a:xfrm>
          <a:prstGeom prst="trapezoid">
            <a:avLst>
              <a:gd name="adj" fmla="val 3981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Flowchart: Off-page Connector 11">
            <a:extLst>
              <a:ext uri="{FF2B5EF4-FFF2-40B4-BE49-F238E27FC236}">
                <a16:creationId xmlns:a16="http://schemas.microsoft.com/office/drawing/2014/main" id="{78ACBC82-E42A-B059-708C-AE45699D2072}"/>
              </a:ext>
            </a:extLst>
          </xdr:cNvPr>
          <xdr:cNvSpPr/>
        </xdr:nvSpPr>
        <xdr:spPr>
          <a:xfrm>
            <a:off x="8836660" y="1076960"/>
            <a:ext cx="1280160" cy="210312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Trapezoid 12">
            <a:extLst>
              <a:ext uri="{FF2B5EF4-FFF2-40B4-BE49-F238E27FC236}">
                <a16:creationId xmlns:a16="http://schemas.microsoft.com/office/drawing/2014/main" id="{92B8F8D3-B6C6-C44A-63A7-41E455F897B5}"/>
              </a:ext>
            </a:extLst>
          </xdr:cNvPr>
          <xdr:cNvSpPr/>
        </xdr:nvSpPr>
        <xdr:spPr>
          <a:xfrm>
            <a:off x="10327640" y="1076960"/>
            <a:ext cx="1534160" cy="274320"/>
          </a:xfrm>
          <a:prstGeom prst="trapezoid">
            <a:avLst>
              <a:gd name="adj" fmla="val 3981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Flowchart: Off-page Connector 13">
            <a:extLst>
              <a:ext uri="{FF2B5EF4-FFF2-40B4-BE49-F238E27FC236}">
                <a16:creationId xmlns:a16="http://schemas.microsoft.com/office/drawing/2014/main" id="{667CA891-660F-952F-80C9-3BEAA015E8AF}"/>
              </a:ext>
            </a:extLst>
          </xdr:cNvPr>
          <xdr:cNvSpPr/>
        </xdr:nvSpPr>
        <xdr:spPr>
          <a:xfrm>
            <a:off x="10462260" y="1076960"/>
            <a:ext cx="1280160" cy="210312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E527F3C8-4EF8-DF52-7941-0F37A7008827}"/>
              </a:ext>
            </a:extLst>
          </xdr:cNvPr>
          <xdr:cNvSpPr/>
        </xdr:nvSpPr>
        <xdr:spPr>
          <a:xfrm>
            <a:off x="1470660" y="1940560"/>
            <a:ext cx="3436620" cy="250952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Rounded Corners 15">
            <a:extLst>
              <a:ext uri="{FF2B5EF4-FFF2-40B4-BE49-F238E27FC236}">
                <a16:creationId xmlns:a16="http://schemas.microsoft.com/office/drawing/2014/main" id="{005012F1-753A-9B44-0E39-CEBED4F8709A}"/>
              </a:ext>
            </a:extLst>
          </xdr:cNvPr>
          <xdr:cNvSpPr/>
        </xdr:nvSpPr>
        <xdr:spPr>
          <a:xfrm>
            <a:off x="1477376" y="4535165"/>
            <a:ext cx="6980824" cy="3554614"/>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Rounded Corners 16">
            <a:extLst>
              <a:ext uri="{FF2B5EF4-FFF2-40B4-BE49-F238E27FC236}">
                <a16:creationId xmlns:a16="http://schemas.microsoft.com/office/drawing/2014/main" id="{80911B0C-7F48-9AF2-F7DE-5EB96449BD5F}"/>
              </a:ext>
            </a:extLst>
          </xdr:cNvPr>
          <xdr:cNvSpPr/>
        </xdr:nvSpPr>
        <xdr:spPr>
          <a:xfrm>
            <a:off x="5021580" y="1940560"/>
            <a:ext cx="3436620" cy="250952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Rounded Corners 17">
            <a:extLst>
              <a:ext uri="{FF2B5EF4-FFF2-40B4-BE49-F238E27FC236}">
                <a16:creationId xmlns:a16="http://schemas.microsoft.com/office/drawing/2014/main" id="{F02F5E54-5704-9A1D-8ACE-D0291B18E6BB}"/>
              </a:ext>
            </a:extLst>
          </xdr:cNvPr>
          <xdr:cNvSpPr/>
        </xdr:nvSpPr>
        <xdr:spPr>
          <a:xfrm>
            <a:off x="8648038" y="3281680"/>
            <a:ext cx="3548746" cy="4769598"/>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Flowchart: Off-page Connector 18">
            <a:extLst>
              <a:ext uri="{FF2B5EF4-FFF2-40B4-BE49-F238E27FC236}">
                <a16:creationId xmlns:a16="http://schemas.microsoft.com/office/drawing/2014/main" id="{8A3F4F8C-9CD3-A874-84CF-9F1B4C39EC39}"/>
              </a:ext>
            </a:extLst>
          </xdr:cNvPr>
          <xdr:cNvSpPr/>
        </xdr:nvSpPr>
        <xdr:spPr>
          <a:xfrm>
            <a:off x="9004300" y="1229360"/>
            <a:ext cx="949960" cy="1798320"/>
          </a:xfrm>
          <a:prstGeom prst="flowChartOffpageConnector">
            <a:avLst/>
          </a:prstGeom>
          <a:noFill/>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Flowchart: Off-page Connector 19">
            <a:extLst>
              <a:ext uri="{FF2B5EF4-FFF2-40B4-BE49-F238E27FC236}">
                <a16:creationId xmlns:a16="http://schemas.microsoft.com/office/drawing/2014/main" id="{803D87BD-0049-B232-F1C5-D6C3955166FC}"/>
              </a:ext>
            </a:extLst>
          </xdr:cNvPr>
          <xdr:cNvSpPr/>
        </xdr:nvSpPr>
        <xdr:spPr>
          <a:xfrm>
            <a:off x="10629900" y="1229360"/>
            <a:ext cx="949960" cy="1798320"/>
          </a:xfrm>
          <a:prstGeom prst="flowChartOffpageConnector">
            <a:avLst/>
          </a:prstGeom>
          <a:noFill/>
          <a:ln>
            <a:solidFill>
              <a:schemeClr val="bg1"/>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1" name="Straight Connector 20">
            <a:extLst>
              <a:ext uri="{FF2B5EF4-FFF2-40B4-BE49-F238E27FC236}">
                <a16:creationId xmlns:a16="http://schemas.microsoft.com/office/drawing/2014/main" id="{974E5431-7581-AF58-7737-A7D218EEAD17}"/>
              </a:ext>
            </a:extLst>
          </xdr:cNvPr>
          <xdr:cNvCxnSpPr>
            <a:cxnSpLocks/>
          </xdr:cNvCxnSpPr>
        </xdr:nvCxnSpPr>
        <xdr:spPr>
          <a:xfrm>
            <a:off x="1675130" y="2286000"/>
            <a:ext cx="3027680" cy="0"/>
          </a:xfrm>
          <a:prstGeom prst="line">
            <a:avLst/>
          </a:prstGeom>
          <a:ln>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xnSp macro="">
        <xdr:nvCxnSpPr>
          <xdr:cNvPr id="22" name="Straight Connector 21">
            <a:extLst>
              <a:ext uri="{FF2B5EF4-FFF2-40B4-BE49-F238E27FC236}">
                <a16:creationId xmlns:a16="http://schemas.microsoft.com/office/drawing/2014/main" id="{DDACD7CF-BD42-D0E1-7017-C894DE1C0BD7}"/>
              </a:ext>
            </a:extLst>
          </xdr:cNvPr>
          <xdr:cNvCxnSpPr>
            <a:cxnSpLocks/>
          </xdr:cNvCxnSpPr>
        </xdr:nvCxnSpPr>
        <xdr:spPr>
          <a:xfrm>
            <a:off x="5171440" y="2286000"/>
            <a:ext cx="3169920" cy="0"/>
          </a:xfrm>
          <a:prstGeom prst="line">
            <a:avLst/>
          </a:prstGeom>
          <a:ln>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xnSp macro="">
        <xdr:nvCxnSpPr>
          <xdr:cNvPr id="23" name="Straight Connector 22">
            <a:extLst>
              <a:ext uri="{FF2B5EF4-FFF2-40B4-BE49-F238E27FC236}">
                <a16:creationId xmlns:a16="http://schemas.microsoft.com/office/drawing/2014/main" id="{53CA4A2E-20EB-CE90-3F52-A4FDB530E7FE}"/>
              </a:ext>
            </a:extLst>
          </xdr:cNvPr>
          <xdr:cNvCxnSpPr>
            <a:cxnSpLocks/>
          </xdr:cNvCxnSpPr>
        </xdr:nvCxnSpPr>
        <xdr:spPr>
          <a:xfrm>
            <a:off x="1675130" y="5029200"/>
            <a:ext cx="6564630" cy="0"/>
          </a:xfrm>
          <a:prstGeom prst="line">
            <a:avLst/>
          </a:prstGeom>
          <a:ln>
            <a:solidFill>
              <a:schemeClr val="bg2">
                <a:lumMod val="50000"/>
              </a:schemeClr>
            </a:solidFill>
          </a:ln>
        </xdr:spPr>
        <xdr:style>
          <a:lnRef idx="1">
            <a:schemeClr val="dk1"/>
          </a:lnRef>
          <a:fillRef idx="0">
            <a:schemeClr val="dk1"/>
          </a:fillRef>
          <a:effectRef idx="0">
            <a:schemeClr val="dk1"/>
          </a:effectRef>
          <a:fontRef idx="minor">
            <a:schemeClr val="tx1"/>
          </a:fontRef>
        </xdr:style>
      </xdr:cxnSp>
      <xdr:cxnSp macro="">
        <xdr:nvCxnSpPr>
          <xdr:cNvPr id="24" name="Straight Connector 23">
            <a:extLst>
              <a:ext uri="{FF2B5EF4-FFF2-40B4-BE49-F238E27FC236}">
                <a16:creationId xmlns:a16="http://schemas.microsoft.com/office/drawing/2014/main" id="{78683864-53BD-0F52-C478-B4B74FE1DC2E}"/>
              </a:ext>
            </a:extLst>
          </xdr:cNvPr>
          <xdr:cNvCxnSpPr>
            <a:cxnSpLocks/>
          </xdr:cNvCxnSpPr>
        </xdr:nvCxnSpPr>
        <xdr:spPr>
          <a:xfrm>
            <a:off x="8836660" y="3657003"/>
            <a:ext cx="2905760" cy="0"/>
          </a:xfrm>
          <a:prstGeom prst="line">
            <a:avLst/>
          </a:prstGeom>
          <a:ln>
            <a:solidFill>
              <a:schemeClr val="bg2">
                <a:lumMod val="50000"/>
              </a:schemeClr>
            </a:solidFill>
          </a:ln>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2</xdr:col>
      <xdr:colOff>373061</xdr:colOff>
      <xdr:row>12</xdr:row>
      <xdr:rowOff>145676</xdr:rowOff>
    </xdr:from>
    <xdr:to>
      <xdr:col>8</xdr:col>
      <xdr:colOff>89647</xdr:colOff>
      <xdr:row>23</xdr:row>
      <xdr:rowOff>179293</xdr:rowOff>
    </xdr:to>
    <xdr:graphicFrame macro="">
      <xdr:nvGraphicFramePr>
        <xdr:cNvPr id="27" name="Chart 26">
          <a:extLst>
            <a:ext uri="{FF2B5EF4-FFF2-40B4-BE49-F238E27FC236}">
              <a16:creationId xmlns:a16="http://schemas.microsoft.com/office/drawing/2014/main" id="{12FA9E92-42E4-4DD0-B17B-5B22C7F15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282677</xdr:colOff>
      <xdr:row>20</xdr:row>
      <xdr:rowOff>86032</xdr:rowOff>
    </xdr:from>
    <xdr:to>
      <xdr:col>19</xdr:col>
      <xdr:colOff>528484</xdr:colOff>
      <xdr:row>42</xdr:row>
      <xdr:rowOff>78154</xdr:rowOff>
    </xdr:to>
    <xdr:graphicFrame macro="">
      <xdr:nvGraphicFramePr>
        <xdr:cNvPr id="28" name="Chart 27">
          <a:extLst>
            <a:ext uri="{FF2B5EF4-FFF2-40B4-BE49-F238E27FC236}">
              <a16:creationId xmlns:a16="http://schemas.microsoft.com/office/drawing/2014/main" id="{A37D6943-C581-4CB5-9E38-2ABEA6871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13</xdr:row>
      <xdr:rowOff>12290</xdr:rowOff>
    </xdr:from>
    <xdr:to>
      <xdr:col>13</xdr:col>
      <xdr:colOff>414618</xdr:colOff>
      <xdr:row>25</xdr:row>
      <xdr:rowOff>15216</xdr:rowOff>
    </xdr:to>
    <xdr:graphicFrame macro="">
      <xdr:nvGraphicFramePr>
        <xdr:cNvPr id="29" name="Chart 28">
          <a:extLst>
            <a:ext uri="{FF2B5EF4-FFF2-40B4-BE49-F238E27FC236}">
              <a16:creationId xmlns:a16="http://schemas.microsoft.com/office/drawing/2014/main" id="{9A228F2C-DCDA-40AB-A81F-9BEB6BBAE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351692</xdr:colOff>
      <xdr:row>27</xdr:row>
      <xdr:rowOff>156308</xdr:rowOff>
    </xdr:from>
    <xdr:to>
      <xdr:col>13</xdr:col>
      <xdr:colOff>556846</xdr:colOff>
      <xdr:row>43</xdr:row>
      <xdr:rowOff>107460</xdr:rowOff>
    </xdr:to>
    <xdr:graphicFrame macro="">
      <xdr:nvGraphicFramePr>
        <xdr:cNvPr id="30" name="Chart 29">
          <a:extLst>
            <a:ext uri="{FF2B5EF4-FFF2-40B4-BE49-F238E27FC236}">
              <a16:creationId xmlns:a16="http://schemas.microsoft.com/office/drawing/2014/main" id="{AC19003D-894F-4708-B09A-1D0B1A04D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491290</xdr:colOff>
      <xdr:row>10</xdr:row>
      <xdr:rowOff>150395</xdr:rowOff>
    </xdr:from>
    <xdr:to>
      <xdr:col>14</xdr:col>
      <xdr:colOff>10025</xdr:colOff>
      <xdr:row>12</xdr:row>
      <xdr:rowOff>164249</xdr:rowOff>
    </xdr:to>
    <xdr:sp macro="" textlink="">
      <xdr:nvSpPr>
        <xdr:cNvPr id="31" name="TextBox 30">
          <a:extLst>
            <a:ext uri="{FF2B5EF4-FFF2-40B4-BE49-F238E27FC236}">
              <a16:creationId xmlns:a16="http://schemas.microsoft.com/office/drawing/2014/main" id="{B0D858CF-5490-D85A-15E0-759E84416085}"/>
            </a:ext>
          </a:extLst>
        </xdr:cNvPr>
        <xdr:cNvSpPr txBox="1"/>
      </xdr:nvSpPr>
      <xdr:spPr>
        <a:xfrm>
          <a:off x="5384132" y="1955132"/>
          <a:ext cx="3188367" cy="37480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kern="1200"/>
            <a:t>Revenue</a:t>
          </a:r>
          <a:r>
            <a:rPr lang="en-US" sz="1400" b="1" kern="1200" baseline="0"/>
            <a:t> distibution across months</a:t>
          </a:r>
          <a:endParaRPr lang="en-US" sz="1400" b="1" kern="1200"/>
        </a:p>
      </xdr:txBody>
    </xdr:sp>
    <xdr:clientData/>
  </xdr:twoCellAnchor>
  <xdr:twoCellAnchor>
    <xdr:from>
      <xdr:col>4</xdr:col>
      <xdr:colOff>0</xdr:colOff>
      <xdr:row>25</xdr:row>
      <xdr:rowOff>64533</xdr:rowOff>
    </xdr:from>
    <xdr:to>
      <xdr:col>13</xdr:col>
      <xdr:colOff>220579</xdr:colOff>
      <xdr:row>27</xdr:row>
      <xdr:rowOff>50131</xdr:rowOff>
    </xdr:to>
    <xdr:sp macro="" textlink="">
      <xdr:nvSpPr>
        <xdr:cNvPr id="33" name="TextBox 32">
          <a:extLst>
            <a:ext uri="{FF2B5EF4-FFF2-40B4-BE49-F238E27FC236}">
              <a16:creationId xmlns:a16="http://schemas.microsoft.com/office/drawing/2014/main" id="{0565B494-5B33-F551-5E98-7F3EA459ED1A}"/>
            </a:ext>
          </a:extLst>
        </xdr:cNvPr>
        <xdr:cNvSpPr txBox="1"/>
      </xdr:nvSpPr>
      <xdr:spPr>
        <a:xfrm>
          <a:off x="2446421" y="4576375"/>
          <a:ext cx="5725026" cy="34654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kern="1200" baseline="0">
              <a:solidFill>
                <a:schemeClr val="dk1"/>
              </a:solidFill>
              <a:latin typeface="+mn-lt"/>
              <a:ea typeface="+mn-ea"/>
              <a:cs typeface="+mn-cs"/>
            </a:rPr>
            <a:t>product sales prefomance</a:t>
          </a:r>
          <a:r>
            <a:rPr lang="en-US" sz="1200" kern="1200">
              <a:solidFill>
                <a:schemeClr val="dk1"/>
              </a:solidFill>
              <a:latin typeface="+mn-lt"/>
              <a:ea typeface="+mn-ea"/>
              <a:cs typeface="+mn-cs"/>
            </a:rPr>
            <a:t> </a:t>
          </a:r>
          <a:r>
            <a:rPr lang="en-US" sz="1600" b="1" kern="1200" baseline="0">
              <a:solidFill>
                <a:schemeClr val="dk1"/>
              </a:solidFill>
              <a:latin typeface="+mn-lt"/>
              <a:ea typeface="+mn-ea"/>
              <a:cs typeface="+mn-cs"/>
            </a:rPr>
            <a:t>across cites</a:t>
          </a:r>
        </a:p>
      </xdr:txBody>
    </xdr:sp>
    <xdr:clientData/>
  </xdr:twoCellAnchor>
  <xdr:twoCellAnchor>
    <xdr:from>
      <xdr:col>15</xdr:col>
      <xdr:colOff>290763</xdr:colOff>
      <xdr:row>18</xdr:row>
      <xdr:rowOff>90238</xdr:rowOff>
    </xdr:from>
    <xdr:to>
      <xdr:col>19</xdr:col>
      <xdr:colOff>461211</xdr:colOff>
      <xdr:row>20</xdr:row>
      <xdr:rowOff>120315</xdr:rowOff>
    </xdr:to>
    <xdr:sp macro="" textlink="">
      <xdr:nvSpPr>
        <xdr:cNvPr id="34" name="TextBox 33">
          <a:extLst>
            <a:ext uri="{FF2B5EF4-FFF2-40B4-BE49-F238E27FC236}">
              <a16:creationId xmlns:a16="http://schemas.microsoft.com/office/drawing/2014/main" id="{F2E7A977-DCD9-66C9-75BC-2780BB50394F}"/>
            </a:ext>
          </a:extLst>
        </xdr:cNvPr>
        <xdr:cNvSpPr txBox="1"/>
      </xdr:nvSpPr>
      <xdr:spPr>
        <a:xfrm>
          <a:off x="9464842" y="3338764"/>
          <a:ext cx="2616869" cy="39102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kern="1200" baseline="0">
              <a:solidFill>
                <a:schemeClr val="dk1"/>
              </a:solidFill>
              <a:latin typeface="+mn-lt"/>
              <a:ea typeface="+mn-ea"/>
              <a:cs typeface="+mn-cs"/>
            </a:rPr>
            <a:t>Top selling product oveview</a:t>
          </a:r>
        </a:p>
      </xdr:txBody>
    </xdr:sp>
    <xdr:clientData/>
  </xdr:twoCellAnchor>
  <xdr:twoCellAnchor>
    <xdr:from>
      <xdr:col>2</xdr:col>
      <xdr:colOff>521368</xdr:colOff>
      <xdr:row>11</xdr:row>
      <xdr:rowOff>-1</xdr:rowOff>
    </xdr:from>
    <xdr:to>
      <xdr:col>7</xdr:col>
      <xdr:colOff>561474</xdr:colOff>
      <xdr:row>12</xdr:row>
      <xdr:rowOff>170447</xdr:rowOff>
    </xdr:to>
    <xdr:sp macro="" textlink="">
      <xdr:nvSpPr>
        <xdr:cNvPr id="35" name="TextBox 34">
          <a:extLst>
            <a:ext uri="{FF2B5EF4-FFF2-40B4-BE49-F238E27FC236}">
              <a16:creationId xmlns:a16="http://schemas.microsoft.com/office/drawing/2014/main" id="{065794D9-3243-FD9C-B917-A7C57D8DCD54}"/>
            </a:ext>
          </a:extLst>
        </xdr:cNvPr>
        <xdr:cNvSpPr txBox="1"/>
      </xdr:nvSpPr>
      <xdr:spPr>
        <a:xfrm>
          <a:off x="1744579" y="1985210"/>
          <a:ext cx="3098132" cy="35092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kern="1200">
              <a:solidFill>
                <a:schemeClr val="dk1"/>
              </a:solidFill>
              <a:latin typeface="+mn-lt"/>
              <a:ea typeface="+mn-ea"/>
              <a:cs typeface="+mn-cs"/>
            </a:rPr>
            <a:t>Sales,Profit,Profit%</a:t>
          </a:r>
        </a:p>
      </xdr:txBody>
    </xdr:sp>
    <xdr:clientData/>
  </xdr:twoCellAnchor>
  <xdr:twoCellAnchor>
    <xdr:from>
      <xdr:col>2</xdr:col>
      <xdr:colOff>190500</xdr:colOff>
      <xdr:row>5</xdr:row>
      <xdr:rowOff>20052</xdr:rowOff>
    </xdr:from>
    <xdr:to>
      <xdr:col>5</xdr:col>
      <xdr:colOff>320842</xdr:colOff>
      <xdr:row>7</xdr:row>
      <xdr:rowOff>60158</xdr:rowOff>
    </xdr:to>
    <xdr:sp macro="" textlink="">
      <xdr:nvSpPr>
        <xdr:cNvPr id="37" name="TextBox 36">
          <a:extLst>
            <a:ext uri="{FF2B5EF4-FFF2-40B4-BE49-F238E27FC236}">
              <a16:creationId xmlns:a16="http://schemas.microsoft.com/office/drawing/2014/main" id="{0AAAF4D3-2F95-2BC6-E4E9-B539A70E12B3}"/>
            </a:ext>
          </a:extLst>
        </xdr:cNvPr>
        <xdr:cNvSpPr txBox="1"/>
      </xdr:nvSpPr>
      <xdr:spPr>
        <a:xfrm>
          <a:off x="1413711" y="922420"/>
          <a:ext cx="1965157" cy="40105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kern="1200">
              <a:solidFill>
                <a:schemeClr val="dk1"/>
              </a:solidFill>
              <a:latin typeface="+mn-lt"/>
              <a:ea typeface="+mn-ea"/>
              <a:cs typeface="+mn-cs"/>
            </a:rPr>
            <a:t>Total</a:t>
          </a:r>
          <a:r>
            <a:rPr lang="en-US" sz="1400" b="1" kern="1200" baseline="0">
              <a:solidFill>
                <a:schemeClr val="dk1"/>
              </a:solidFill>
              <a:latin typeface="+mn-lt"/>
              <a:ea typeface="+mn-ea"/>
              <a:cs typeface="+mn-cs"/>
            </a:rPr>
            <a:t> profit</a:t>
          </a:r>
          <a:endParaRPr lang="en-US" sz="1400" b="1" kern="1200">
            <a:solidFill>
              <a:schemeClr val="dk1"/>
            </a:solidFill>
            <a:latin typeface="+mn-lt"/>
            <a:ea typeface="+mn-ea"/>
            <a:cs typeface="+mn-cs"/>
          </a:endParaRPr>
        </a:p>
      </xdr:txBody>
    </xdr:sp>
    <xdr:clientData/>
  </xdr:twoCellAnchor>
  <xdr:twoCellAnchor>
    <xdr:from>
      <xdr:col>1</xdr:col>
      <xdr:colOff>601579</xdr:colOff>
      <xdr:row>7</xdr:row>
      <xdr:rowOff>20052</xdr:rowOff>
    </xdr:from>
    <xdr:to>
      <xdr:col>6</xdr:col>
      <xdr:colOff>70184</xdr:colOff>
      <xdr:row>9</xdr:row>
      <xdr:rowOff>10026</xdr:rowOff>
    </xdr:to>
    <xdr:sp macro="" textlink="Sheet1!AA5">
      <xdr:nvSpPr>
        <xdr:cNvPr id="38" name="TextBox 37">
          <a:extLst>
            <a:ext uri="{FF2B5EF4-FFF2-40B4-BE49-F238E27FC236}">
              <a16:creationId xmlns:a16="http://schemas.microsoft.com/office/drawing/2014/main" id="{989C3AB6-E5E9-13A0-8413-BA48345E72FF}"/>
            </a:ext>
          </a:extLst>
        </xdr:cNvPr>
        <xdr:cNvSpPr txBox="1"/>
      </xdr:nvSpPr>
      <xdr:spPr>
        <a:xfrm>
          <a:off x="1213184" y="1283368"/>
          <a:ext cx="2526632" cy="35092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9D4324-1BD3-4CCE-9DF6-8199F88A4C16}" type="TxLink">
            <a:rPr lang="en-US" sz="1400" b="0" i="0" u="none" strike="noStrike" kern="1200">
              <a:solidFill>
                <a:schemeClr val="bg2"/>
              </a:solidFill>
              <a:latin typeface="Aptos Narrow"/>
              <a:ea typeface="+mn-ea"/>
              <a:cs typeface="+mn-cs"/>
            </a:rPr>
            <a:t> $86,828.09 </a:t>
          </a:fld>
          <a:endParaRPr lang="en-US" sz="2000" b="1" kern="1200">
            <a:solidFill>
              <a:schemeClr val="bg2"/>
            </a:solidFill>
            <a:latin typeface="+mn-lt"/>
            <a:ea typeface="+mn-ea"/>
            <a:cs typeface="+mn-cs"/>
          </a:endParaRPr>
        </a:p>
      </xdr:txBody>
    </xdr:sp>
    <xdr:clientData/>
  </xdr:twoCellAnchor>
  <xdr:twoCellAnchor>
    <xdr:from>
      <xdr:col>9</xdr:col>
      <xdr:colOff>270711</xdr:colOff>
      <xdr:row>5</xdr:row>
      <xdr:rowOff>30079</xdr:rowOff>
    </xdr:from>
    <xdr:to>
      <xdr:col>14</xdr:col>
      <xdr:colOff>310816</xdr:colOff>
      <xdr:row>7</xdr:row>
      <xdr:rowOff>20052</xdr:rowOff>
    </xdr:to>
    <xdr:sp macro="" textlink="">
      <xdr:nvSpPr>
        <xdr:cNvPr id="39" name="TextBox 38">
          <a:extLst>
            <a:ext uri="{FF2B5EF4-FFF2-40B4-BE49-F238E27FC236}">
              <a16:creationId xmlns:a16="http://schemas.microsoft.com/office/drawing/2014/main" id="{1CBC90F8-8380-8307-7C1A-ADD84285E1D3}"/>
            </a:ext>
          </a:extLst>
        </xdr:cNvPr>
        <xdr:cNvSpPr txBox="1"/>
      </xdr:nvSpPr>
      <xdr:spPr>
        <a:xfrm>
          <a:off x="5775158" y="932447"/>
          <a:ext cx="3098132" cy="35092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kern="1200">
              <a:solidFill>
                <a:schemeClr val="dk1"/>
              </a:solidFill>
              <a:latin typeface="+mn-lt"/>
              <a:ea typeface="+mn-ea"/>
              <a:cs typeface="+mn-cs"/>
            </a:rPr>
            <a:t>profit%</a:t>
          </a:r>
        </a:p>
      </xdr:txBody>
    </xdr:sp>
    <xdr:clientData/>
  </xdr:twoCellAnchor>
  <xdr:twoCellAnchor>
    <xdr:from>
      <xdr:col>1</xdr:col>
      <xdr:colOff>146142</xdr:colOff>
      <xdr:row>1</xdr:row>
      <xdr:rowOff>47093</xdr:rowOff>
    </xdr:from>
    <xdr:to>
      <xdr:col>6</xdr:col>
      <xdr:colOff>186247</xdr:colOff>
      <xdr:row>3</xdr:row>
      <xdr:rowOff>37067</xdr:rowOff>
    </xdr:to>
    <xdr:sp macro="" textlink="">
      <xdr:nvSpPr>
        <xdr:cNvPr id="140" name="TextBox 139">
          <a:extLst>
            <a:ext uri="{FF2B5EF4-FFF2-40B4-BE49-F238E27FC236}">
              <a16:creationId xmlns:a16="http://schemas.microsoft.com/office/drawing/2014/main" id="{EBBE2F28-D976-65A3-D77D-E358B830ECB6}"/>
            </a:ext>
          </a:extLst>
        </xdr:cNvPr>
        <xdr:cNvSpPr txBox="1"/>
      </xdr:nvSpPr>
      <xdr:spPr>
        <a:xfrm>
          <a:off x="758051" y="231820"/>
          <a:ext cx="3099651" cy="359429"/>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kern="1200">
              <a:solidFill>
                <a:schemeClr val="dk1"/>
              </a:solidFill>
              <a:latin typeface="+mn-lt"/>
              <a:ea typeface="+mn-ea"/>
              <a:cs typeface="+mn-cs"/>
            </a:rPr>
            <a:t>Sales</a:t>
          </a:r>
          <a:r>
            <a:rPr lang="en-US" sz="2400" b="1" kern="1200" baseline="0">
              <a:solidFill>
                <a:schemeClr val="dk1"/>
              </a:solidFill>
              <a:latin typeface="+mn-lt"/>
              <a:ea typeface="+mn-ea"/>
              <a:cs typeface="+mn-cs"/>
            </a:rPr>
            <a:t> dashboard</a:t>
          </a:r>
          <a:endParaRPr lang="en-US" sz="2400" b="1" kern="1200">
            <a:solidFill>
              <a:schemeClr val="dk1"/>
            </a:solidFill>
            <a:latin typeface="+mn-lt"/>
            <a:ea typeface="+mn-ea"/>
            <a:cs typeface="+mn-cs"/>
          </a:endParaRPr>
        </a:p>
      </xdr:txBody>
    </xdr:sp>
    <xdr:clientData/>
  </xdr:twoCellAnchor>
  <xdr:twoCellAnchor>
    <xdr:from>
      <xdr:col>6</xdr:col>
      <xdr:colOff>551447</xdr:colOff>
      <xdr:row>4</xdr:row>
      <xdr:rowOff>160420</xdr:rowOff>
    </xdr:from>
    <xdr:to>
      <xdr:col>9</xdr:col>
      <xdr:colOff>280737</xdr:colOff>
      <xdr:row>6</xdr:row>
      <xdr:rowOff>150394</xdr:rowOff>
    </xdr:to>
    <xdr:sp macro="" textlink="">
      <xdr:nvSpPr>
        <xdr:cNvPr id="216" name="TextBox 215">
          <a:extLst>
            <a:ext uri="{FF2B5EF4-FFF2-40B4-BE49-F238E27FC236}">
              <a16:creationId xmlns:a16="http://schemas.microsoft.com/office/drawing/2014/main" id="{C40C4CD4-44DE-D8AD-93DB-2FCF3F5A87D5}"/>
            </a:ext>
          </a:extLst>
        </xdr:cNvPr>
        <xdr:cNvSpPr txBox="1"/>
      </xdr:nvSpPr>
      <xdr:spPr>
        <a:xfrm>
          <a:off x="4221079" y="882315"/>
          <a:ext cx="1564105" cy="35092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kern="1200">
              <a:solidFill>
                <a:schemeClr val="dk1"/>
              </a:solidFill>
              <a:latin typeface="+mn-lt"/>
              <a:ea typeface="+mn-ea"/>
              <a:cs typeface="+mn-cs"/>
            </a:rPr>
            <a:t>Total</a:t>
          </a:r>
          <a:r>
            <a:rPr lang="en-US" sz="1400" b="1" kern="1200" baseline="0">
              <a:solidFill>
                <a:schemeClr val="dk1"/>
              </a:solidFill>
              <a:latin typeface="+mn-lt"/>
              <a:ea typeface="+mn-ea"/>
              <a:cs typeface="+mn-cs"/>
            </a:rPr>
            <a:t> sales</a:t>
          </a:r>
          <a:endParaRPr lang="en-US" sz="1400" b="1" kern="1200">
            <a:solidFill>
              <a:schemeClr val="dk1"/>
            </a:solidFill>
            <a:latin typeface="+mn-lt"/>
            <a:ea typeface="+mn-ea"/>
            <a:cs typeface="+mn-cs"/>
          </a:endParaRPr>
        </a:p>
      </xdr:txBody>
    </xdr:sp>
    <xdr:clientData/>
  </xdr:twoCellAnchor>
  <xdr:twoCellAnchor>
    <xdr:from>
      <xdr:col>6</xdr:col>
      <xdr:colOff>150394</xdr:colOff>
      <xdr:row>6</xdr:row>
      <xdr:rowOff>130342</xdr:rowOff>
    </xdr:from>
    <xdr:to>
      <xdr:col>10</xdr:col>
      <xdr:colOff>160420</xdr:colOff>
      <xdr:row>8</xdr:row>
      <xdr:rowOff>120316</xdr:rowOff>
    </xdr:to>
    <xdr:sp macro="" textlink="Sheet1!AA4">
      <xdr:nvSpPr>
        <xdr:cNvPr id="217" name="TextBox 216">
          <a:extLst>
            <a:ext uri="{FF2B5EF4-FFF2-40B4-BE49-F238E27FC236}">
              <a16:creationId xmlns:a16="http://schemas.microsoft.com/office/drawing/2014/main" id="{99CE16AA-33CA-1406-BC45-BD7ECEFAF7A2}"/>
            </a:ext>
          </a:extLst>
        </xdr:cNvPr>
        <xdr:cNvSpPr txBox="1"/>
      </xdr:nvSpPr>
      <xdr:spPr>
        <a:xfrm>
          <a:off x="3820026" y="1213184"/>
          <a:ext cx="2456447" cy="35092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BD35CF-39A2-47B1-BBB3-27EA8CEA764B}" type="TxLink">
            <a:rPr lang="en-US" sz="1400" b="0" i="0" u="none" strike="noStrike" kern="1200">
              <a:solidFill>
                <a:schemeClr val="bg2"/>
              </a:solidFill>
              <a:latin typeface="Aptos Narrow"/>
              <a:ea typeface="+mn-ea"/>
              <a:cs typeface="+mn-cs"/>
            </a:rPr>
            <a:t> $87,945.09 </a:t>
          </a:fld>
          <a:endParaRPr lang="en-US" sz="1800" b="1" kern="1200">
            <a:solidFill>
              <a:schemeClr val="bg2"/>
            </a:solidFill>
            <a:latin typeface="+mn-lt"/>
            <a:ea typeface="+mn-ea"/>
            <a:cs typeface="+mn-cs"/>
          </a:endParaRPr>
        </a:p>
      </xdr:txBody>
    </xdr:sp>
    <xdr:clientData/>
  </xdr:twoCellAnchor>
  <xdr:twoCellAnchor>
    <xdr:from>
      <xdr:col>10</xdr:col>
      <xdr:colOff>531394</xdr:colOff>
      <xdr:row>6</xdr:row>
      <xdr:rowOff>150395</xdr:rowOff>
    </xdr:from>
    <xdr:to>
      <xdr:col>13</xdr:col>
      <xdr:colOff>180474</xdr:colOff>
      <xdr:row>8</xdr:row>
      <xdr:rowOff>140369</xdr:rowOff>
    </xdr:to>
    <xdr:sp macro="" textlink="Sheet1!AA6">
      <xdr:nvSpPr>
        <xdr:cNvPr id="218" name="TextBox 217">
          <a:extLst>
            <a:ext uri="{FF2B5EF4-FFF2-40B4-BE49-F238E27FC236}">
              <a16:creationId xmlns:a16="http://schemas.microsoft.com/office/drawing/2014/main" id="{AD03FB7C-E459-2C7E-4199-DB075C955444}"/>
            </a:ext>
          </a:extLst>
        </xdr:cNvPr>
        <xdr:cNvSpPr txBox="1"/>
      </xdr:nvSpPr>
      <xdr:spPr>
        <a:xfrm>
          <a:off x="6647447" y="1233237"/>
          <a:ext cx="1483895" cy="350921"/>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6E698D-BB35-4A4A-BF68-3D4B5651C930}" type="TxLink">
            <a:rPr lang="en-US" sz="1600" b="0" i="0" u="none" strike="noStrike" kern="1200">
              <a:solidFill>
                <a:schemeClr val="bg2"/>
              </a:solidFill>
              <a:latin typeface="Aptos Narrow"/>
              <a:ea typeface="+mn-ea"/>
              <a:cs typeface="+mn-cs"/>
            </a:rPr>
            <a:t>99%</a:t>
          </a:fld>
          <a:endParaRPr lang="en-US" sz="2000" b="1" kern="1200">
            <a:solidFill>
              <a:schemeClr val="bg2"/>
            </a:solidFill>
            <a:latin typeface="+mn-lt"/>
            <a:ea typeface="+mn-ea"/>
            <a:cs typeface="+mn-cs"/>
          </a:endParaRPr>
        </a:p>
      </xdr:txBody>
    </xdr:sp>
    <xdr:clientData/>
  </xdr:twoCellAnchor>
  <xdr:twoCellAnchor>
    <xdr:from>
      <xdr:col>14</xdr:col>
      <xdr:colOff>561473</xdr:colOff>
      <xdr:row>7</xdr:row>
      <xdr:rowOff>80210</xdr:rowOff>
    </xdr:from>
    <xdr:to>
      <xdr:col>16</xdr:col>
      <xdr:colOff>280737</xdr:colOff>
      <xdr:row>10</xdr:row>
      <xdr:rowOff>70184</xdr:rowOff>
    </xdr:to>
    <xdr:sp macro="" textlink="">
      <xdr:nvSpPr>
        <xdr:cNvPr id="219" name="TextBox 218">
          <a:extLst>
            <a:ext uri="{FF2B5EF4-FFF2-40B4-BE49-F238E27FC236}">
              <a16:creationId xmlns:a16="http://schemas.microsoft.com/office/drawing/2014/main" id="{93E4D503-7EF0-A22D-8A8F-0A6EE8B67BD7}"/>
            </a:ext>
          </a:extLst>
        </xdr:cNvPr>
        <xdr:cNvSpPr txBox="1"/>
      </xdr:nvSpPr>
      <xdr:spPr>
        <a:xfrm>
          <a:off x="9123947" y="1343526"/>
          <a:ext cx="942474" cy="53139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dk1"/>
              </a:solidFill>
              <a:latin typeface="+mn-lt"/>
              <a:ea typeface="+mn-ea"/>
              <a:cs typeface="+mn-cs"/>
            </a:rPr>
            <a:t>Top </a:t>
          </a:r>
        </a:p>
        <a:p>
          <a:pPr algn="ctr"/>
          <a:r>
            <a:rPr lang="en-US" sz="1200" b="1" kern="1200">
              <a:solidFill>
                <a:schemeClr val="dk1"/>
              </a:solidFill>
              <a:latin typeface="+mn-lt"/>
              <a:ea typeface="+mn-ea"/>
              <a:cs typeface="+mn-cs"/>
            </a:rPr>
            <a:t>customer </a:t>
          </a:r>
        </a:p>
      </xdr:txBody>
    </xdr:sp>
    <xdr:clientData/>
  </xdr:twoCellAnchor>
  <xdr:twoCellAnchor>
    <xdr:from>
      <xdr:col>14</xdr:col>
      <xdr:colOff>561473</xdr:colOff>
      <xdr:row>10</xdr:row>
      <xdr:rowOff>70184</xdr:rowOff>
    </xdr:from>
    <xdr:to>
      <xdr:col>16</xdr:col>
      <xdr:colOff>280737</xdr:colOff>
      <xdr:row>13</xdr:row>
      <xdr:rowOff>1</xdr:rowOff>
    </xdr:to>
    <xdr:sp macro="" textlink="Sheet1!B10">
      <xdr:nvSpPr>
        <xdr:cNvPr id="220" name="TextBox 219">
          <a:extLst>
            <a:ext uri="{FF2B5EF4-FFF2-40B4-BE49-F238E27FC236}">
              <a16:creationId xmlns:a16="http://schemas.microsoft.com/office/drawing/2014/main" id="{C2A48904-D207-717C-5E55-B7B73C642BF5}"/>
            </a:ext>
          </a:extLst>
        </xdr:cNvPr>
        <xdr:cNvSpPr txBox="1"/>
      </xdr:nvSpPr>
      <xdr:spPr>
        <a:xfrm>
          <a:off x="9123947" y="1874921"/>
          <a:ext cx="942474" cy="47123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9BC596-8327-4A7D-AEFF-379385D258B3}" type="TxLink">
            <a:rPr lang="en-US" sz="1200" b="1" i="0" u="none" strike="noStrike" kern="1200">
              <a:solidFill>
                <a:schemeClr val="bg2"/>
              </a:solidFill>
              <a:latin typeface="Aptos Narrow"/>
              <a:ea typeface="+mn-ea"/>
              <a:cs typeface="+mn-cs"/>
            </a:rPr>
            <a:t>$31,947.11</a:t>
          </a:fld>
          <a:endParaRPr lang="en-US" sz="1400" b="1" kern="1200">
            <a:solidFill>
              <a:schemeClr val="bg2"/>
            </a:solidFill>
            <a:latin typeface="+mn-lt"/>
            <a:ea typeface="+mn-ea"/>
            <a:cs typeface="+mn-cs"/>
          </a:endParaRPr>
        </a:p>
      </xdr:txBody>
    </xdr:sp>
    <xdr:clientData/>
  </xdr:twoCellAnchor>
  <xdr:twoCellAnchor>
    <xdr:from>
      <xdr:col>17</xdr:col>
      <xdr:colOff>391026</xdr:colOff>
      <xdr:row>7</xdr:row>
      <xdr:rowOff>80210</xdr:rowOff>
    </xdr:from>
    <xdr:to>
      <xdr:col>19</xdr:col>
      <xdr:colOff>110289</xdr:colOff>
      <xdr:row>10</xdr:row>
      <xdr:rowOff>70184</xdr:rowOff>
    </xdr:to>
    <xdr:sp macro="" textlink="">
      <xdr:nvSpPr>
        <xdr:cNvPr id="221" name="TextBox 220">
          <a:extLst>
            <a:ext uri="{FF2B5EF4-FFF2-40B4-BE49-F238E27FC236}">
              <a16:creationId xmlns:a16="http://schemas.microsoft.com/office/drawing/2014/main" id="{84E4B6E8-0B1C-F81F-CC45-06658BDAA9D9}"/>
            </a:ext>
          </a:extLst>
        </xdr:cNvPr>
        <xdr:cNvSpPr txBox="1"/>
      </xdr:nvSpPr>
      <xdr:spPr>
        <a:xfrm>
          <a:off x="10788315" y="1343526"/>
          <a:ext cx="942474" cy="53139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dk1"/>
              </a:solidFill>
              <a:latin typeface="+mn-lt"/>
              <a:ea typeface="+mn-ea"/>
              <a:cs typeface="+mn-cs"/>
            </a:rPr>
            <a:t>Top </a:t>
          </a:r>
        </a:p>
        <a:p>
          <a:pPr algn="ctr"/>
          <a:r>
            <a:rPr lang="en-US" sz="1200" b="1" kern="1200">
              <a:solidFill>
                <a:schemeClr val="dk1"/>
              </a:solidFill>
              <a:latin typeface="+mn-lt"/>
              <a:ea typeface="+mn-ea"/>
              <a:cs typeface="+mn-cs"/>
            </a:rPr>
            <a:t>product </a:t>
          </a:r>
        </a:p>
      </xdr:txBody>
    </xdr:sp>
    <xdr:clientData/>
  </xdr:twoCellAnchor>
  <xdr:twoCellAnchor>
    <xdr:from>
      <xdr:col>17</xdr:col>
      <xdr:colOff>381000</xdr:colOff>
      <xdr:row>10</xdr:row>
      <xdr:rowOff>40104</xdr:rowOff>
    </xdr:from>
    <xdr:to>
      <xdr:col>19</xdr:col>
      <xdr:colOff>100263</xdr:colOff>
      <xdr:row>13</xdr:row>
      <xdr:rowOff>30078</xdr:rowOff>
    </xdr:to>
    <xdr:sp macro="" textlink="Sheet1!B40">
      <xdr:nvSpPr>
        <xdr:cNvPr id="222" name="TextBox 221">
          <a:extLst>
            <a:ext uri="{FF2B5EF4-FFF2-40B4-BE49-F238E27FC236}">
              <a16:creationId xmlns:a16="http://schemas.microsoft.com/office/drawing/2014/main" id="{5E1DE078-BD73-D42B-7F01-7F3226F8601C}"/>
            </a:ext>
          </a:extLst>
        </xdr:cNvPr>
        <xdr:cNvSpPr txBox="1"/>
      </xdr:nvSpPr>
      <xdr:spPr>
        <a:xfrm>
          <a:off x="10778289" y="1844841"/>
          <a:ext cx="942474" cy="53139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ADD3EC-A670-4A02-BA73-85BA2F9D7DAB}" type="TxLink">
            <a:rPr lang="en-US" sz="1200" b="1" i="0" u="none" strike="noStrike" kern="1200">
              <a:solidFill>
                <a:schemeClr val="bg2"/>
              </a:solidFill>
              <a:latin typeface="Aptos Narrow"/>
              <a:ea typeface="+mn-ea"/>
              <a:cs typeface="+mn-cs"/>
            </a:rPr>
            <a:t> $21,197.35 </a:t>
          </a:fld>
          <a:endParaRPr lang="en-US" sz="1400" b="1" kern="1200">
            <a:solidFill>
              <a:schemeClr val="bg2"/>
            </a:solidFill>
            <a:latin typeface="+mn-lt"/>
            <a:ea typeface="+mn-ea"/>
            <a:cs typeface="+mn-cs"/>
          </a:endParaRPr>
        </a:p>
      </xdr:txBody>
    </xdr:sp>
    <xdr:clientData/>
  </xdr:twoCellAnchor>
  <xdr:twoCellAnchor editAs="oneCell">
    <xdr:from>
      <xdr:col>5</xdr:col>
      <xdr:colOff>160421</xdr:colOff>
      <xdr:row>5</xdr:row>
      <xdr:rowOff>120316</xdr:rowOff>
    </xdr:from>
    <xdr:to>
      <xdr:col>6</xdr:col>
      <xdr:colOff>79167</xdr:colOff>
      <xdr:row>8</xdr:row>
      <xdr:rowOff>109247</xdr:rowOff>
    </xdr:to>
    <xdr:pic>
      <xdr:nvPicPr>
        <xdr:cNvPr id="224" name="Graphic 223" descr="Money with solid fill">
          <a:extLst>
            <a:ext uri="{FF2B5EF4-FFF2-40B4-BE49-F238E27FC236}">
              <a16:creationId xmlns:a16="http://schemas.microsoft.com/office/drawing/2014/main" id="{224DFC51-1F4B-C538-07B4-54654329655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18447" y="1022684"/>
          <a:ext cx="530352" cy="530352"/>
        </a:xfrm>
        <a:prstGeom prst="rect">
          <a:avLst/>
        </a:prstGeom>
        <a:effectLst>
          <a:outerShdw blurRad="50800" dist="38100" dir="2700000" algn="tl" rotWithShape="0">
            <a:prstClr val="black">
              <a:alpha val="40000"/>
            </a:prstClr>
          </a:outerShdw>
        </a:effectLst>
      </xdr:spPr>
    </xdr:pic>
    <xdr:clientData/>
  </xdr:twoCellAnchor>
  <xdr:twoCellAnchor editAs="oneCell">
    <xdr:from>
      <xdr:col>13</xdr:col>
      <xdr:colOff>100264</xdr:colOff>
      <xdr:row>6</xdr:row>
      <xdr:rowOff>10025</xdr:rowOff>
    </xdr:from>
    <xdr:to>
      <xdr:col>14</xdr:col>
      <xdr:colOff>20052</xdr:colOff>
      <xdr:row>8</xdr:row>
      <xdr:rowOff>150395</xdr:rowOff>
    </xdr:to>
    <xdr:pic>
      <xdr:nvPicPr>
        <xdr:cNvPr id="226" name="Graphic 225" descr="Piggy Bank with solid fill">
          <a:extLst>
            <a:ext uri="{FF2B5EF4-FFF2-40B4-BE49-F238E27FC236}">
              <a16:creationId xmlns:a16="http://schemas.microsoft.com/office/drawing/2014/main" id="{02D0A32E-E81E-89B2-A649-F7C04D72E44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flipH="1">
          <a:off x="8051132" y="1092867"/>
          <a:ext cx="531394" cy="501317"/>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180474</xdr:colOff>
      <xdr:row>12</xdr:row>
      <xdr:rowOff>100263</xdr:rowOff>
    </xdr:from>
    <xdr:to>
      <xdr:col>16</xdr:col>
      <xdr:colOff>80211</xdr:colOff>
      <xdr:row>16</xdr:row>
      <xdr:rowOff>32084</xdr:rowOff>
    </xdr:to>
    <xdr:pic>
      <xdr:nvPicPr>
        <xdr:cNvPr id="228" name="Graphic 227" descr="Trophy with solid fill">
          <a:extLst>
            <a:ext uri="{FF2B5EF4-FFF2-40B4-BE49-F238E27FC236}">
              <a16:creationId xmlns:a16="http://schemas.microsoft.com/office/drawing/2014/main" id="{51438419-993B-F5E6-763F-B2902A16AE0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54553" y="2265947"/>
          <a:ext cx="511342" cy="653716"/>
        </a:xfrm>
        <a:prstGeom prst="rect">
          <a:avLst/>
        </a:prstGeom>
        <a:effectLst>
          <a:outerShdw blurRad="50800" dist="38100" dir="2700000" algn="tl" rotWithShape="0">
            <a:prstClr val="black">
              <a:alpha val="40000"/>
            </a:prstClr>
          </a:outerShdw>
        </a:effectLst>
      </xdr:spPr>
    </xdr:pic>
    <xdr:clientData/>
  </xdr:twoCellAnchor>
  <xdr:twoCellAnchor editAs="oneCell">
    <xdr:from>
      <xdr:col>9</xdr:col>
      <xdr:colOff>150395</xdr:colOff>
      <xdr:row>6</xdr:row>
      <xdr:rowOff>0</xdr:rowOff>
    </xdr:from>
    <xdr:to>
      <xdr:col>10</xdr:col>
      <xdr:colOff>69141</xdr:colOff>
      <xdr:row>9</xdr:row>
      <xdr:rowOff>11809</xdr:rowOff>
    </xdr:to>
    <xdr:pic>
      <xdr:nvPicPr>
        <xdr:cNvPr id="230" name="Graphic 229" descr="Bar graph with upward trend with solid fill">
          <a:extLst>
            <a:ext uri="{FF2B5EF4-FFF2-40B4-BE49-F238E27FC236}">
              <a16:creationId xmlns:a16="http://schemas.microsoft.com/office/drawing/2014/main" id="{5B4204F9-4990-1743-F824-4196DF481C3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54842" y="1082842"/>
          <a:ext cx="530352" cy="553230"/>
        </a:xfrm>
        <a:prstGeom prst="rect">
          <a:avLst/>
        </a:prstGeom>
        <a:effectLst>
          <a:outerShdw blurRad="50800" dist="38100" dir="2700000" algn="tl" rotWithShape="0">
            <a:prstClr val="black">
              <a:alpha val="40000"/>
            </a:prstClr>
          </a:outerShdw>
        </a:effectLst>
      </xdr:spPr>
    </xdr:pic>
    <xdr:clientData/>
  </xdr:twoCellAnchor>
  <xdr:twoCellAnchor editAs="oneCell">
    <xdr:from>
      <xdr:col>14</xdr:col>
      <xdr:colOff>565485</xdr:colOff>
      <xdr:row>18</xdr:row>
      <xdr:rowOff>94021</xdr:rowOff>
    </xdr:from>
    <xdr:to>
      <xdr:col>15</xdr:col>
      <xdr:colOff>289035</xdr:colOff>
      <xdr:row>20</xdr:row>
      <xdr:rowOff>70183</xdr:rowOff>
    </xdr:to>
    <xdr:pic>
      <xdr:nvPicPr>
        <xdr:cNvPr id="232" name="Graphic 231" descr="Register with solid fill">
          <a:extLst>
            <a:ext uri="{FF2B5EF4-FFF2-40B4-BE49-F238E27FC236}">
              <a16:creationId xmlns:a16="http://schemas.microsoft.com/office/drawing/2014/main" id="{73CB3BBA-BBE9-D9CE-6349-4E543C3B917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9026313" y="3404780"/>
          <a:ext cx="327894" cy="344024"/>
        </a:xfrm>
        <a:prstGeom prst="rect">
          <a:avLst/>
        </a:prstGeom>
        <a:effectLst>
          <a:outerShdw blurRad="50800" dist="38100" dir="2700000" algn="tl" rotWithShape="0">
            <a:prstClr val="black">
              <a:alpha val="40000"/>
            </a:prstClr>
          </a:outerShdw>
        </a:effectLst>
      </xdr:spPr>
    </xdr:pic>
    <xdr:clientData/>
  </xdr:twoCellAnchor>
  <xdr:twoCellAnchor editAs="oneCell">
    <xdr:from>
      <xdr:col>3</xdr:col>
      <xdr:colOff>70184</xdr:colOff>
      <xdr:row>10</xdr:row>
      <xdr:rowOff>140367</xdr:rowOff>
    </xdr:from>
    <xdr:to>
      <xdr:col>3</xdr:col>
      <xdr:colOff>391026</xdr:colOff>
      <xdr:row>12</xdr:row>
      <xdr:rowOff>149752</xdr:rowOff>
    </xdr:to>
    <xdr:pic>
      <xdr:nvPicPr>
        <xdr:cNvPr id="234" name="Graphic 233" descr="Coins with solid fill">
          <a:extLst>
            <a:ext uri="{FF2B5EF4-FFF2-40B4-BE49-F238E27FC236}">
              <a16:creationId xmlns:a16="http://schemas.microsoft.com/office/drawing/2014/main" id="{CDB4F9BA-A677-BAA4-D333-A1E87F91C12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905000" y="1945104"/>
          <a:ext cx="320842" cy="370332"/>
        </a:xfrm>
        <a:prstGeom prst="rect">
          <a:avLst/>
        </a:prstGeom>
        <a:effectLst>
          <a:outerShdw blurRad="50800" dist="38100" dir="2700000" algn="tl" rotWithShape="0">
            <a:prstClr val="black">
              <a:alpha val="40000"/>
            </a:prstClr>
          </a:outerShdw>
        </a:effectLst>
      </xdr:spPr>
    </xdr:pic>
    <xdr:clientData/>
  </xdr:twoCellAnchor>
  <xdr:twoCellAnchor editAs="oneCell">
    <xdr:from>
      <xdr:col>8</xdr:col>
      <xdr:colOff>411080</xdr:colOff>
      <xdr:row>11</xdr:row>
      <xdr:rowOff>30078</xdr:rowOff>
    </xdr:from>
    <xdr:to>
      <xdr:col>9</xdr:col>
      <xdr:colOff>130342</xdr:colOff>
      <xdr:row>12</xdr:row>
      <xdr:rowOff>169645</xdr:rowOff>
    </xdr:to>
    <xdr:pic>
      <xdr:nvPicPr>
        <xdr:cNvPr id="241" name="Graphic 240" descr="Flip calendar with solid fill">
          <a:extLst>
            <a:ext uri="{FF2B5EF4-FFF2-40B4-BE49-F238E27FC236}">
              <a16:creationId xmlns:a16="http://schemas.microsoft.com/office/drawing/2014/main" id="{BE635009-54A7-529B-CD95-62230FB1276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303922" y="2015289"/>
          <a:ext cx="330867" cy="320040"/>
        </a:xfrm>
        <a:prstGeom prst="rect">
          <a:avLst/>
        </a:prstGeom>
      </xdr:spPr>
    </xdr:pic>
    <xdr:clientData/>
  </xdr:twoCellAnchor>
  <xdr:twoCellAnchor editAs="oneCell">
    <xdr:from>
      <xdr:col>3</xdr:col>
      <xdr:colOff>157357</xdr:colOff>
      <xdr:row>25</xdr:row>
      <xdr:rowOff>26276</xdr:rowOff>
    </xdr:from>
    <xdr:to>
      <xdr:col>4</xdr:col>
      <xdr:colOff>20051</xdr:colOff>
      <xdr:row>27</xdr:row>
      <xdr:rowOff>152400</xdr:rowOff>
    </xdr:to>
    <xdr:pic>
      <xdr:nvPicPr>
        <xdr:cNvPr id="243" name="Graphic 242" descr="Map with pin with solid fill">
          <a:extLst>
            <a:ext uri="{FF2B5EF4-FFF2-40B4-BE49-F238E27FC236}">
              <a16:creationId xmlns:a16="http://schemas.microsoft.com/office/drawing/2014/main" id="{EB3A02CE-156F-C0D0-0AD8-8939CB52908E}"/>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flipH="1">
          <a:off x="1970391" y="4624552"/>
          <a:ext cx="467039" cy="493986"/>
        </a:xfrm>
        <a:prstGeom prst="rect">
          <a:avLst/>
        </a:prstGeom>
      </xdr:spPr>
    </xdr:pic>
    <xdr:clientData/>
  </xdr:twoCellAnchor>
  <xdr:twoCellAnchor editAs="oneCell">
    <xdr:from>
      <xdr:col>17</xdr:col>
      <xdr:colOff>561474</xdr:colOff>
      <xdr:row>12</xdr:row>
      <xdr:rowOff>60158</xdr:rowOff>
    </xdr:from>
    <xdr:to>
      <xdr:col>18</xdr:col>
      <xdr:colOff>544228</xdr:colOff>
      <xdr:row>15</xdr:row>
      <xdr:rowOff>179781</xdr:rowOff>
    </xdr:to>
    <xdr:pic>
      <xdr:nvPicPr>
        <xdr:cNvPr id="247" name="Graphic 246" descr="Badge Tick with solid fill">
          <a:extLst>
            <a:ext uri="{FF2B5EF4-FFF2-40B4-BE49-F238E27FC236}">
              <a16:creationId xmlns:a16="http://schemas.microsoft.com/office/drawing/2014/main" id="{EEA3EFBF-BE50-562D-8CD1-DB1CA5A5B9FE}"/>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0958763" y="2225842"/>
          <a:ext cx="594360" cy="661044"/>
        </a:xfrm>
        <a:prstGeom prst="rect">
          <a:avLst/>
        </a:prstGeom>
      </xdr:spPr>
    </xdr:pic>
    <xdr:clientData/>
  </xdr:twoCellAnchor>
  <xdr:twoCellAnchor editAs="oneCell">
    <xdr:from>
      <xdr:col>0</xdr:col>
      <xdr:colOff>344730</xdr:colOff>
      <xdr:row>38</xdr:row>
      <xdr:rowOff>170794</xdr:rowOff>
    </xdr:from>
    <xdr:to>
      <xdr:col>1</xdr:col>
      <xdr:colOff>564931</xdr:colOff>
      <xdr:row>43</xdr:row>
      <xdr:rowOff>73987</xdr:rowOff>
    </xdr:to>
    <xdr:pic>
      <xdr:nvPicPr>
        <xdr:cNvPr id="249" name="Graphic 248" descr="Shopping cart with solid fill">
          <a:extLst>
            <a:ext uri="{FF2B5EF4-FFF2-40B4-BE49-F238E27FC236}">
              <a16:creationId xmlns:a16="http://schemas.microsoft.com/office/drawing/2014/main" id="{D2573D2E-A7BF-5EEA-48FB-3B70284CC310}"/>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344730" y="7160173"/>
          <a:ext cx="824546" cy="822848"/>
        </a:xfrm>
        <a:prstGeom prst="rect">
          <a:avLst/>
        </a:prstGeom>
      </xdr:spPr>
    </xdr:pic>
    <xdr:clientData/>
  </xdr:twoCellAnchor>
  <xdr:twoCellAnchor editAs="oneCell">
    <xdr:from>
      <xdr:col>0</xdr:col>
      <xdr:colOff>236483</xdr:colOff>
      <xdr:row>5</xdr:row>
      <xdr:rowOff>173182</xdr:rowOff>
    </xdr:from>
    <xdr:to>
      <xdr:col>2</xdr:col>
      <xdr:colOff>170793</xdr:colOff>
      <xdr:row>13</xdr:row>
      <xdr:rowOff>26276</xdr:rowOff>
    </xdr:to>
    <mc:AlternateContent xmlns:mc="http://schemas.openxmlformats.org/markup-compatibility/2006">
      <mc:Choice xmlns:a14="http://schemas.microsoft.com/office/drawing/2010/main" Requires="a14">
        <xdr:graphicFrame macro="">
          <xdr:nvGraphicFramePr>
            <xdr:cNvPr id="250" name="Month of purchas 1">
              <a:extLst>
                <a:ext uri="{FF2B5EF4-FFF2-40B4-BE49-F238E27FC236}">
                  <a16:creationId xmlns:a16="http://schemas.microsoft.com/office/drawing/2014/main" id="{DBEDFE9B-56C3-4888-9F78-037F3CDCE5BB}"/>
                </a:ext>
              </a:extLst>
            </xdr:cNvPr>
            <xdr:cNvGraphicFramePr/>
          </xdr:nvGraphicFramePr>
          <xdr:xfrm>
            <a:off x="0" y="0"/>
            <a:ext cx="0" cy="0"/>
          </xdr:xfrm>
          <a:graphic>
            <a:graphicData uri="http://schemas.microsoft.com/office/drawing/2010/slicer">
              <sle:slicer xmlns:sle="http://schemas.microsoft.com/office/drawing/2010/slicer" name="Month of purchas 1"/>
            </a:graphicData>
          </a:graphic>
        </xdr:graphicFrame>
      </mc:Choice>
      <mc:Fallback>
        <xdr:sp macro="" textlink="">
          <xdr:nvSpPr>
            <xdr:cNvPr id="0" name=""/>
            <xdr:cNvSpPr>
              <a:spLocks noTextEdit="1"/>
            </xdr:cNvSpPr>
          </xdr:nvSpPr>
          <xdr:spPr>
            <a:xfrm>
              <a:off x="236483" y="1110067"/>
              <a:ext cx="1158507" cy="1352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241922</xdr:colOff>
      <xdr:row>1</xdr:row>
      <xdr:rowOff>23091</xdr:rowOff>
    </xdr:from>
    <xdr:to>
      <xdr:col>19</xdr:col>
      <xdr:colOff>341586</xdr:colOff>
      <xdr:row>4</xdr:row>
      <xdr:rowOff>78828</xdr:rowOff>
    </xdr:to>
    <mc:AlternateContent xmlns:mc="http://schemas.openxmlformats.org/markup-compatibility/2006">
      <mc:Choice xmlns:a14="http://schemas.microsoft.com/office/drawing/2010/main" Requires="a14">
        <xdr:graphicFrame macro="">
          <xdr:nvGraphicFramePr>
            <xdr:cNvPr id="251" name="City 1">
              <a:extLst>
                <a:ext uri="{FF2B5EF4-FFF2-40B4-BE49-F238E27FC236}">
                  <a16:creationId xmlns:a16="http://schemas.microsoft.com/office/drawing/2014/main" id="{3BA4E3DE-A597-4C29-A59E-0F4D48673D73}"/>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5750807" y="210468"/>
              <a:ext cx="6220648" cy="617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188948</xdr:colOff>
      <xdr:row>15</xdr:row>
      <xdr:rowOff>118241</xdr:rowOff>
    </xdr:from>
    <xdr:to>
      <xdr:col>2</xdr:col>
      <xdr:colOff>197069</xdr:colOff>
      <xdr:row>36</xdr:row>
      <xdr:rowOff>96285</xdr:rowOff>
    </xdr:to>
    <mc:AlternateContent xmlns:mc="http://schemas.openxmlformats.org/markup-compatibility/2006">
      <mc:Choice xmlns:a14="http://schemas.microsoft.com/office/drawing/2010/main" Requires="a14">
        <xdr:graphicFrame macro="">
          <xdr:nvGraphicFramePr>
            <xdr:cNvPr id="252" name="Product Name 1">
              <a:extLst>
                <a:ext uri="{FF2B5EF4-FFF2-40B4-BE49-F238E27FC236}">
                  <a16:creationId xmlns:a16="http://schemas.microsoft.com/office/drawing/2014/main" id="{0DA6F341-94FC-49DE-AC83-AF8831640CCC}"/>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188948" y="2928897"/>
              <a:ext cx="1232318" cy="3912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242454</xdr:colOff>
      <xdr:row>0</xdr:row>
      <xdr:rowOff>0</xdr:rowOff>
    </xdr:from>
    <xdr:to>
      <xdr:col>1</xdr:col>
      <xdr:colOff>438727</xdr:colOff>
      <xdr:row>4</xdr:row>
      <xdr:rowOff>127000</xdr:rowOff>
    </xdr:to>
    <xdr:pic>
      <xdr:nvPicPr>
        <xdr:cNvPr id="255" name="Graphic 254" descr="Presentation with bar chart with solid fill">
          <a:extLst>
            <a:ext uri="{FF2B5EF4-FFF2-40B4-BE49-F238E27FC236}">
              <a16:creationId xmlns:a16="http://schemas.microsoft.com/office/drawing/2014/main" id="{CBC2455B-AAE8-6FC3-5845-7ED380B0944E}"/>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242454" y="0"/>
          <a:ext cx="808182" cy="86590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77948379633" backgroundQuery="1" createdVersion="8" refreshedVersion="8" minRefreshableVersion="3" recordCount="0" supportSubquery="1" supportAdvancedDrill="1" xr:uid="{A1B0171A-6CF2-4DC9-B038-B22EDF84E800}">
  <cacheSource type="external" connectionId="2"/>
  <cacheFields count="4">
    <cacheField name="[Apocolypse Sales].[Month of purchas].[Month of purchas]" caption="Month of purchas" numFmtId="0" hierarchy="8" level="1">
      <sharedItems count="3">
        <s v="February"/>
        <s v="January"/>
        <s v="March"/>
      </sharedItems>
    </cacheField>
    <cacheField name="[Apocolypse Store].[Product Name].[Product Name]" caption="Product Name" numFmtId="0" hierarchy="12" level="1">
      <sharedItems count="10">
        <s v="Backpack"/>
        <s v="Duct Tape"/>
        <s v="Multitool Survivial Knife"/>
        <s v="N95 Mask"/>
        <s v="Nylon Rope"/>
        <s v="Solar Battery Flashlight"/>
        <s v="Stainless Steel Axe"/>
        <s v="Water Purifier"/>
        <s v="Waterproof Matches"/>
        <s v="Weatherproof Jacket"/>
      </sharedItems>
    </cacheField>
    <cacheField name="[Measures].[Sum of Units Sold]" caption="Sum of Units Sold" numFmtId="0" hierarchy="20" level="32767"/>
    <cacheField name="[Customer Information].[City].[City]" caption="City" numFmtId="0" hierarchy="17" level="1">
      <sharedItems containsSemiMixedTypes="0" containsNonDate="0" containsString="0"/>
    </cacheField>
  </cacheFields>
  <cacheHierarchies count="30">
    <cacheHierarchy uniqueName="[Apocolypse Sales].[Cust ID]" caption="Cust ID" attribute="1" defaultMemberUniqueName="[Apocolypse Sales].[Cust ID].[All]" allUniqueName="[Apocolypse Sales].[Cust ID].[All]" dimensionUniqueName="[Apocolypse Sales]" displayFolder="" count="2" memberValueDatatype="5" unbalanced="0"/>
    <cacheHierarchy uniqueName="[Apocolypse Sales].[Customer]" caption="Customer" attribute="1" defaultMemberUniqueName="[Apocolypse Sales].[Customer].[All]" allUniqueName="[Apocolypse Sales].[Customer].[All]" dimensionUniqueName="[Apocolypse Sales]" displayFolder="" count="2" memberValueDatatype="130" unbalanced="0"/>
    <cacheHierarchy uniqueName="[Apocolypse Sales].[Product ID]" caption="Product ID" attribute="1" defaultMemberUniqueName="[Apocolypse Sales].[Product ID].[All]" allUniqueName="[Apocolypse Sales].[Product ID].[All]" dimensionUniqueName="[Apocolypse Sales]" displayFolder="" count="2" memberValueDatatype="5" unbalanced="0"/>
    <cacheHierarchy uniqueName="[Apocolypse Sales].[Order ID]" caption="Order ID" attribute="1" defaultMemberUniqueName="[Apocolypse Sales].[Order ID].[All]" allUniqueName="[Apocolypse Sales].[Order ID].[All]" dimensionUniqueName="[Apocolypse Sales]" displayFolder="" count="2" memberValueDatatype="5" unbalanced="0"/>
    <cacheHierarchy uniqueName="[Apocolypse Sales].[Units Sold]" caption="Units Sold" attribute="1" defaultMemberUniqueName="[Apocolypse Sales].[Units Sold].[All]" allUniqueName="[Apocolypse Sales].[Units Sold].[All]" dimensionUniqueName="[Apocolypse Sales]" displayFolder="" count="2"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2" memberValueDatatype="7" unbalanced="0"/>
    <cacheHierarchy uniqueName="[Apocolypse Sales].[Revenue]" caption="Revenue" attribute="1" defaultMemberUniqueName="[Apocolypse Sales].[Revenue].[All]" allUniqueName="[Apocolypse Sales].[Revenue].[All]" dimensionUniqueName="[Apocolypse Sales]" displayFolder="" count="2" memberValueDatatype="6" unbalanced="0"/>
    <cacheHierarchy uniqueName="[Apocolypse Sales].[Profit]" caption="Profit" attribute="1" defaultMemberUniqueName="[Apocolypse Sales].[Profit].[All]" allUniqueName="[Apocolypse Sales].[Profit].[All]" dimensionUniqueName="[Apocolypse Sales]" displayFolder="" count="2"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fieldsUsage count="2">
        <fieldUsage x="-1"/>
        <fieldUsage x="0"/>
      </fieldsUsage>
    </cacheHierarchy>
    <cacheHierarchy uniqueName="[Apocolypse Sales].[Expence]" caption="Expence" attribute="1" defaultMemberUniqueName="[Apocolypse Sales].[Expence].[All]" allUniqueName="[Apocolypse Sales].[Expence].[All]" dimensionUniqueName="[Apocolypse Sales]" displayFolder="" count="2"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2" memberValueDatatype="130" unbalanced="0"/>
    <cacheHierarchy uniqueName="[Apocolypse Store].[Product ID]" caption="Product ID" attribute="1" defaultMemberUniqueName="[Apocolypse Store].[Product ID].[All]" allUniqueName="[Apocolypse Store].[Product ID].[All]" dimensionUniqueName="[Apocolypse Store]" displayFolder="" count="2"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fieldsUsage count="2">
        <fieldUsage x="-1"/>
        <fieldUsage x="1"/>
      </fieldsUsage>
    </cacheHierarchy>
    <cacheHierarchy uniqueName="[Apocolypse Store].[Price]" caption="Price" attribute="1" defaultMemberUniqueName="[Apocolypse Store].[Price].[All]" allUniqueName="[Apocolypse Store].[Price].[All]" dimensionUniqueName="[Apocolypse Store]" displayFolder="" count="2"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2"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2" memberValueDatatype="5" unbalanced="0"/>
    <cacheHierarchy uniqueName="[Customer Information].[Customer]" caption="Customer" attribute="1" defaultMemberUniqueName="[Customer Information].[Customer].[All]" allUniqueName="[Customer Information].[Customer].[All]" dimensionUniqueName="[Customer Information]" displayFolder="" count="2"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3"/>
      </fieldsUsage>
    </cacheHierarchy>
    <cacheHierarchy uniqueName="[Customer Information].[State]" caption="State" attribute="1" defaultMemberUniqueName="[Customer Information].[State].[All]" allUniqueName="[Customer Information].[State].[All]" dimensionUniqueName="[Customer Information]" displayFolder="" count="2" memberValueDatatype="130" unbalanced="0"/>
    <cacheHierarchy uniqueName="[Measures].[Sum of Revenue 2]" caption="Sum of Revenue 2" measure="1" displayFolder="" measureGroup="Apocolypse Sales" count="0">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oneField="1">
      <fieldsUsage count="1">
        <fieldUsage x="2"/>
      </fieldsUsage>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cacheHierarchy uniqueName="[Measures].[Sum of Profit]" caption="Sum of Profit" measure="1" displayFolder="" measureGroup="Apocolypse Sales" count="0"/>
    <cacheHierarchy uniqueName="[Measures].[Sum of Expence]" caption="Sum of Expence"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47458680555" backgroundQuery="1" createdVersion="3" refreshedVersion="8" minRefreshableVersion="3" recordCount="0" supportSubquery="1" supportAdvancedDrill="1" xr:uid="{520BB51D-1B0E-48A0-A88A-A97135D7FFCC}">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2"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Revenue]" caption="Revenue" attribute="1" defaultMemberUniqueName="[Apocolypse Sales].[Revenue].[All]" allUniqueName="[Apocolypse Sales].[Revenue].[All]" dimensionUniqueName="[Apocolypse Sales]" displayFolder="" count="0" memberValueDatatype="6" unbalanced="0"/>
    <cacheHierarchy uniqueName="[Apocolypse Sales].[Profit]" caption="Profit" attribute="1" defaultMemberUniqueName="[Apocolypse Sales].[Profit].[All]" allUniqueName="[Apocolypse Sales].[Profit].[All]" dimensionUniqueName="[Apocolypse Sales]" displayFolder="" count="0"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cacheHierarchy uniqueName="[Apocolypse Sales].[Expence]" caption="Expence" attribute="1" defaultMemberUniqueName="[Apocolypse Sales].[Expence].[All]" allUniqueName="[Apocolypse Sales].[Expence].[All]" dimensionUniqueName="[Apocolypse Sales]" displayFolder="" count="0"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0" memberValueDatatype="130" unbalanced="0"/>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0"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Measures].[Sum of Revenue 2]" caption="Sum of Revenue 2" measure="1" displayFolder="" measureGroup="Apocolypse Sales" count="0">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cacheHierarchy uniqueName="[Measures].[Sum of Profit]" caption="Sum of Profit" measure="1" displayFolder="" measureGroup="Apocolypse Sales" count="0"/>
    <cacheHierarchy uniqueName="[Measures].[Sum of Expence]" caption="Sum of Expence"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418469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77948726849" backgroundQuery="1" createdVersion="8" refreshedVersion="8" minRefreshableVersion="3" recordCount="0" supportSubquery="1" supportAdvancedDrill="1" xr:uid="{B87EB852-D009-4F7A-88CC-4547B50E4770}">
  <cacheSource type="external" connectionId="2"/>
  <cacheFields count="3">
    <cacheField name="[Customer Information].[Customer].[Customer]" caption="Customer" numFmtId="0" hierarchy="16" level="1">
      <sharedItems count="4">
        <s v="Alex The Analyst Apocolype Preppers"/>
        <s v="Apocolypse Preppers United"/>
        <s v="Prep4Anything Prepping Store"/>
        <s v="Uncle Joe's Prep Shop"/>
      </sharedItems>
    </cacheField>
    <cacheField name="[Measures].[Sum of Revenue 2]" caption="Sum of Revenue 2" numFmtId="0" hierarchy="19" level="32767"/>
    <cacheField name="[Customer Information].[City].[City]" caption="City" numFmtId="0" hierarchy="17" level="1">
      <sharedItems containsSemiMixedTypes="0" containsNonDate="0" containsString="0"/>
    </cacheField>
  </cacheFields>
  <cacheHierarchies count="30">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0"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Revenue]" caption="Revenue" attribute="1" defaultMemberUniqueName="[Apocolypse Sales].[Revenue].[All]" allUniqueName="[Apocolypse Sales].[Revenue].[All]" dimensionUniqueName="[Apocolypse Sales]" displayFolder="" count="0" memberValueDatatype="6" unbalanced="0"/>
    <cacheHierarchy uniqueName="[Apocolypse Sales].[Profit]" caption="Profit" attribute="1" defaultMemberUniqueName="[Apocolypse Sales].[Profit].[All]" allUniqueName="[Apocolypse Sales].[Profit].[All]" dimensionUniqueName="[Apocolypse Sales]" displayFolder="" count="0"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cacheHierarchy uniqueName="[Apocolypse Sales].[Expence]" caption="Expence" attribute="1" defaultMemberUniqueName="[Apocolypse Sales].[Expence].[All]" allUniqueName="[Apocolypse Sales].[Expence].[All]" dimensionUniqueName="[Apocolypse Sales]" displayFolder="" count="0"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0" memberValueDatatype="130" unbalanced="0"/>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2" memberValueDatatype="130" unbalanced="0">
      <fieldsUsage count="2">
        <fieldUsage x="-1"/>
        <fieldUsage x="0"/>
      </fieldsUsage>
    </cacheHierarchy>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2"/>
      </fieldsUsage>
    </cacheHierarchy>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Measures].[Sum of Revenue 2]" caption="Sum of Revenue 2" measure="1" displayFolder="" measureGroup="Apocolypse Sales" count="0" oneField="1">
      <fieldsUsage count="1">
        <fieldUsage x="1"/>
      </fieldsUsage>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cacheHierarchy uniqueName="[Measures].[Sum of Profit]" caption="Sum of Profit" measure="1" displayFolder="" measureGroup="Apocolypse Sales" count="0"/>
    <cacheHierarchy uniqueName="[Measures].[Sum of Expence]" caption="Sum of Expence"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77949074072" backgroundQuery="1" createdVersion="8" refreshedVersion="8" minRefreshableVersion="3" recordCount="0" supportSubquery="1" supportAdvancedDrill="1" xr:uid="{44DD5A28-9605-4336-84A3-1C6484AAB714}">
  <cacheSource type="external" connectionId="2"/>
  <cacheFields count="3">
    <cacheField name="[Apocolypse Store].[Product Name].[Product Name]" caption="Product Name" numFmtId="0" hierarchy="12" level="1">
      <sharedItems count="10">
        <s v="Backpack"/>
        <s v="Duct Tape"/>
        <s v="Multitool Survivial Knife"/>
        <s v="N95 Mask"/>
        <s v="Nylon Rope"/>
        <s v="Solar Battery Flashlight"/>
        <s v="Stainless Steel Axe"/>
        <s v="Water Purifier"/>
        <s v="Waterproof Matches"/>
        <s v="Weatherproof Jacket"/>
      </sharedItems>
    </cacheField>
    <cacheField name="[Measures].[Sum of Profit 2]" caption="Sum of Profit 2" numFmtId="0" hierarchy="21" level="32767"/>
    <cacheField name="[Customer Information].[City].[City]" caption="City" numFmtId="0" hierarchy="17" level="1">
      <sharedItems containsSemiMixedTypes="0" containsNonDate="0" containsString="0"/>
    </cacheField>
  </cacheFields>
  <cacheHierarchies count="30">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0"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Revenue]" caption="Revenue" attribute="1" defaultMemberUniqueName="[Apocolypse Sales].[Revenue].[All]" allUniqueName="[Apocolypse Sales].[Revenue].[All]" dimensionUniqueName="[Apocolypse Sales]" displayFolder="" count="0" memberValueDatatype="6" unbalanced="0"/>
    <cacheHierarchy uniqueName="[Apocolypse Sales].[Profit]" caption="Profit" attribute="1" defaultMemberUniqueName="[Apocolypse Sales].[Profit].[All]" allUniqueName="[Apocolypse Sales].[Profit].[All]" dimensionUniqueName="[Apocolypse Sales]" displayFolder="" count="0"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cacheHierarchy uniqueName="[Apocolypse Sales].[Expence]" caption="Expence" attribute="1" defaultMemberUniqueName="[Apocolypse Sales].[Expence].[All]" allUniqueName="[Apocolypse Sales].[Expence].[All]" dimensionUniqueName="[Apocolypse Sales]" displayFolder="" count="0"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0" memberValueDatatype="130" unbalanced="0"/>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fieldsUsage count="2">
        <fieldUsage x="-1"/>
        <fieldUsage x="0"/>
      </fieldsUsage>
    </cacheHierarchy>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0"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2"/>
      </fieldsUsage>
    </cacheHierarchy>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Measures].[Sum of Revenue 2]" caption="Sum of Revenue 2" measure="1" displayFolder="" measureGroup="Apocolypse Sales" count="0">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oneField="1">
      <fieldsUsage count="1">
        <fieldUsage x="1"/>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cacheHierarchy uniqueName="[Measures].[Sum of Profit]" caption="Sum of Profit" measure="1" displayFolder="" measureGroup="Apocolypse Sales" count="0"/>
    <cacheHierarchy uniqueName="[Measures].[Sum of Expence]" caption="Sum of Expence"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77949421295" backgroundQuery="1" createdVersion="8" refreshedVersion="8" minRefreshableVersion="3" recordCount="0" supportSubquery="1" supportAdvancedDrill="1" xr:uid="{ADFE2FD0-7083-46F4-A177-505261ED485F}">
  <cacheSource type="external" connectionId="2"/>
  <cacheFields count="3">
    <cacheField name="[Apocolypse Sales].[Month of purchas].[Month of purchas]" caption="Month of purchas" numFmtId="0" hierarchy="8" level="1">
      <sharedItems count="3">
        <s v="February"/>
        <s v="January"/>
        <s v="March"/>
      </sharedItems>
    </cacheField>
    <cacheField name="[Measures].[Sum of Revenue 2]" caption="Sum of Revenue 2" numFmtId="0" hierarchy="19" level="32767"/>
    <cacheField name="[Customer Information].[City].[City]" caption="City" numFmtId="0" hierarchy="17" level="1">
      <sharedItems containsSemiMixedTypes="0" containsNonDate="0" containsString="0"/>
    </cacheField>
  </cacheFields>
  <cacheHierarchies count="30">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0"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Revenue]" caption="Revenue" attribute="1" defaultMemberUniqueName="[Apocolypse Sales].[Revenue].[All]" allUniqueName="[Apocolypse Sales].[Revenue].[All]" dimensionUniqueName="[Apocolypse Sales]" displayFolder="" count="0" memberValueDatatype="6" unbalanced="0"/>
    <cacheHierarchy uniqueName="[Apocolypse Sales].[Profit]" caption="Profit" attribute="1" defaultMemberUniqueName="[Apocolypse Sales].[Profit].[All]" allUniqueName="[Apocolypse Sales].[Profit].[All]" dimensionUniqueName="[Apocolypse Sales]" displayFolder="" count="0"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fieldsUsage count="2">
        <fieldUsage x="-1"/>
        <fieldUsage x="0"/>
      </fieldsUsage>
    </cacheHierarchy>
    <cacheHierarchy uniqueName="[Apocolypse Sales].[Expence]" caption="Expence" attribute="1" defaultMemberUniqueName="[Apocolypse Sales].[Expence].[All]" allUniqueName="[Apocolypse Sales].[Expence].[All]" dimensionUniqueName="[Apocolypse Sales]" displayFolder="" count="0"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0" memberValueDatatype="130" unbalanced="0"/>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0"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2"/>
      </fieldsUsage>
    </cacheHierarchy>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Measures].[Sum of Revenue 2]" caption="Sum of Revenue 2" measure="1" displayFolder="" measureGroup="Apocolypse Sales" count="0" oneField="1">
      <fieldsUsage count="1">
        <fieldUsage x="1"/>
      </fieldsUsage>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cacheHierarchy uniqueName="[Measures].[Sum of Profit]" caption="Sum of Profit" measure="1" displayFolder="" measureGroup="Apocolypse Sales" count="0"/>
    <cacheHierarchy uniqueName="[Measures].[Sum of Expence]" caption="Sum of Expence"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77949768519" backgroundQuery="1" createdVersion="8" refreshedVersion="8" minRefreshableVersion="3" recordCount="0" supportSubquery="1" supportAdvancedDrill="1" xr:uid="{C8C3E0A3-D9F8-4D1C-9968-9EEE75DFDA75}">
  <cacheSource type="external" connectionId="2"/>
  <cacheFields count="4">
    <cacheField name="[Apocolypse Sales].[Month of purchas].[Month of purchas]" caption="Month of purchas" numFmtId="0" hierarchy="8" level="1">
      <sharedItems count="3">
        <s v="February"/>
        <s v="January"/>
        <s v="March"/>
      </sharedItems>
    </cacheField>
    <cacheField name="[Measures].[Sum of Profit 2]" caption="Sum of Profit 2" numFmtId="0" hierarchy="21" level="32767"/>
    <cacheField name="[Measures].[Sum of Revenue 2]" caption="Sum of Revenue 2" numFmtId="0" hierarchy="19" level="32767"/>
    <cacheField name="[Customer Information].[City].[City]" caption="City" numFmtId="0" hierarchy="17" level="1">
      <sharedItems containsSemiMixedTypes="0" containsNonDate="0" containsString="0"/>
    </cacheField>
  </cacheFields>
  <cacheHierarchies count="30">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0"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Revenue]" caption="Revenue" attribute="1" defaultMemberUniqueName="[Apocolypse Sales].[Revenue].[All]" allUniqueName="[Apocolypse Sales].[Revenue].[All]" dimensionUniqueName="[Apocolypse Sales]" displayFolder="" count="0" memberValueDatatype="6" unbalanced="0"/>
    <cacheHierarchy uniqueName="[Apocolypse Sales].[Profit]" caption="Profit" attribute="1" defaultMemberUniqueName="[Apocolypse Sales].[Profit].[All]" allUniqueName="[Apocolypse Sales].[Profit].[All]" dimensionUniqueName="[Apocolypse Sales]" displayFolder="" count="0"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fieldsUsage count="2">
        <fieldUsage x="-1"/>
        <fieldUsage x="0"/>
      </fieldsUsage>
    </cacheHierarchy>
    <cacheHierarchy uniqueName="[Apocolypse Sales].[Expence]" caption="Expence" attribute="1" defaultMemberUniqueName="[Apocolypse Sales].[Expence].[All]" allUniqueName="[Apocolypse Sales].[Expence].[All]" dimensionUniqueName="[Apocolypse Sales]" displayFolder="" count="0"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0" memberValueDatatype="130" unbalanced="0"/>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0"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3"/>
      </fieldsUsage>
    </cacheHierarchy>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Measures].[Sum of Revenue 2]" caption="Sum of Revenue 2" measure="1" displayFolder="" measureGroup="Apocolypse Sales" count="0" oneField="1">
      <fieldsUsage count="1">
        <fieldUsage x="2"/>
      </fieldsUsage>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oneField="1">
      <fieldsUsage count="1">
        <fieldUsage x="1"/>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cacheHierarchy uniqueName="[Measures].[Sum of Profit]" caption="Sum of Profit" measure="1" displayFolder="" measureGroup="Apocolypse Sales" count="0"/>
    <cacheHierarchy uniqueName="[Measures].[Sum of Expence]" caption="Sum of Expence"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77950115742" backgroundQuery="1" createdVersion="8" refreshedVersion="8" minRefreshableVersion="3" recordCount="0" supportSubquery="1" supportAdvancedDrill="1" xr:uid="{03CF1854-6DE9-46D0-997B-735079517344}">
  <cacheSource type="external" connectionId="2"/>
  <cacheFields count="3">
    <cacheField name="[Customer Information].[City].[City]" caption="City" numFmtId="0" hierarchy="17" level="1">
      <sharedItems count="4">
        <s v="Benson"/>
        <s v="Dallas"/>
        <s v="Jefferson City"/>
        <s v="New York"/>
      </sharedItems>
    </cacheField>
    <cacheField name="[Measures].[Sum of Units Sold]" caption="Sum of Units Sold" numFmtId="0" hierarchy="20" level="32767"/>
    <cacheField name="[Apocolypse Store].[Product Name].[Product Name]" caption="Product Name" numFmtId="0" hierarchy="12" level="1">
      <sharedItems count="10">
        <s v="Backpack"/>
        <s v="Multitool Survivial Knife"/>
        <s v="N95 Mask"/>
        <s v="Nylon Rope"/>
        <s v="Stainless Steel Axe"/>
        <s v="Waterproof Matches"/>
        <s v="Weatherproof Jacket"/>
        <s v="Duct Tape"/>
        <s v="Solar Battery Flashlight"/>
        <s v="Water Purifier"/>
      </sharedItems>
    </cacheField>
  </cacheFields>
  <cacheHierarchies count="30">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0"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Revenue]" caption="Revenue" attribute="1" defaultMemberUniqueName="[Apocolypse Sales].[Revenue].[All]" allUniqueName="[Apocolypse Sales].[Revenue].[All]" dimensionUniqueName="[Apocolypse Sales]" displayFolder="" count="0" memberValueDatatype="6" unbalanced="0"/>
    <cacheHierarchy uniqueName="[Apocolypse Sales].[Profit]" caption="Profit" attribute="1" defaultMemberUniqueName="[Apocolypse Sales].[Profit].[All]" allUniqueName="[Apocolypse Sales].[Profit].[All]" dimensionUniqueName="[Apocolypse Sales]" displayFolder="" count="0"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cacheHierarchy uniqueName="[Apocolypse Sales].[Expence]" caption="Expence" attribute="1" defaultMemberUniqueName="[Apocolypse Sales].[Expence].[All]" allUniqueName="[Apocolypse Sales].[Expence].[All]" dimensionUniqueName="[Apocolypse Sales]" displayFolder="" count="0"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0" memberValueDatatype="130" unbalanced="0"/>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fieldsUsage count="2">
        <fieldUsage x="-1"/>
        <fieldUsage x="2"/>
      </fieldsUsage>
    </cacheHierarchy>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0"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0"/>
      </fieldsUsage>
    </cacheHierarchy>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Measures].[Sum of Revenue 2]" caption="Sum of Revenue 2" measure="1" displayFolder="" measureGroup="Apocolypse Sales" count="0">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oneField="1">
      <fieldsUsage count="1">
        <fieldUsage x="1"/>
      </fieldsUsage>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cacheHierarchy uniqueName="[Measures].[Sum of Profit]" caption="Sum of Profit" measure="1" displayFolder="" measureGroup="Apocolypse Sales" count="0"/>
    <cacheHierarchy uniqueName="[Measures].[Sum of Expence]" caption="Sum of Expence"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77950462965" backgroundQuery="1" createdVersion="8" refreshedVersion="8" minRefreshableVersion="3" recordCount="0" supportSubquery="1" supportAdvancedDrill="1" xr:uid="{94D13554-DC32-440C-831D-852A4797D96B}">
  <cacheSource type="external" connectionId="2"/>
  <cacheFields count="3">
    <cacheField name="[Apocolypse Store].[Product Name].[Product Name]" caption="Product Name" numFmtId="0" hierarchy="12" level="1">
      <sharedItems count="10">
        <s v="Backpack"/>
        <s v="Duct Tape"/>
        <s v="Multitool Survivial Knife"/>
        <s v="N95 Mask"/>
        <s v="Nylon Rope"/>
        <s v="Solar Battery Flashlight"/>
        <s v="Stainless Steel Axe"/>
        <s v="Water Purifier"/>
        <s v="Waterproof Matches"/>
        <s v="Weatherproof Jacket"/>
      </sharedItems>
    </cacheField>
    <cacheField name="[Measures].[Sum of Revenue 2]" caption="Sum of Revenue 2" numFmtId="0" hierarchy="19" level="32767"/>
    <cacheField name="[Customer Information].[City].[City]" caption="City" numFmtId="0" hierarchy="17" level="1">
      <sharedItems containsSemiMixedTypes="0" containsNonDate="0" containsString="0"/>
    </cacheField>
  </cacheFields>
  <cacheHierarchies count="30">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0"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Revenue]" caption="Revenue" attribute="1" defaultMemberUniqueName="[Apocolypse Sales].[Revenue].[All]" allUniqueName="[Apocolypse Sales].[Revenue].[All]" dimensionUniqueName="[Apocolypse Sales]" displayFolder="" count="0" memberValueDatatype="6" unbalanced="0"/>
    <cacheHierarchy uniqueName="[Apocolypse Sales].[Profit]" caption="Profit" attribute="1" defaultMemberUniqueName="[Apocolypse Sales].[Profit].[All]" allUniqueName="[Apocolypse Sales].[Profit].[All]" dimensionUniqueName="[Apocolypse Sales]" displayFolder="" count="0"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cacheHierarchy uniqueName="[Apocolypse Sales].[Expence]" caption="Expence" attribute="1" defaultMemberUniqueName="[Apocolypse Sales].[Expence].[All]" allUniqueName="[Apocolypse Sales].[Expence].[All]" dimensionUniqueName="[Apocolypse Sales]" displayFolder="" count="0"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0" memberValueDatatype="130" unbalanced="0"/>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fieldsUsage count="2">
        <fieldUsage x="-1"/>
        <fieldUsage x="0"/>
      </fieldsUsage>
    </cacheHierarchy>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2"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2"/>
      </fieldsUsage>
    </cacheHierarchy>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Measures].[Sum of Revenue 2]" caption="Sum of Revenue 2" measure="1" displayFolder="" measureGroup="Apocolypse Sales" count="0" oneField="1">
      <fieldsUsage count="1">
        <fieldUsage x="1"/>
      </fieldsUsage>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cacheHierarchy uniqueName="[Measures].[Sum of Profit]" caption="Sum of Profit" measure="1" displayFolder="" measureGroup="Apocolypse Sales" count="0"/>
    <cacheHierarchy uniqueName="[Measures].[Sum of Expence]" caption="Sum of Expence"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77950925927" backgroundQuery="1" createdVersion="8" refreshedVersion="8" minRefreshableVersion="3" recordCount="0" supportSubquery="1" supportAdvancedDrill="1" xr:uid="{FB1E7E37-4225-4104-9641-3E8B2D8120E2}">
  <cacheSource type="external" connectionId="2"/>
  <cacheFields count="4">
    <cacheField name="[Measures].[Sum of Revenue]" caption="Sum of Revenue" numFmtId="0" hierarchy="23" level="32767"/>
    <cacheField name="[Measures].[Sum of Profit]" caption="Sum of Profit" numFmtId="0" hierarchy="24" level="32767"/>
    <cacheField name="[Measures].[Sum of Expence]" caption="Sum of Expence" numFmtId="0" hierarchy="25" level="32767"/>
    <cacheField name="[Customer Information].[City].[City]" caption="City" numFmtId="0" hierarchy="17" level="1">
      <sharedItems containsSemiMixedTypes="0" containsNonDate="0" containsString="0"/>
    </cacheField>
  </cacheFields>
  <cacheHierarchies count="30">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0"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Revenue]" caption="Revenue" attribute="1" defaultMemberUniqueName="[Apocolypse Sales].[Revenue].[All]" allUniqueName="[Apocolypse Sales].[Revenue].[All]" dimensionUniqueName="[Apocolypse Sales]" displayFolder="" count="0" memberValueDatatype="6" unbalanced="0"/>
    <cacheHierarchy uniqueName="[Apocolypse Sales].[Profit]" caption="Profit" attribute="1" defaultMemberUniqueName="[Apocolypse Sales].[Profit].[All]" allUniqueName="[Apocolypse Sales].[Profit].[All]" dimensionUniqueName="[Apocolypse Sales]" displayFolder="" count="0"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cacheHierarchy uniqueName="[Apocolypse Sales].[Expence]" caption="Expence" attribute="1" defaultMemberUniqueName="[Apocolypse Sales].[Expence].[All]" allUniqueName="[Apocolypse Sales].[Expence].[All]" dimensionUniqueName="[Apocolypse Sales]" displayFolder="" count="0"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0" memberValueDatatype="130" unbalanced="0"/>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0"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3"/>
      </fieldsUsage>
    </cacheHierarchy>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Measures].[Sum of Revenue 2]" caption="Sum of Revenue 2" measure="1" displayFolder="" measureGroup="Apocolypse Sales" count="0">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oneField="1">
      <fieldsUsage count="1">
        <fieldUsage x="0"/>
      </fieldsUsage>
    </cacheHierarchy>
    <cacheHierarchy uniqueName="[Measures].[Sum of Profit]" caption="Sum of Profit" measure="1" displayFolder="" measureGroup="Apocolypse Sales" count="0" oneField="1">
      <fieldsUsage count="1">
        <fieldUsage x="1"/>
      </fieldsUsage>
    </cacheHierarchy>
    <cacheHierarchy uniqueName="[Measures].[Sum of Expence]" caption="Sum of Expence" measure="1" displayFolder="" measureGroup="Apocolypse Sales" count="0" oneField="1">
      <fieldsUsage count="1">
        <fieldUsage x="2"/>
      </fieldsUsage>
    </cacheHierarchy>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ar" refreshedDate="45635.27795127315" backgroundQuery="1" createdVersion="8" refreshedVersion="8" minRefreshableVersion="3" recordCount="0" supportSubquery="1" supportAdvancedDrill="1" xr:uid="{07192CC1-404E-4981-979D-0AB1524266C1}">
  <cacheSource type="external" connectionId="2"/>
  <cacheFields count="4">
    <cacheField name="[Apocolypse Sales].[Day of purchase].[Day of purchase]" caption="Day of purchase" numFmtId="0" hierarchy="10" level="1">
      <sharedItems count="31">
        <s v="01"/>
        <s v="02"/>
        <s v="03"/>
        <s v="04"/>
        <s v="05"/>
        <s v="06"/>
        <s v="07"/>
        <s v="08"/>
        <s v="09"/>
        <s v="10"/>
        <s v="11"/>
        <s v="12"/>
        <s v="13"/>
        <s v="14"/>
        <s v="15"/>
        <s v="16"/>
        <s v="17"/>
        <s v="18"/>
        <s v="19"/>
        <s v="20"/>
        <s v="21"/>
        <s v="22"/>
        <s v="23"/>
        <s v="24"/>
        <s v="25"/>
        <s v="26"/>
        <s v="27"/>
        <s v="28"/>
        <s v="29"/>
        <s v="30"/>
        <s v="31"/>
      </sharedItems>
    </cacheField>
    <cacheField name="[Measures].[Sum of Revenue 2]" caption="Sum of Revenue 2" numFmtId="0" hierarchy="19" level="32767"/>
    <cacheField name="[Apocolypse Sales].[Month of purchas].[Month of purchas]" caption="Month of purchas" numFmtId="0" hierarchy="8" level="1">
      <sharedItems count="3">
        <s v="February"/>
        <s v="January"/>
        <s v="March"/>
      </sharedItems>
    </cacheField>
    <cacheField name="[Customer Information].[City].[City]" caption="City" numFmtId="0" hierarchy="17" level="1">
      <sharedItems containsSemiMixedTypes="0" containsNonDate="0" containsString="0"/>
    </cacheField>
  </cacheFields>
  <cacheHierarchies count="30">
    <cacheHierarchy uniqueName="[Apocolypse Sales].[Cust ID]" caption="Cust ID" attribute="1" defaultMemberUniqueName="[Apocolypse Sales].[Cust ID].[All]" allUniqueName="[Apocolypse Sales].[Cust ID].[All]" dimensionUniqueName="[Apocolypse Sales]" displayFolder="" count="0" memberValueDatatype="5" unbalanced="0"/>
    <cacheHierarchy uniqueName="[Apocolypse Sales].[Customer]" caption="Customer" attribute="1" defaultMemberUniqueName="[Apocolypse Sales].[Customer].[All]" allUniqueName="[Apocolypse Sales].[Customer].[All]" dimensionUniqueName="[Apocolypse Sales]" displayFolder="" count="0" memberValueDatatype="130" unbalanced="0"/>
    <cacheHierarchy uniqueName="[Apocolypse Sales].[Product ID]" caption="Product ID" attribute="1" defaultMemberUniqueName="[Apocolypse Sales].[Product ID].[All]" allUniqueName="[Apocolypse Sales].[Product ID].[All]" dimensionUniqueName="[Apocolypse Sales]" displayFolder="" count="0" memberValueDatatype="5" unbalanced="0"/>
    <cacheHierarchy uniqueName="[Apocolypse Sales].[Order ID]" caption="Order ID" attribute="1" defaultMemberUniqueName="[Apocolypse Sales].[Order ID].[All]" allUniqueName="[Apocolypse Sales].[Order ID].[All]" dimensionUniqueName="[Apocolypse Sales]" displayFolder="" count="0" memberValueDatatype="5" unbalanced="0"/>
    <cacheHierarchy uniqueName="[Apocolypse Sales].[Units Sold]" caption="Units Sold" attribute="1" defaultMemberUniqueName="[Apocolypse Sales].[Units Sold].[All]" allUniqueName="[Apocolypse Sales].[Units Sold].[All]" dimensionUniqueName="[Apocolypse Sales]" displayFolder="" count="0" memberValueDatatype="5" unbalanced="0"/>
    <cacheHierarchy uniqueName="[Apocolypse Sales].[Date Purchased]" caption="Date Purchased" attribute="1" time="1" defaultMemberUniqueName="[Apocolypse Sales].[Date Purchased].[All]" allUniqueName="[Apocolypse Sales].[Date Purchased].[All]" dimensionUniqueName="[Apocolypse Sales]" displayFolder="" count="0" memberValueDatatype="7" unbalanced="0"/>
    <cacheHierarchy uniqueName="[Apocolypse Sales].[Revenue]" caption="Revenue" attribute="1" defaultMemberUniqueName="[Apocolypse Sales].[Revenue].[All]" allUniqueName="[Apocolypse Sales].[Revenue].[All]" dimensionUniqueName="[Apocolypse Sales]" displayFolder="" count="0" memberValueDatatype="6" unbalanced="0"/>
    <cacheHierarchy uniqueName="[Apocolypse Sales].[Profit]" caption="Profit" attribute="1" defaultMemberUniqueName="[Apocolypse Sales].[Profit].[All]" allUniqueName="[Apocolypse Sales].[Profit].[All]" dimensionUniqueName="[Apocolypse Sales]" displayFolder="" count="0" memberValueDatatype="6" unbalanced="0"/>
    <cacheHierarchy uniqueName="[Apocolypse Sales].[Month of purchas]" caption="Month of purchas" attribute="1" defaultMemberUniqueName="[Apocolypse Sales].[Month of purchas].[All]" allUniqueName="[Apocolypse Sales].[Month of purchas].[All]" dimensionUniqueName="[Apocolypse Sales]" displayFolder="" count="2" memberValueDatatype="130" unbalanced="0">
      <fieldsUsage count="2">
        <fieldUsage x="-1"/>
        <fieldUsage x="2"/>
      </fieldsUsage>
    </cacheHierarchy>
    <cacheHierarchy uniqueName="[Apocolypse Sales].[Expence]" caption="Expence" attribute="1" defaultMemberUniqueName="[Apocolypse Sales].[Expence].[All]" allUniqueName="[Apocolypse Sales].[Expence].[All]" dimensionUniqueName="[Apocolypse Sales]" displayFolder="" count="0" memberValueDatatype="6" unbalanced="0"/>
    <cacheHierarchy uniqueName="[Apocolypse Sales].[Day of purchase]" caption="Day of purchase" attribute="1" defaultMemberUniqueName="[Apocolypse Sales].[Day of purchase].[All]" allUniqueName="[Apocolypse Sales].[Day of purchase].[All]" dimensionUniqueName="[Apocolypse Sales]" displayFolder="" count="2" memberValueDatatype="130" unbalanced="0">
      <fieldsUsage count="2">
        <fieldUsage x="-1"/>
        <fieldUsage x="0"/>
      </fieldsUsage>
    </cacheHierarchy>
    <cacheHierarchy uniqueName="[Apocolypse Store].[Product ID]" caption="Product ID" attribute="1" defaultMemberUniqueName="[Apocolypse Store].[Product ID].[All]" allUniqueName="[Apocolypse Store].[Product ID].[All]" dimensionUniqueName="[Apocolypse Store]" displayFolder="" count="0" memberValueDatatype="5" unbalanced="0"/>
    <cacheHierarchy uniqueName="[Apocolypse Store].[Product Name]" caption="Product Name" attribute="1" defaultMemberUniqueName="[Apocolypse Store].[Product Name].[All]" allUniqueName="[Apocolypse Store].[Product Name].[All]" dimensionUniqueName="[Apocolypse Store]" displayFolder="" count="2" memberValueDatatype="130" unbalanced="0"/>
    <cacheHierarchy uniqueName="[Apocolypse Store].[Price]" caption="Price" attribute="1" defaultMemberUniqueName="[Apocolypse Store].[Price].[All]" allUniqueName="[Apocolypse Store].[Price].[All]" dimensionUniqueName="[Apocolypse Store]" displayFolder="" count="0" memberValueDatatype="5" unbalanced="0"/>
    <cacheHierarchy uniqueName="[Apocolypse Store].[Production Cost]" caption="Production Cost" attribute="1" defaultMemberUniqueName="[Apocolypse Store].[Production Cost].[All]" allUniqueName="[Apocolypse Store].[Production Cost].[All]" dimensionUniqueName="[Apocolypse Store]" displayFolder="" count="0" memberValueDatatype="5" unbalanced="0"/>
    <cacheHierarchy uniqueName="[Customer Information].[Customer ID]" caption="Customer ID" attribute="1" defaultMemberUniqueName="[Customer Information].[Customer ID].[All]" allUniqueName="[Customer Information].[Customer ID].[All]" dimensionUniqueName="[Customer Information]" displayFolder="" count="0" memberValueDatatype="5" unbalanced="0"/>
    <cacheHierarchy uniqueName="[Customer Information].[Customer]" caption="Customer" attribute="1" defaultMemberUniqueName="[Customer Information].[Customer].[All]" allUniqueName="[Customer Information].[Customer].[All]" dimensionUniqueName="[Customer Information]" displayFolder="" count="0" memberValueDatatype="130" unbalanced="0"/>
    <cacheHierarchy uniqueName="[Customer Information].[City]" caption="City" attribute="1" defaultMemberUniqueName="[Customer Information].[City].[All]" allUniqueName="[Customer Information].[City].[All]" dimensionUniqueName="[Customer Information]" displayFolder="" count="2" memberValueDatatype="130" unbalanced="0">
      <fieldsUsage count="2">
        <fieldUsage x="-1"/>
        <fieldUsage x="3"/>
      </fieldsUsage>
    </cacheHierarchy>
    <cacheHierarchy uniqueName="[Customer Information].[State]" caption="State" attribute="1" defaultMemberUniqueName="[Customer Information].[State].[All]" allUniqueName="[Customer Information].[State].[All]" dimensionUniqueName="[Customer Information]" displayFolder="" count="0" memberValueDatatype="130" unbalanced="0"/>
    <cacheHierarchy uniqueName="[Measures].[Sum of Revenue 2]" caption="Sum of Revenue 2" measure="1" displayFolder="" measureGroup="Apocolypse Sales" count="0" oneField="1">
      <fieldsUsage count="1">
        <fieldUsage x="1"/>
      </fieldsUsage>
      <extLst>
        <ext xmlns:x15="http://schemas.microsoft.com/office/spreadsheetml/2010/11/main" uri="{B97F6D7D-B522-45F9-BDA1-12C45D357490}">
          <x15:cacheHierarchy aggregatedColumn="6"/>
        </ext>
      </extLst>
    </cacheHierarchy>
    <cacheHierarchy uniqueName="[Measures].[Sum of Units Sold]" caption="Sum of Units Sold" measure="1" displayFolder="" measureGroup="Apocolypse Sales" count="0">
      <extLst>
        <ext xmlns:x15="http://schemas.microsoft.com/office/spreadsheetml/2010/11/main" uri="{B97F6D7D-B522-45F9-BDA1-12C45D357490}">
          <x15:cacheHierarchy aggregatedColumn="4"/>
        </ext>
      </extLst>
    </cacheHierarchy>
    <cacheHierarchy uniqueName="[Measures].[Sum of Profit 2]" caption="Sum of Profit 2" measure="1" displayFolder="" measureGroup="Apocolypse Sales" count="0">
      <extLst>
        <ext xmlns:x15="http://schemas.microsoft.com/office/spreadsheetml/2010/11/main" uri="{B97F6D7D-B522-45F9-BDA1-12C45D357490}">
          <x15:cacheHierarchy aggregatedColumn="7"/>
        </ext>
      </extLst>
    </cacheHierarchy>
    <cacheHierarchy uniqueName="[Measures].[Sum of Price]" caption="Sum of Price" measure="1" displayFolder="" measureGroup="Apocolypse Store" count="0">
      <extLst>
        <ext xmlns:x15="http://schemas.microsoft.com/office/spreadsheetml/2010/11/main" uri="{B97F6D7D-B522-45F9-BDA1-12C45D357490}">
          <x15:cacheHierarchy aggregatedColumn="13"/>
        </ext>
      </extLst>
    </cacheHierarchy>
    <cacheHierarchy uniqueName="[Measures].[Sum of Revenue]" caption="Sum of Revenue" measure="1" displayFolder="" measureGroup="Apocolypse Sales" count="0"/>
    <cacheHierarchy uniqueName="[Measures].[Sum of Profit]" caption="Sum of Profit" measure="1" displayFolder="" measureGroup="Apocolypse Sales" count="0"/>
    <cacheHierarchy uniqueName="[Measures].[Sum of Expence]" caption="Sum of Expence" measure="1" displayFolder="" measureGroup="Apocolypse Sales" count="0"/>
    <cacheHierarchy uniqueName="[Measures].[__XL_Count Apocolypse Sales]" caption="__XL_Count Apocolypse Sales" measure="1" displayFolder="" measureGroup="Apocolypse Sales" count="0" hidden="1"/>
    <cacheHierarchy uniqueName="[Measures].[__XL_Count Apocolypse Store]" caption="__XL_Count Apocolypse Store" measure="1" displayFolder="" measureGroup="Apocolypse Store" count="0" hidden="1"/>
    <cacheHierarchy uniqueName="[Measures].[__XL_Count Customer Information]" caption="__XL_Count Customer Information" measure="1" displayFolder="" measureGroup="Customer Information" count="0" hidden="1"/>
    <cacheHierarchy uniqueName="[Measures].[__No measures defined]" caption="__No measures defined" measure="1" displayFolder="" count="0" hidden="1"/>
  </cacheHierarchies>
  <kpis count="0"/>
  <dimensions count="4">
    <dimension name="Apocolypse Sales" uniqueName="[Apocolypse Sales]" caption="Apocolypse Sales"/>
    <dimension name="Apocolypse Store" uniqueName="[Apocolypse Store]" caption="Apocolypse Store"/>
    <dimension name="Customer Information" uniqueName="[Customer Information]" caption="Customer Information"/>
    <dimension measure="1" name="Measures" uniqueName="[Measures]" caption="Measures"/>
  </dimensions>
  <measureGroups count="3">
    <measureGroup name="Apocolypse Sales" caption="Apocolypse Sales"/>
    <measureGroup name="Apocolypse Store" caption="Apocolypse Store"/>
    <measureGroup name="Customer Information" caption="Customer Information"/>
  </measureGroups>
  <maps count="5">
    <map measureGroup="0" dimension="0"/>
    <map measureGroup="0" dimension="1"/>
    <map measureGroup="0" dimension="2"/>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7A683A-2103-4EA3-AD02-79F17BF9F9EF}" name="PivotTable5" cacheId="1095" applyNumberFormats="0" applyBorderFormats="0" applyFontFormats="0" applyPatternFormats="0" applyAlignmentFormats="0" applyWidthHeightFormats="1" dataCaption="Values" tag="13ebd630-6589-467b-9722-5c597e44230a" updatedVersion="8" minRefreshableVersion="3" useAutoFormatting="1" itemPrintTitles="1" createdVersion="8" indent="0" outline="1" outlineData="1" multipleFieldFilters="0">
  <location ref="A17:B28"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rmation]"/>
        <x15:activeTabTopLevelEntity name="[Apocolypse Sales]"/>
        <x15:activeTabTopLevelEntity name="[Apocolypse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D541D1-2B74-4267-A62B-EC3F583BEAE1}" name="PivotTable2" cacheId="1077" applyNumberFormats="0" applyBorderFormats="0" applyFontFormats="0" applyPatternFormats="0" applyAlignmentFormats="0" applyWidthHeightFormats="1" dataCaption="Values" tag="13459d15-3809-4193-99b2-476999c31169" updatedVersion="8" minRefreshableVersion="3" useAutoFormatting="1" itemPrintTitles="1" createdVersion="8" indent="0" outline="1" outlineData="1" multipleFieldFilters="0">
  <location ref="E1:I13"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2"/>
    </i>
    <i>
      <x v="4"/>
    </i>
    <i>
      <x v="1"/>
    </i>
    <i>
      <x v="6"/>
    </i>
    <i>
      <x v="3"/>
    </i>
    <i>
      <x v="9"/>
    </i>
    <i>
      <x v="7"/>
    </i>
    <i>
      <x/>
    </i>
    <i>
      <x v="8"/>
    </i>
    <i>
      <x v="5"/>
    </i>
    <i t="grand">
      <x/>
    </i>
  </rowItems>
  <colFields count="1">
    <field x="0"/>
  </colFields>
  <colItems count="4">
    <i>
      <x/>
    </i>
    <i>
      <x v="1"/>
    </i>
    <i>
      <x v="2"/>
    </i>
    <i t="grand">
      <x/>
    </i>
  </colItems>
  <dataFields count="1">
    <dataField name="Sum of Units Sold" fld="2"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rmation]"/>
        <x15:activeTabTopLevelEntity name="[Apocolypse Sales]"/>
        <x15:activeTabTopLevelEntity name="[Apocolypse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7E4DA-4AD6-48F1-A7D8-B66CE24CF093}" name="PivotTable7" cacheId="1101" applyNumberFormats="0" applyBorderFormats="0" applyFontFormats="0" applyPatternFormats="0" applyAlignmentFormats="0" applyWidthHeightFormats="1" dataCaption="Values" tag="4cfcdf79-57b7-4505-94d4-a9820d2ccc9d" updatedVersion="8" minRefreshableVersion="3" useAutoFormatting="1" subtotalHiddenItems="1" itemPrintTitles="1" createdVersion="8" indent="0" outline="1" outlineData="1" multipleFieldFilters="0" chartFormat="7">
  <location ref="AD1:AE79"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0"/>
  </rowFields>
  <rowItems count="78">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2"/>
    </i>
    <i r="1">
      <x/>
    </i>
    <i r="1">
      <x v="1"/>
    </i>
    <i r="1">
      <x v="2"/>
    </i>
    <i r="1">
      <x v="3"/>
    </i>
    <i r="1">
      <x v="4"/>
    </i>
    <i r="1">
      <x v="5"/>
    </i>
    <i r="1">
      <x v="6"/>
    </i>
    <i r="1">
      <x v="7"/>
    </i>
    <i r="1">
      <x v="8"/>
    </i>
    <i r="1">
      <x v="9"/>
    </i>
    <i r="1">
      <x v="10"/>
    </i>
    <i r="1">
      <x v="11"/>
    </i>
    <i r="1">
      <x v="12"/>
    </i>
    <i r="1">
      <x v="13"/>
    </i>
    <i r="1">
      <x v="14"/>
    </i>
    <i t="grand">
      <x/>
    </i>
  </rowItems>
  <colItems count="1">
    <i/>
  </colItems>
  <dataFields count="1">
    <dataField name="Sum of Revenue" fld="1"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rmation]"/>
        <x15:activeTabTopLevelEntity name="[Apocolypse Sales]"/>
        <x15:activeTabTopLevelEntity name="[Apocolypse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03B712-5238-4E2F-860B-2FCC7B263CAB}" name="PivotTable1" cacheId="1080" applyNumberFormats="0" applyBorderFormats="0" applyFontFormats="0" applyPatternFormats="0" applyAlignmentFormats="0" applyWidthHeightFormats="1" dataCaption="Values" tag="94b79227-c13a-4528-9820-a263ca223b39" updatedVersion="8" minRefreshableVersion="3" useAutoFormatting="1" itemPrintTitles="1" createdVersion="8" indent="0" outline="1" outlineData="1" multipleFieldFilters="0">
  <location ref="A1:B6"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3"/>
    </i>
    <i>
      <x/>
    </i>
    <i>
      <x v="2"/>
    </i>
    <i t="grand">
      <x/>
    </i>
  </rowItems>
  <colItems count="1">
    <i/>
  </colItems>
  <dataFields count="1">
    <dataField name="Sum of Revenue" fld="1"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rmation]"/>
        <x15:activeTabTopLevelEntity name="[Apocolypse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EBDDB6-B4B3-440D-AE86-C00115E03881}" name="PivotTable6" cacheId="1098" applyNumberFormats="0" applyBorderFormats="0" applyFontFormats="0" applyPatternFormats="0" applyAlignmentFormats="0" applyWidthHeightFormats="1" dataCaption="Values" tag="fddb85b8-4e5f-4099-ad1c-80aa4f378461" updatedVersion="8" minRefreshableVersion="3" useAutoFormatting="1" subtotalHiddenItems="1" itemPrintTitles="1" createdVersion="8" indent="0" outline="1" outlineData="1" multipleFieldFilters="0">
  <location ref="Z1:AB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rmation]"/>
        <x15:activeTabTopLevelEntity name="[Apocolypse Sales]"/>
        <x15:activeTabTopLevelEntity name="[Apocolypse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953B12-0883-4EB2-BB3F-0965BC39472A}" name="PivotTable4" cacheId="1092" applyNumberFormats="0" applyBorderFormats="0" applyFontFormats="0" applyPatternFormats="0" applyAlignmentFormats="0" applyWidthHeightFormats="1" dataCaption="Values" tag="62a54f6a-0cfa-4fbf-b398-1aae5474517a" updatedVersion="8" minRefreshableVersion="3" useAutoFormatting="1" subtotalHiddenItems="1" itemPrintTitles="1" createdVersion="8" indent="0" outline="1" outlineData="1" multipleFieldFilters="0" chartFormat="4">
  <location ref="P1:Q40"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2">
    <field x="0"/>
    <field x="2"/>
  </rowFields>
  <rowItems count="39">
    <i>
      <x v="1"/>
    </i>
    <i r="1">
      <x v="2"/>
    </i>
    <i r="1">
      <x v="1"/>
    </i>
    <i r="1">
      <x v="8"/>
    </i>
    <i r="1">
      <x v="6"/>
    </i>
    <i r="1">
      <x v="5"/>
    </i>
    <i r="1">
      <x/>
    </i>
    <i r="1">
      <x v="7"/>
    </i>
    <i r="1">
      <x v="3"/>
    </i>
    <i r="1">
      <x v="9"/>
    </i>
    <i r="1">
      <x v="4"/>
    </i>
    <i>
      <x/>
    </i>
    <i r="1">
      <x v="4"/>
    </i>
    <i r="1">
      <x v="3"/>
    </i>
    <i r="1">
      <x v="6"/>
    </i>
    <i r="1">
      <x v="1"/>
    </i>
    <i r="1">
      <x/>
    </i>
    <i r="1">
      <x v="2"/>
    </i>
    <i r="1">
      <x v="5"/>
    </i>
    <i>
      <x v="3"/>
    </i>
    <i r="1">
      <x v="9"/>
    </i>
    <i r="1">
      <x v="3"/>
    </i>
    <i r="1">
      <x v="1"/>
    </i>
    <i r="1">
      <x/>
    </i>
    <i r="1">
      <x v="2"/>
    </i>
    <i r="1">
      <x v="7"/>
    </i>
    <i r="1">
      <x v="4"/>
    </i>
    <i r="1">
      <x v="8"/>
    </i>
    <i r="1">
      <x v="6"/>
    </i>
    <i>
      <x v="2"/>
    </i>
    <i r="1">
      <x v="7"/>
    </i>
    <i r="1">
      <x v="1"/>
    </i>
    <i r="1">
      <x v="4"/>
    </i>
    <i r="1">
      <x v="8"/>
    </i>
    <i r="1">
      <x v="5"/>
    </i>
    <i r="1">
      <x v="6"/>
    </i>
    <i r="1">
      <x v="2"/>
    </i>
    <i r="1">
      <x/>
    </i>
    <i t="grand">
      <x/>
    </i>
  </rowItems>
  <colItems count="1">
    <i/>
  </colItems>
  <dataFields count="1">
    <dataField name="Sum of Units Sold"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rmation]"/>
        <x15:activeTabTopLevelEntity name="[Apocolypse Sales]"/>
        <x15:activeTabTopLevelEntity name="[Apocolypse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A8382E-F5D1-429F-82C9-C3CF28BE0200}" name="PivotTable3" cacheId="1089" applyNumberFormats="0" applyBorderFormats="0" applyFontFormats="0" applyPatternFormats="0" applyAlignmentFormats="0" applyWidthHeightFormats="1" dataCaption="Values" tag="391118cf-737b-4d11-928d-a55d35a2bf27" updatedVersion="8" minRefreshableVersion="3" useAutoFormatting="1" itemPrintTitles="1" createdVersion="8" indent="0" outline="1" outlineData="1" multipleFieldFilters="0">
  <location ref="L1:N5" firstHeaderRow="0" firstDataRow="1" firstDataCol="1"/>
  <pivotFields count="4">
    <pivotField axis="axisRow" allDrilled="1" subtotalTop="0" showAll="0" sortType="ascending" defaultSubtotal="0" defaultAttributeDrillState="1">
      <items count="3">
        <item x="1"/>
        <item x="0"/>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Profit" fld="1" baseField="0" baseItem="0"/>
    <dataField name="Sum of Revenue" fld="2"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rmation]"/>
        <x15:activeTabTopLevelEntity name="[Apocolypse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E1693B-1AF7-4283-9D68-7D0EA785EBC6}" name="PivotTable11" cacheId="1086" applyNumberFormats="0" applyBorderFormats="0" applyFontFormats="0" applyPatternFormats="0" applyAlignmentFormats="0" applyWidthHeightFormats="1" dataCaption="Values" tag="8825d9d0-1a4d-435d-a6b1-0f27a77c415b" updatedVersion="8" minRefreshableVersion="3" useAutoFormatting="1" itemPrintTitles="1" createdVersion="8" indent="0" outline="1" outlineData="1" multipleFieldFilters="0" chartFormat="7">
  <location ref="L8:M12" firstHeaderRow="1" firstDataRow="1" firstDataCol="1"/>
  <pivotFields count="3">
    <pivotField axis="axisRow" allDrilled="1" subtotalTop="0" showAll="0" sortType="ascending" defaultSubtotal="0" defaultAttributeDrillState="1">
      <items count="3">
        <item x="1"/>
        <item x="0"/>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rmation]"/>
        <x15:activeTabTopLevelEntity name="[Apocolypse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2B4E96-C4D2-4826-9432-FEF18B8CA4E3}" name="PivotTable10" cacheId="1083" applyNumberFormats="0" applyBorderFormats="0" applyFontFormats="0" applyPatternFormats="0" applyAlignmentFormats="0" applyWidthHeightFormats="1" dataCaption="Values" tag="eb224ec6-f361-46fb-a572-4cd0d8f81430" updatedVersion="8" minRefreshableVersion="3" useAutoFormatting="1" itemPrintTitles="1" createdVersion="8" indent="0" outline="1" outlineData="1" multipleFieldFilters="0" chartFormat="6">
  <location ref="E16:F27" firstHeaderRow="1" firstDataRow="1" firstDataCol="1"/>
  <pivotFields count="3">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8"/>
    </i>
    <i>
      <x v="1"/>
    </i>
    <i>
      <x v="5"/>
    </i>
    <i>
      <x v="7"/>
    </i>
    <i>
      <x/>
    </i>
    <i>
      <x v="4"/>
    </i>
    <i>
      <x v="2"/>
    </i>
    <i>
      <x v="6"/>
    </i>
    <i>
      <x v="9"/>
    </i>
    <i t="grand">
      <x/>
    </i>
  </rowItems>
  <colItems count="1">
    <i/>
  </colItems>
  <dataFields count="1">
    <dataField name="Sum of Profit"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rmation]"/>
        <x15:activeTabTopLevelEntity name="[Apocolypse Sales]"/>
        <x15:activeTabTopLevelEntity name="[Apocolypse St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purchas" xr10:uid="{6116FFBD-9E35-464E-AC2A-3E918E953769}" sourceName="[Apocolypse Sales].[Month of purchas]">
  <pivotTables>
    <pivotTable tabId="1" name="PivotTable2"/>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s>
  <data>
    <olap pivotCacheId="1441846902">
      <levels count="2">
        <level uniqueName="[Apocolypse Sales].[Month of purchas].[(All)]" sourceCaption="(All)" count="0"/>
        <level uniqueName="[Apocolypse Sales].[Month of purchas].[Month of purchas]" sourceCaption="Month of purchas" count="3">
          <ranges>
            <range startItem="0">
              <i n="[Apocolypse Sales].[Month of purchas].&amp;[February]" c="February"/>
              <i n="[Apocolypse Sales].[Month of purchas].&amp;[January]" c="January"/>
              <i n="[Apocolypse Sales].[Month of purchas].&amp;[March]" c="March"/>
            </range>
          </ranges>
        </level>
      </levels>
      <selections count="1">
        <selection n="[Apocolypse Sales].[Month of purcha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1833054-42D8-4C14-8031-C4290825640F}" sourceName="[Customer Information].[City]">
  <pivotTables>
    <pivotTable tabId="1" name="PivotTable2"/>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s>
  <data>
    <olap pivotCacheId="1441846902">
      <levels count="2">
        <level uniqueName="[Customer Information].[City].[(All)]" sourceCaption="(All)" count="0"/>
        <level uniqueName="[Customer Information].[City].[City]" sourceCaption="City" count="4">
          <ranges>
            <range startItem="0">
              <i n="[Customer Information].[City].&amp;[Benson]" c="Benson"/>
              <i n="[Customer Information].[City].&amp;[Dallas]" c="Dallas"/>
              <i n="[Customer Information].[City].&amp;[Jefferson City]" c="Jefferson City"/>
              <i n="[Customer Information].[City].&amp;[New York]" c="New York"/>
            </range>
          </ranges>
        </level>
      </levels>
      <selections count="1">
        <selection n="[Customer Information].[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7C4203F-78B8-4288-9326-A183ED792ACC}" sourceName="[Apocolypse Store].[Product Name]">
  <pivotTables>
    <pivotTable tabId="1" name="PivotTable2"/>
    <pivotTable tabId="1" name="PivotTable1"/>
    <pivotTable tabId="1" name="PivotTable10"/>
    <pivotTable tabId="1" name="PivotTable11"/>
    <pivotTable tabId="1" name="PivotTable3"/>
    <pivotTable tabId="1" name="PivotTable4"/>
    <pivotTable tabId="1" name="PivotTable5"/>
    <pivotTable tabId="1" name="PivotTable6"/>
    <pivotTable tabId="1" name="PivotTable7"/>
  </pivotTables>
  <data>
    <olap pivotCacheId="1441846902">
      <levels count="2">
        <level uniqueName="[Apocolypse Store].[Product Name].[(All)]" sourceCaption="(All)" count="0"/>
        <level uniqueName="[Apocolypse Store].[Product Name].[Product Name]" sourceCaption="Product Name" count="10">
          <ranges>
            <range startItem="0">
              <i n="[Apocolypse Store].[Product Name].&amp;[Backpack]" c="Backpack"/>
              <i n="[Apocolypse Store].[Product Name].&amp;[Duct Tape]" c="Duct Tape"/>
              <i n="[Apocolypse Store].[Product Name].&amp;[Multitool Survivial Knife]" c="Multitool Survivial Knife"/>
              <i n="[Apocolypse Store].[Product Name].&amp;[N95 Mask]" c="N95 Mask"/>
              <i n="[Apocolypse Store].[Product Name].&amp;[Nylon Rope]" c="Nylon Rope"/>
              <i n="[Apocolypse Store].[Product Name].&amp;[Solar Battery Flashlight]" c="Solar Battery Flashlight"/>
              <i n="[Apocolypse Store].[Product Name].&amp;[Stainless Steel Axe]" c="Stainless Steel Axe"/>
              <i n="[Apocolypse Store].[Product Name].&amp;[Water Purifier]" c="Water Purifier"/>
              <i n="[Apocolypse Store].[Product Name].&amp;[Waterproof Matches]" c="Waterproof Matches"/>
              <i n="[Apocolypse Store].[Product Name].&amp;[Weatherproof Jacket]" c="Weatherproof Jacket"/>
            </range>
          </ranges>
        </level>
      </levels>
      <selections count="1">
        <selection n="[Apocolypse Store].[Product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1B6FB442-2A88-467B-87AB-BA4FEFC69A84}" sourceName="[Apocolypse Sales].[Customer]">
  <pivotTables>
    <pivotTable tabId="1" name="PivotTable2"/>
  </pivotTables>
  <data>
    <olap pivotCacheId="1441846902">
      <levels count="2">
        <level uniqueName="[Apocolypse Sales].[Customer].[(All)]" sourceCaption="(All)" count="0"/>
        <level uniqueName="[Apocolypse Sales].[Customer].[Customer]" sourceCaption="Customer" count="4">
          <ranges>
            <range startItem="0">
              <i n="[Apocolypse Sales].[Customer].&amp;[Alex The Analyst Apocolype Preppers]" c="Alex The Analyst Apocolype Preppers"/>
              <i n="[Apocolypse Sales].[Customer].&amp;[Apocolypse Preppers United]" c="Apocolypse Preppers United"/>
              <i n="[Apocolypse Sales].[Customer].&amp;[Prep4Anything Prepping Store]" c="Prep4Anything Prepping Store"/>
              <i n="[Apocolypse Sales].[Customer].&amp;[Uncle Joe's Prep Shop]" c="Uncle Joe's Prep Shop"/>
            </range>
          </ranges>
        </level>
      </levels>
      <selections count="1">
        <selection n="[Apocolypse Sales].[Custom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of purchas" xr10:uid="{4175E607-7A53-4C4E-8650-E8F755886E8F}" cache="Slicer_Month_of_purchas" caption="Month of purchas" level="1" rowHeight="247650"/>
  <slicer name="City" xr10:uid="{2F3E5AB1-BEC4-43BD-91F1-861319C490D1}" cache="Slicer_City" caption="City" level="1" rowHeight="247650"/>
  <slicer name="Product Name" xr10:uid="{46113C90-9C8F-447F-A0EC-AACA25759FCF}" cache="Slicer_Product_Name" caption="Product Name" level="1" rowHeight="247650"/>
  <slicer name="Customer" xr10:uid="{0C385833-F380-44FB-9748-73801EA993B7}" cache="Slicer_Customer" caption="Custome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of purchas 1" xr10:uid="{D7A5A97D-80E3-40EC-B0AD-2015E74E6A15}" cache="Slicer_Month_of_purchas" caption="Month of purchas" level="1" style="SlicerStyleDark6 2" rowHeight="247650"/>
  <slicer name="City 1" xr10:uid="{6E218F79-2473-4DCB-BF84-72121051B75E}" cache="Slicer_City" caption="City" columnCount="4" level="1" style="SlicerStyleDark6 2" rowHeight="182880"/>
  <slicer name="Product Name 1" xr10:uid="{41F9D15D-B487-4858-AC62-E1407FDF48F0}" cache="Slicer_Product_Name" caption="Product Name" level="1" style="SlicerStyleDark6 2"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2605F-5C71-4E49-BD46-85B8B2E7BD39}">
  <sheetPr>
    <tabColor theme="3" tint="0.499984740745262"/>
  </sheetPr>
  <dimension ref="A1:AE79"/>
  <sheetViews>
    <sheetView zoomScale="26" zoomScaleNormal="39" workbookViewId="0">
      <selection activeCell="J39" sqref="J39"/>
    </sheetView>
  </sheetViews>
  <sheetFormatPr defaultRowHeight="14.4" x14ac:dyDescent="0.3"/>
  <cols>
    <col min="1" max="1" width="30.88671875" bestFit="1" customWidth="1"/>
    <col min="2" max="2" width="26.5546875" bestFit="1" customWidth="1"/>
    <col min="3" max="3" width="14.109375" bestFit="1" customWidth="1"/>
    <col min="5" max="5" width="30.88671875" bestFit="1" customWidth="1"/>
    <col min="6" max="6" width="24" bestFit="1" customWidth="1"/>
    <col min="7" max="7" width="14.6640625" bestFit="1" customWidth="1"/>
    <col min="8" max="8" width="12.109375" bestFit="1" customWidth="1"/>
    <col min="9" max="9" width="21" bestFit="1" customWidth="1"/>
    <col min="10" max="10" width="10.5546875" bestFit="1" customWidth="1"/>
    <col min="12" max="12" width="28.33203125" bestFit="1" customWidth="1"/>
    <col min="13" max="13" width="24" bestFit="1" customWidth="1"/>
    <col min="14" max="14" width="26.5546875" bestFit="1" customWidth="1"/>
    <col min="15" max="15" width="10.5546875" bestFit="1" customWidth="1"/>
    <col min="16" max="16" width="32.33203125" bestFit="1" customWidth="1"/>
    <col min="17" max="17" width="30" bestFit="1" customWidth="1"/>
    <col min="18" max="18" width="10.33203125" bestFit="1" customWidth="1"/>
    <col min="19" max="19" width="9.21875" bestFit="1" customWidth="1"/>
    <col min="20" max="20" width="8" bestFit="1" customWidth="1"/>
    <col min="21" max="21" width="9" bestFit="1" customWidth="1"/>
    <col min="22" max="22" width="18.21875" bestFit="1" customWidth="1"/>
    <col min="23" max="23" width="12.44140625" bestFit="1" customWidth="1"/>
    <col min="24" max="24" width="9.21875" bestFit="1" customWidth="1"/>
    <col min="25" max="25" width="17.88671875" bestFit="1" customWidth="1"/>
    <col min="26" max="26" width="26.5546875" bestFit="1" customWidth="1"/>
    <col min="27" max="27" width="24" bestFit="1" customWidth="1"/>
    <col min="28" max="28" width="26.5546875" bestFit="1" customWidth="1"/>
    <col min="29" max="29" width="9.21875" bestFit="1" customWidth="1"/>
    <col min="30" max="30" width="28.33203125" bestFit="1" customWidth="1"/>
    <col min="31" max="31" width="26.5546875" bestFit="1" customWidth="1"/>
    <col min="32" max="32" width="12.44140625" bestFit="1" customWidth="1"/>
    <col min="33" max="33" width="16.77734375" bestFit="1" customWidth="1"/>
    <col min="34" max="34" width="13.6640625" bestFit="1" customWidth="1"/>
    <col min="35" max="35" width="20.77734375" bestFit="1" customWidth="1"/>
    <col min="36" max="36" width="16.77734375" bestFit="1" customWidth="1"/>
    <col min="37" max="37" width="20.33203125" bestFit="1" customWidth="1"/>
    <col min="38" max="38" width="17.88671875" bestFit="1" customWidth="1"/>
    <col min="39" max="39" width="18.21875" bestFit="1" customWidth="1"/>
    <col min="40" max="40" width="9" bestFit="1" customWidth="1"/>
    <col min="41" max="41" width="9.21875" bestFit="1" customWidth="1"/>
    <col min="42" max="42" width="12.44140625" bestFit="1" customWidth="1"/>
    <col min="43" max="43" width="10.33203125" bestFit="1" customWidth="1"/>
    <col min="44" max="44" width="20.77734375" bestFit="1" customWidth="1"/>
    <col min="45" max="45" width="9.21875" bestFit="1" customWidth="1"/>
    <col min="46" max="46" width="9" bestFit="1" customWidth="1"/>
    <col min="47" max="47" width="9.21875" bestFit="1" customWidth="1"/>
    <col min="48" max="48" width="16.77734375" bestFit="1" customWidth="1"/>
    <col min="49" max="49" width="20.33203125" bestFit="1" customWidth="1"/>
    <col min="50" max="50" width="18.21875" bestFit="1" customWidth="1"/>
    <col min="51" max="51" width="10.5546875" bestFit="1" customWidth="1"/>
  </cols>
  <sheetData>
    <row r="1" spans="1:31" x14ac:dyDescent="0.3">
      <c r="A1" s="1" t="s">
        <v>0</v>
      </c>
      <c r="B1" t="s">
        <v>6</v>
      </c>
      <c r="E1" s="1" t="s">
        <v>21</v>
      </c>
      <c r="F1" s="1" t="s">
        <v>10</v>
      </c>
      <c r="L1" s="1" t="s">
        <v>0</v>
      </c>
      <c r="M1" t="s">
        <v>22</v>
      </c>
      <c r="N1" t="s">
        <v>6</v>
      </c>
      <c r="P1" s="1" t="s">
        <v>0</v>
      </c>
      <c r="Q1" t="s">
        <v>21</v>
      </c>
      <c r="Z1" t="s">
        <v>6</v>
      </c>
      <c r="AA1" t="s">
        <v>22</v>
      </c>
      <c r="AB1" t="s">
        <v>30</v>
      </c>
      <c r="AD1" s="1" t="s">
        <v>0</v>
      </c>
      <c r="AE1" t="s">
        <v>6</v>
      </c>
    </row>
    <row r="2" spans="1:31" x14ac:dyDescent="0.3">
      <c r="A2" s="2" t="s">
        <v>2</v>
      </c>
      <c r="B2" s="3">
        <v>31947.11</v>
      </c>
      <c r="E2" s="1" t="s">
        <v>0</v>
      </c>
      <c r="F2" t="s">
        <v>7</v>
      </c>
      <c r="G2" t="s">
        <v>8</v>
      </c>
      <c r="H2" t="s">
        <v>9</v>
      </c>
      <c r="I2" t="s">
        <v>5</v>
      </c>
      <c r="L2" s="2" t="s">
        <v>8</v>
      </c>
      <c r="M2" s="3">
        <v>38953.18</v>
      </c>
      <c r="N2" s="3">
        <v>39426.89</v>
      </c>
      <c r="P2" s="2" t="s">
        <v>24</v>
      </c>
      <c r="Q2" s="6"/>
      <c r="S2" t="s">
        <v>62</v>
      </c>
      <c r="T2" t="s">
        <v>63</v>
      </c>
      <c r="U2" t="s">
        <v>64</v>
      </c>
      <c r="V2" t="s">
        <v>29</v>
      </c>
      <c r="Z2" s="3">
        <v>87945.09</v>
      </c>
      <c r="AA2" s="3">
        <v>86828.09</v>
      </c>
      <c r="AB2" s="3">
        <v>44732.66</v>
      </c>
      <c r="AD2" s="2" t="s">
        <v>7</v>
      </c>
      <c r="AE2" s="6"/>
    </row>
    <row r="3" spans="1:31" x14ac:dyDescent="0.3">
      <c r="A3" s="2" t="s">
        <v>4</v>
      </c>
      <c r="B3" s="3">
        <v>24651.52</v>
      </c>
      <c r="E3" s="2" t="s">
        <v>13</v>
      </c>
      <c r="F3" s="6">
        <v>169</v>
      </c>
      <c r="G3" s="6">
        <v>243</v>
      </c>
      <c r="H3" s="6">
        <v>65</v>
      </c>
      <c r="I3" s="6">
        <v>477</v>
      </c>
      <c r="L3" s="2" t="s">
        <v>7</v>
      </c>
      <c r="M3" s="3">
        <v>30527.3</v>
      </c>
      <c r="N3" s="3">
        <v>30938.89</v>
      </c>
      <c r="P3" s="4" t="s">
        <v>14</v>
      </c>
      <c r="Q3" s="6">
        <v>210</v>
      </c>
      <c r="S3" s="2" t="s">
        <v>8</v>
      </c>
      <c r="T3">
        <f>VLOOKUP(S3,L1:N5,3,FALSE)</f>
        <v>39426.89</v>
      </c>
      <c r="U3">
        <f>VLOOKUP(S3,L1:N5,2,FALSE)</f>
        <v>38953.18</v>
      </c>
      <c r="V3" s="5">
        <f>U3/T3</f>
        <v>0.98798510356764124</v>
      </c>
      <c r="AD3" s="4" t="s">
        <v>53</v>
      </c>
      <c r="AE3" s="3">
        <v>3999.5</v>
      </c>
    </row>
    <row r="4" spans="1:31" x14ac:dyDescent="0.3">
      <c r="A4" s="2" t="s">
        <v>1</v>
      </c>
      <c r="B4" s="3">
        <v>17255.87</v>
      </c>
      <c r="E4" s="2" t="s">
        <v>15</v>
      </c>
      <c r="F4" s="6">
        <v>118</v>
      </c>
      <c r="G4" s="6">
        <v>161</v>
      </c>
      <c r="H4" s="6">
        <v>111</v>
      </c>
      <c r="I4" s="6">
        <v>390</v>
      </c>
      <c r="L4" s="2" t="s">
        <v>9</v>
      </c>
      <c r="M4" s="3">
        <v>17347.61</v>
      </c>
      <c r="N4" s="3">
        <v>17579.310000000001</v>
      </c>
      <c r="P4" s="4" t="s">
        <v>13</v>
      </c>
      <c r="Q4" s="6">
        <v>162</v>
      </c>
      <c r="S4" s="2" t="s">
        <v>7</v>
      </c>
      <c r="T4">
        <f t="shared" ref="T4:T5" si="0">VLOOKUP(S4,L2:N6,3,FALSE)</f>
        <v>30938.89</v>
      </c>
      <c r="U4">
        <f t="shared" ref="U4:U5" si="1">VLOOKUP(S4,L2:N6,2,FALSE)</f>
        <v>30527.3</v>
      </c>
      <c r="V4" s="5">
        <f t="shared" ref="V4:V5" si="2">U4/T4</f>
        <v>0.98669667851690868</v>
      </c>
      <c r="Z4" t="s">
        <v>27</v>
      </c>
      <c r="AA4" s="7">
        <f>GETPIVOTDATA("[Measures].[Sum of Revenue]",$Z$1)</f>
        <v>87945.09</v>
      </c>
      <c r="AD4" s="4" t="s">
        <v>54</v>
      </c>
      <c r="AE4" s="3">
        <v>68.75</v>
      </c>
    </row>
    <row r="5" spans="1:31" x14ac:dyDescent="0.3">
      <c r="A5" s="2" t="s">
        <v>3</v>
      </c>
      <c r="B5" s="3">
        <v>14090.59</v>
      </c>
      <c r="E5" s="2" t="s">
        <v>12</v>
      </c>
      <c r="F5" s="6">
        <v>221</v>
      </c>
      <c r="G5" s="6">
        <v>144</v>
      </c>
      <c r="H5" s="6"/>
      <c r="I5" s="6">
        <v>365</v>
      </c>
      <c r="L5" s="2" t="s">
        <v>5</v>
      </c>
      <c r="M5" s="3">
        <v>86828.09</v>
      </c>
      <c r="N5" s="3">
        <v>87945.09</v>
      </c>
      <c r="P5" s="4" t="s">
        <v>16</v>
      </c>
      <c r="Q5" s="6">
        <v>99</v>
      </c>
      <c r="S5" s="2" t="s">
        <v>9</v>
      </c>
      <c r="T5">
        <f t="shared" si="0"/>
        <v>17579.310000000001</v>
      </c>
      <c r="U5">
        <f t="shared" si="1"/>
        <v>17347.61</v>
      </c>
      <c r="V5" s="5">
        <f t="shared" si="2"/>
        <v>0.98681973297017911</v>
      </c>
      <c r="Z5" t="s">
        <v>28</v>
      </c>
      <c r="AA5" s="7">
        <f>GETPIVOTDATA("[Measures].[Sum of Profit]",$Z$1)</f>
        <v>86828.09</v>
      </c>
      <c r="AD5" s="4" t="s">
        <v>55</v>
      </c>
      <c r="AE5" s="3">
        <v>3003</v>
      </c>
    </row>
    <row r="6" spans="1:31" x14ac:dyDescent="0.3">
      <c r="A6" s="2" t="s">
        <v>5</v>
      </c>
      <c r="B6" s="3">
        <v>87945.09</v>
      </c>
      <c r="E6" s="2" t="s">
        <v>17</v>
      </c>
      <c r="F6" s="6">
        <v>189</v>
      </c>
      <c r="G6" s="6">
        <v>135</v>
      </c>
      <c r="H6" s="6">
        <v>26</v>
      </c>
      <c r="I6" s="6">
        <v>350</v>
      </c>
      <c r="P6" s="4" t="s">
        <v>20</v>
      </c>
      <c r="Q6" s="6">
        <v>96</v>
      </c>
      <c r="Z6" t="s">
        <v>29</v>
      </c>
      <c r="AA6" s="5">
        <f>AA5/AA4</f>
        <v>0.98729889297969908</v>
      </c>
      <c r="AD6" s="4" t="s">
        <v>56</v>
      </c>
      <c r="AE6" s="3">
        <v>1594.45</v>
      </c>
    </row>
    <row r="7" spans="1:31" x14ac:dyDescent="0.3">
      <c r="E7" s="2" t="s">
        <v>14</v>
      </c>
      <c r="F7" s="6">
        <v>151</v>
      </c>
      <c r="G7" s="6">
        <v>115</v>
      </c>
      <c r="H7" s="6">
        <v>77</v>
      </c>
      <c r="I7" s="6">
        <v>343</v>
      </c>
      <c r="P7" s="4" t="s">
        <v>19</v>
      </c>
      <c r="Q7" s="6">
        <v>91</v>
      </c>
      <c r="AD7" s="4" t="s">
        <v>57</v>
      </c>
      <c r="AE7" s="3">
        <v>255.68</v>
      </c>
    </row>
    <row r="8" spans="1:31" x14ac:dyDescent="0.3">
      <c r="E8" s="2" t="s">
        <v>20</v>
      </c>
      <c r="F8" s="6">
        <v>114</v>
      </c>
      <c r="G8" s="6">
        <v>110</v>
      </c>
      <c r="H8" s="6">
        <v>41</v>
      </c>
      <c r="I8" s="6">
        <v>265</v>
      </c>
      <c r="L8" s="1" t="s">
        <v>0</v>
      </c>
      <c r="M8" t="s">
        <v>6</v>
      </c>
      <c r="P8" s="4" t="s">
        <v>11</v>
      </c>
      <c r="Q8" s="6">
        <v>78</v>
      </c>
      <c r="AD8" s="4" t="s">
        <v>58</v>
      </c>
      <c r="AE8" s="3">
        <v>1487.52</v>
      </c>
    </row>
    <row r="9" spans="1:31" x14ac:dyDescent="0.3">
      <c r="A9" s="2" t="s">
        <v>65</v>
      </c>
      <c r="B9" t="s">
        <v>66</v>
      </c>
      <c r="E9" s="2" t="s">
        <v>18</v>
      </c>
      <c r="F9" s="6"/>
      <c r="G9" s="6">
        <v>190</v>
      </c>
      <c r="H9" s="6">
        <v>37</v>
      </c>
      <c r="I9" s="6">
        <v>227</v>
      </c>
      <c r="L9" s="2" t="s">
        <v>8</v>
      </c>
      <c r="M9" s="3">
        <v>39426.89</v>
      </c>
      <c r="P9" s="4" t="s">
        <v>12</v>
      </c>
      <c r="Q9" s="6">
        <v>75</v>
      </c>
      <c r="AD9" s="4" t="s">
        <v>59</v>
      </c>
      <c r="AE9" s="3">
        <v>4639.42</v>
      </c>
    </row>
    <row r="10" spans="1:31" x14ac:dyDescent="0.3">
      <c r="A10" s="2" t="s">
        <v>2</v>
      </c>
      <c r="B10" s="8">
        <f>VLOOKUP(A10,A1:B6,2,FALSE)</f>
        <v>31947.11</v>
      </c>
      <c r="E10" s="2" t="s">
        <v>11</v>
      </c>
      <c r="F10" s="6">
        <v>4</v>
      </c>
      <c r="G10" s="6">
        <v>69</v>
      </c>
      <c r="H10" s="6">
        <v>139</v>
      </c>
      <c r="I10" s="6">
        <v>212</v>
      </c>
      <c r="L10" s="2" t="s">
        <v>7</v>
      </c>
      <c r="M10" s="3">
        <v>30938.89</v>
      </c>
      <c r="P10" s="4" t="s">
        <v>15</v>
      </c>
      <c r="Q10" s="6">
        <v>72</v>
      </c>
      <c r="AD10" s="4" t="s">
        <v>60</v>
      </c>
      <c r="AE10" s="3">
        <v>550.80999999999995</v>
      </c>
    </row>
    <row r="11" spans="1:31" x14ac:dyDescent="0.3">
      <c r="A11" s="2" t="s">
        <v>4</v>
      </c>
      <c r="B11" s="8">
        <f t="shared" ref="B11:B13" si="3">VLOOKUP(A11,A2:B7,2,FALSE)</f>
        <v>24651.52</v>
      </c>
      <c r="E11" s="2" t="s">
        <v>19</v>
      </c>
      <c r="F11" s="6">
        <v>77</v>
      </c>
      <c r="G11" s="6"/>
      <c r="H11" s="6">
        <v>113</v>
      </c>
      <c r="I11" s="6">
        <v>190</v>
      </c>
      <c r="L11" s="2" t="s">
        <v>9</v>
      </c>
      <c r="M11" s="3">
        <v>17579.310000000001</v>
      </c>
      <c r="P11" s="4" t="s">
        <v>18</v>
      </c>
      <c r="Q11" s="6">
        <v>37</v>
      </c>
      <c r="AD11" s="4" t="s">
        <v>61</v>
      </c>
      <c r="AE11" s="3">
        <v>1565.46</v>
      </c>
    </row>
    <row r="12" spans="1:31" x14ac:dyDescent="0.3">
      <c r="A12" s="2" t="s">
        <v>1</v>
      </c>
      <c r="B12" s="8">
        <f t="shared" si="3"/>
        <v>17255.87</v>
      </c>
      <c r="E12" s="2" t="s">
        <v>16</v>
      </c>
      <c r="F12" s="6">
        <v>79</v>
      </c>
      <c r="G12" s="6">
        <v>103</v>
      </c>
      <c r="H12" s="6"/>
      <c r="I12" s="6">
        <v>182</v>
      </c>
      <c r="L12" s="2" t="s">
        <v>5</v>
      </c>
      <c r="M12" s="3">
        <v>87945.09</v>
      </c>
      <c r="P12" s="4" t="s">
        <v>17</v>
      </c>
      <c r="Q12" s="6">
        <v>31</v>
      </c>
      <c r="AD12" s="4" t="s">
        <v>31</v>
      </c>
      <c r="AE12" s="3">
        <v>165</v>
      </c>
    </row>
    <row r="13" spans="1:31" x14ac:dyDescent="0.3">
      <c r="A13" s="2" t="s">
        <v>3</v>
      </c>
      <c r="B13" s="8">
        <f t="shared" si="3"/>
        <v>14090.59</v>
      </c>
      <c r="E13" s="2" t="s">
        <v>5</v>
      </c>
      <c r="F13" s="6">
        <v>1122</v>
      </c>
      <c r="G13" s="6">
        <v>1270</v>
      </c>
      <c r="H13" s="6">
        <v>609</v>
      </c>
      <c r="I13" s="6">
        <v>3001</v>
      </c>
      <c r="P13" s="2" t="s">
        <v>23</v>
      </c>
      <c r="Q13" s="6"/>
      <c r="AD13" s="4" t="s">
        <v>32</v>
      </c>
      <c r="AE13" s="3">
        <v>864.5</v>
      </c>
    </row>
    <row r="14" spans="1:31" x14ac:dyDescent="0.3">
      <c r="P14" s="4" t="s">
        <v>17</v>
      </c>
      <c r="Q14" s="6">
        <v>221</v>
      </c>
      <c r="AD14" s="4" t="s">
        <v>33</v>
      </c>
      <c r="AE14" s="3">
        <v>159.96</v>
      </c>
    </row>
    <row r="15" spans="1:31" x14ac:dyDescent="0.3">
      <c r="P15" s="4" t="s">
        <v>15</v>
      </c>
      <c r="Q15" s="6">
        <v>200</v>
      </c>
      <c r="AD15" s="4" t="s">
        <v>34</v>
      </c>
      <c r="AE15" s="3">
        <v>209</v>
      </c>
    </row>
    <row r="16" spans="1:31" x14ac:dyDescent="0.3">
      <c r="E16" s="1" t="s">
        <v>0</v>
      </c>
      <c r="F16" t="s">
        <v>22</v>
      </c>
      <c r="P16" s="4" t="s">
        <v>20</v>
      </c>
      <c r="Q16" s="6">
        <v>115</v>
      </c>
      <c r="AD16" s="4" t="s">
        <v>35</v>
      </c>
      <c r="AE16" s="3">
        <v>688.74</v>
      </c>
    </row>
    <row r="17" spans="1:31" x14ac:dyDescent="0.3">
      <c r="A17" s="1" t="s">
        <v>0</v>
      </c>
      <c r="B17" t="s">
        <v>6</v>
      </c>
      <c r="E17" s="2" t="s">
        <v>14</v>
      </c>
      <c r="F17" s="3">
        <v>935.17</v>
      </c>
      <c r="P17" s="4" t="s">
        <v>13</v>
      </c>
      <c r="Q17" s="6">
        <v>110</v>
      </c>
      <c r="AD17" s="4" t="s">
        <v>36</v>
      </c>
      <c r="AE17" s="3">
        <v>1592.5</v>
      </c>
    </row>
    <row r="18" spans="1:31" x14ac:dyDescent="0.3">
      <c r="A18" s="2" t="s">
        <v>11</v>
      </c>
      <c r="B18" s="3">
        <v>8477.8799999999992</v>
      </c>
      <c r="E18" s="2" t="s">
        <v>19</v>
      </c>
      <c r="F18" s="3">
        <v>1506.54</v>
      </c>
      <c r="P18" s="4" t="s">
        <v>11</v>
      </c>
      <c r="Q18" s="6">
        <v>69</v>
      </c>
      <c r="AD18" s="4" t="s">
        <v>37</v>
      </c>
      <c r="AE18" s="3">
        <v>418.75</v>
      </c>
    </row>
    <row r="19" spans="1:31" x14ac:dyDescent="0.3">
      <c r="A19" s="2" t="s">
        <v>12</v>
      </c>
      <c r="B19" s="3">
        <v>2281.25</v>
      </c>
      <c r="E19" s="2" t="s">
        <v>12</v>
      </c>
      <c r="F19" s="3">
        <v>2237.42</v>
      </c>
      <c r="P19" s="4" t="s">
        <v>14</v>
      </c>
      <c r="Q19" s="6">
        <v>68</v>
      </c>
      <c r="AD19" s="4" t="s">
        <v>38</v>
      </c>
      <c r="AE19" s="3">
        <v>1228.5</v>
      </c>
    </row>
    <row r="20" spans="1:31" x14ac:dyDescent="0.3">
      <c r="A20" s="2" t="s">
        <v>13</v>
      </c>
      <c r="B20" s="3">
        <v>13828.23</v>
      </c>
      <c r="E20" s="2" t="s">
        <v>16</v>
      </c>
      <c r="F20" s="3">
        <v>4740.72</v>
      </c>
      <c r="P20" s="4" t="s">
        <v>19</v>
      </c>
      <c r="Q20" s="6">
        <v>45</v>
      </c>
      <c r="AD20" s="4" t="s">
        <v>39</v>
      </c>
      <c r="AE20" s="3">
        <v>479.94</v>
      </c>
    </row>
    <row r="21" spans="1:31" x14ac:dyDescent="0.3">
      <c r="A21" s="2" t="s">
        <v>14</v>
      </c>
      <c r="B21" s="3">
        <v>943.25</v>
      </c>
      <c r="E21" s="2" t="s">
        <v>18</v>
      </c>
      <c r="F21" s="3">
        <v>6795.03</v>
      </c>
      <c r="P21" s="2" t="s">
        <v>26</v>
      </c>
      <c r="Q21" s="6"/>
      <c r="AD21" s="4" t="s">
        <v>40</v>
      </c>
      <c r="AE21" s="3">
        <v>1188.5899999999999</v>
      </c>
    </row>
    <row r="22" spans="1:31" x14ac:dyDescent="0.3">
      <c r="A22" s="2" t="s">
        <v>15</v>
      </c>
      <c r="B22" s="3">
        <v>12086.1</v>
      </c>
      <c r="E22" s="2" t="s">
        <v>11</v>
      </c>
      <c r="F22" s="3">
        <v>8343.2800000000007</v>
      </c>
      <c r="P22" s="4" t="s">
        <v>18</v>
      </c>
      <c r="Q22" s="6">
        <v>190</v>
      </c>
      <c r="AD22" s="4" t="s">
        <v>41</v>
      </c>
      <c r="AE22" s="3">
        <v>225</v>
      </c>
    </row>
    <row r="23" spans="1:31" x14ac:dyDescent="0.3">
      <c r="A23" s="2" t="s">
        <v>16</v>
      </c>
      <c r="B23" s="3">
        <v>4821.18</v>
      </c>
      <c r="E23" s="2" t="s">
        <v>15</v>
      </c>
      <c r="F23" s="3">
        <v>11963.07</v>
      </c>
      <c r="P23" s="4" t="s">
        <v>15</v>
      </c>
      <c r="Q23" s="6">
        <v>118</v>
      </c>
      <c r="AD23" s="4" t="s">
        <v>42</v>
      </c>
      <c r="AE23" s="3">
        <v>468.75</v>
      </c>
    </row>
    <row r="24" spans="1:31" x14ac:dyDescent="0.3">
      <c r="A24" s="2" t="s">
        <v>17</v>
      </c>
      <c r="B24" s="3">
        <v>15925</v>
      </c>
      <c r="E24" s="2" t="s">
        <v>13</v>
      </c>
      <c r="F24" s="3">
        <v>13690.69</v>
      </c>
      <c r="P24" s="4" t="s">
        <v>13</v>
      </c>
      <c r="Q24" s="6">
        <v>70</v>
      </c>
      <c r="AD24" s="4" t="s">
        <v>43</v>
      </c>
      <c r="AE24" s="3">
        <v>200</v>
      </c>
    </row>
    <row r="25" spans="1:31" x14ac:dyDescent="0.3">
      <c r="A25" s="2" t="s">
        <v>18</v>
      </c>
      <c r="B25" s="3">
        <v>6866.75</v>
      </c>
      <c r="E25" s="2" t="s">
        <v>17</v>
      </c>
      <c r="F25" s="3">
        <v>15632.95</v>
      </c>
      <c r="P25" s="4" t="s">
        <v>11</v>
      </c>
      <c r="Q25" s="6">
        <v>61</v>
      </c>
      <c r="AD25" s="4" t="s">
        <v>44</v>
      </c>
      <c r="AE25" s="3">
        <v>1911</v>
      </c>
    </row>
    <row r="26" spans="1:31" x14ac:dyDescent="0.3">
      <c r="A26" s="2" t="s">
        <v>19</v>
      </c>
      <c r="B26" s="3">
        <v>1518.1</v>
      </c>
      <c r="E26" s="2" t="s">
        <v>20</v>
      </c>
      <c r="F26" s="3">
        <v>20983.22</v>
      </c>
      <c r="P26" s="4" t="s">
        <v>14</v>
      </c>
      <c r="Q26" s="6">
        <v>60</v>
      </c>
      <c r="AD26" s="4" t="s">
        <v>45</v>
      </c>
      <c r="AE26" s="3">
        <v>13.75</v>
      </c>
    </row>
    <row r="27" spans="1:31" x14ac:dyDescent="0.3">
      <c r="A27" s="2" t="s">
        <v>20</v>
      </c>
      <c r="B27" s="3">
        <v>21197.35</v>
      </c>
      <c r="E27" s="2" t="s">
        <v>5</v>
      </c>
      <c r="F27" s="3">
        <v>86828.09</v>
      </c>
      <c r="P27" s="4" t="s">
        <v>12</v>
      </c>
      <c r="Q27" s="6">
        <v>49</v>
      </c>
      <c r="AD27" s="4" t="s">
        <v>46</v>
      </c>
      <c r="AE27" s="3">
        <v>27.5</v>
      </c>
    </row>
    <row r="28" spans="1:31" x14ac:dyDescent="0.3">
      <c r="A28" s="2" t="s">
        <v>5</v>
      </c>
      <c r="B28" s="3">
        <v>87945.09</v>
      </c>
      <c r="P28" s="4" t="s">
        <v>17</v>
      </c>
      <c r="Q28" s="6">
        <v>26</v>
      </c>
      <c r="AD28" s="4" t="s">
        <v>47</v>
      </c>
      <c r="AE28" s="3">
        <v>2169.3000000000002</v>
      </c>
    </row>
    <row r="29" spans="1:31" x14ac:dyDescent="0.3">
      <c r="P29" s="4" t="s">
        <v>16</v>
      </c>
      <c r="Q29" s="6">
        <v>26</v>
      </c>
      <c r="AD29" s="4" t="s">
        <v>48</v>
      </c>
      <c r="AE29" s="3">
        <v>359.55</v>
      </c>
    </row>
    <row r="30" spans="1:31" x14ac:dyDescent="0.3">
      <c r="A30" s="2" t="s">
        <v>67</v>
      </c>
      <c r="B30" t="s">
        <v>66</v>
      </c>
      <c r="P30" s="4" t="s">
        <v>20</v>
      </c>
      <c r="Q30" s="6">
        <v>13</v>
      </c>
      <c r="AD30" s="4" t="s">
        <v>49</v>
      </c>
      <c r="AE30" s="3">
        <v>1403.97</v>
      </c>
    </row>
    <row r="31" spans="1:31" x14ac:dyDescent="0.3">
      <c r="A31" s="2" t="s">
        <v>11</v>
      </c>
      <c r="B31" s="7">
        <f>VLOOKUP(A31,A17:B28,2,FALSE)</f>
        <v>8477.8799999999992</v>
      </c>
      <c r="P31" s="2" t="s">
        <v>25</v>
      </c>
      <c r="Q31" s="6"/>
      <c r="AD31" s="2" t="s">
        <v>8</v>
      </c>
      <c r="AE31" s="6"/>
    </row>
    <row r="32" spans="1:31" x14ac:dyDescent="0.3">
      <c r="A32" s="2" t="s">
        <v>12</v>
      </c>
      <c r="B32" s="7">
        <f t="shared" ref="B32:B40" si="4">VLOOKUP(A32,A18:B29,2,FALSE)</f>
        <v>2281.25</v>
      </c>
      <c r="P32" s="4" t="s">
        <v>12</v>
      </c>
      <c r="Q32" s="6">
        <v>241</v>
      </c>
      <c r="AD32" s="4" t="s">
        <v>53</v>
      </c>
      <c r="AE32" s="3">
        <v>847.68</v>
      </c>
    </row>
    <row r="33" spans="1:31" x14ac:dyDescent="0.3">
      <c r="A33" s="2" t="s">
        <v>13</v>
      </c>
      <c r="B33" s="7">
        <f t="shared" si="4"/>
        <v>13828.23</v>
      </c>
      <c r="P33" s="4" t="s">
        <v>13</v>
      </c>
      <c r="Q33" s="6">
        <v>135</v>
      </c>
      <c r="AD33" s="4" t="s">
        <v>54</v>
      </c>
      <c r="AE33" s="3">
        <v>1971.32</v>
      </c>
    </row>
    <row r="34" spans="1:31" x14ac:dyDescent="0.3">
      <c r="A34" s="2" t="s">
        <v>14</v>
      </c>
      <c r="B34" s="7">
        <f t="shared" si="4"/>
        <v>943.25</v>
      </c>
      <c r="P34" s="4" t="s">
        <v>17</v>
      </c>
      <c r="Q34" s="6">
        <v>72</v>
      </c>
      <c r="AD34" s="4" t="s">
        <v>55</v>
      </c>
      <c r="AE34" s="3">
        <v>2759.31</v>
      </c>
    </row>
    <row r="35" spans="1:31" x14ac:dyDescent="0.3">
      <c r="A35" s="2" t="s">
        <v>15</v>
      </c>
      <c r="B35" s="7">
        <f t="shared" si="4"/>
        <v>12086.1</v>
      </c>
      <c r="P35" s="4" t="s">
        <v>16</v>
      </c>
      <c r="Q35" s="6">
        <v>57</v>
      </c>
      <c r="AD35" s="4" t="s">
        <v>56</v>
      </c>
      <c r="AE35" s="3">
        <v>1391.52</v>
      </c>
    </row>
    <row r="36" spans="1:31" x14ac:dyDescent="0.3">
      <c r="A36" s="2" t="s">
        <v>16</v>
      </c>
      <c r="B36" s="7">
        <f t="shared" si="4"/>
        <v>4821.18</v>
      </c>
      <c r="P36" s="4" t="s">
        <v>19</v>
      </c>
      <c r="Q36" s="6">
        <v>54</v>
      </c>
      <c r="AD36" s="4" t="s">
        <v>57</v>
      </c>
      <c r="AE36" s="3">
        <v>192.5</v>
      </c>
    </row>
    <row r="37" spans="1:31" x14ac:dyDescent="0.3">
      <c r="A37" s="2" t="s">
        <v>17</v>
      </c>
      <c r="B37" s="7">
        <f t="shared" si="4"/>
        <v>15925</v>
      </c>
      <c r="P37" s="4" t="s">
        <v>20</v>
      </c>
      <c r="Q37" s="6">
        <v>41</v>
      </c>
      <c r="AD37" s="4" t="s">
        <v>58</v>
      </c>
      <c r="AE37" s="3">
        <v>37.5</v>
      </c>
    </row>
    <row r="38" spans="1:31" x14ac:dyDescent="0.3">
      <c r="A38" s="2" t="s">
        <v>18</v>
      </c>
      <c r="B38" s="7">
        <f t="shared" si="4"/>
        <v>6866.75</v>
      </c>
      <c r="P38" s="4" t="s">
        <v>14</v>
      </c>
      <c r="Q38" s="6">
        <v>5</v>
      </c>
      <c r="AD38" s="4" t="s">
        <v>59</v>
      </c>
      <c r="AE38" s="3">
        <v>2684.5</v>
      </c>
    </row>
    <row r="39" spans="1:31" x14ac:dyDescent="0.3">
      <c r="A39" s="2" t="s">
        <v>19</v>
      </c>
      <c r="B39" s="7">
        <f t="shared" si="4"/>
        <v>1518.1</v>
      </c>
      <c r="P39" s="4" t="s">
        <v>11</v>
      </c>
      <c r="Q39" s="6">
        <v>4</v>
      </c>
      <c r="AD39" s="4" t="s">
        <v>60</v>
      </c>
      <c r="AE39" s="3">
        <v>3276</v>
      </c>
    </row>
    <row r="40" spans="1:31" x14ac:dyDescent="0.3">
      <c r="A40" s="2" t="s">
        <v>20</v>
      </c>
      <c r="B40" s="7">
        <f t="shared" si="4"/>
        <v>21197.35</v>
      </c>
      <c r="P40" s="2" t="s">
        <v>5</v>
      </c>
      <c r="Q40" s="6">
        <v>3001</v>
      </c>
      <c r="AD40" s="4" t="s">
        <v>61</v>
      </c>
      <c r="AE40" s="3">
        <v>2076.33</v>
      </c>
    </row>
    <row r="41" spans="1:31" x14ac:dyDescent="0.3">
      <c r="AD41" s="4" t="s">
        <v>31</v>
      </c>
      <c r="AE41" s="3">
        <v>559.92999999999995</v>
      </c>
    </row>
    <row r="42" spans="1:31" x14ac:dyDescent="0.3">
      <c r="AD42" s="4" t="s">
        <v>32</v>
      </c>
      <c r="AE42" s="3">
        <v>712.77</v>
      </c>
    </row>
    <row r="43" spans="1:31" x14ac:dyDescent="0.3">
      <c r="AD43" s="4" t="s">
        <v>33</v>
      </c>
      <c r="AE43" s="3">
        <v>350</v>
      </c>
    </row>
    <row r="44" spans="1:31" x14ac:dyDescent="0.3">
      <c r="AD44" s="4" t="s">
        <v>34</v>
      </c>
      <c r="AE44" s="3">
        <v>1350.99</v>
      </c>
    </row>
    <row r="45" spans="1:31" x14ac:dyDescent="0.3">
      <c r="AD45" s="4" t="s">
        <v>35</v>
      </c>
      <c r="AE45" s="3">
        <v>57.98</v>
      </c>
    </row>
    <row r="46" spans="1:31" x14ac:dyDescent="0.3">
      <c r="AD46" s="4" t="s">
        <v>36</v>
      </c>
      <c r="AE46" s="3">
        <v>123.75</v>
      </c>
    </row>
    <row r="47" spans="1:31" x14ac:dyDescent="0.3">
      <c r="AD47" s="4" t="s">
        <v>37</v>
      </c>
      <c r="AE47" s="3">
        <v>376.87</v>
      </c>
    </row>
    <row r="48" spans="1:31" x14ac:dyDescent="0.3">
      <c r="AD48" s="4" t="s">
        <v>38</v>
      </c>
      <c r="AE48" s="3">
        <v>182</v>
      </c>
    </row>
    <row r="49" spans="30:31" x14ac:dyDescent="0.3">
      <c r="AD49" s="4" t="s">
        <v>39</v>
      </c>
      <c r="AE49" s="3">
        <v>2261.2199999999998</v>
      </c>
    </row>
    <row r="50" spans="30:31" x14ac:dyDescent="0.3">
      <c r="AD50" s="4" t="s">
        <v>40</v>
      </c>
      <c r="AE50" s="3">
        <v>2117.5</v>
      </c>
    </row>
    <row r="51" spans="30:31" x14ac:dyDescent="0.3">
      <c r="AD51" s="4" t="s">
        <v>41</v>
      </c>
      <c r="AE51" s="3">
        <v>115.96</v>
      </c>
    </row>
    <row r="52" spans="30:31" x14ac:dyDescent="0.3">
      <c r="AD52" s="4" t="s">
        <v>42</v>
      </c>
      <c r="AE52" s="3">
        <v>456.25</v>
      </c>
    </row>
    <row r="53" spans="30:31" x14ac:dyDescent="0.3">
      <c r="AD53" s="4" t="s">
        <v>43</v>
      </c>
      <c r="AE53" s="3">
        <v>869.7</v>
      </c>
    </row>
    <row r="54" spans="30:31" x14ac:dyDescent="0.3">
      <c r="AD54" s="4" t="s">
        <v>44</v>
      </c>
      <c r="AE54" s="3">
        <v>1482.25</v>
      </c>
    </row>
    <row r="55" spans="30:31" x14ac:dyDescent="0.3">
      <c r="AD55" s="4" t="s">
        <v>45</v>
      </c>
      <c r="AE55" s="3">
        <v>2045.34</v>
      </c>
    </row>
    <row r="56" spans="30:31" x14ac:dyDescent="0.3">
      <c r="AD56" s="4" t="s">
        <v>46</v>
      </c>
      <c r="AE56" s="3">
        <v>105.96</v>
      </c>
    </row>
    <row r="57" spans="30:31" x14ac:dyDescent="0.3">
      <c r="AD57" s="4" t="s">
        <v>47</v>
      </c>
      <c r="AE57" s="3">
        <v>154.94999999999999</v>
      </c>
    </row>
    <row r="58" spans="30:31" x14ac:dyDescent="0.3">
      <c r="AD58" s="4" t="s">
        <v>48</v>
      </c>
      <c r="AE58" s="3">
        <v>2147.75</v>
      </c>
    </row>
    <row r="59" spans="30:31" x14ac:dyDescent="0.3">
      <c r="AD59" s="4" t="s">
        <v>49</v>
      </c>
      <c r="AE59" s="3">
        <v>4559.43</v>
      </c>
    </row>
    <row r="60" spans="30:31" x14ac:dyDescent="0.3">
      <c r="AD60" s="4" t="s">
        <v>50</v>
      </c>
      <c r="AE60" s="3">
        <v>56.25</v>
      </c>
    </row>
    <row r="61" spans="30:31" x14ac:dyDescent="0.3">
      <c r="AD61" s="4" t="s">
        <v>51</v>
      </c>
      <c r="AE61" s="3">
        <v>423.84</v>
      </c>
    </row>
    <row r="62" spans="30:31" x14ac:dyDescent="0.3">
      <c r="AD62" s="4" t="s">
        <v>52</v>
      </c>
      <c r="AE62" s="3">
        <v>3679.54</v>
      </c>
    </row>
    <row r="63" spans="30:31" x14ac:dyDescent="0.3">
      <c r="AD63" s="2" t="s">
        <v>9</v>
      </c>
      <c r="AE63" s="6"/>
    </row>
    <row r="64" spans="30:31" x14ac:dyDescent="0.3">
      <c r="AD64" s="4" t="s">
        <v>53</v>
      </c>
      <c r="AE64" s="3">
        <v>148.5</v>
      </c>
    </row>
    <row r="65" spans="30:31" x14ac:dyDescent="0.3">
      <c r="AD65" s="4" t="s">
        <v>54</v>
      </c>
      <c r="AE65" s="3">
        <v>1183</v>
      </c>
    </row>
    <row r="66" spans="30:31" x14ac:dyDescent="0.3">
      <c r="AD66" s="4" t="s">
        <v>55</v>
      </c>
      <c r="AE66" s="3">
        <v>1188.5899999999999</v>
      </c>
    </row>
    <row r="67" spans="30:31" x14ac:dyDescent="0.3">
      <c r="AD67" s="4" t="s">
        <v>56</v>
      </c>
      <c r="AE67" s="3">
        <v>431.46</v>
      </c>
    </row>
    <row r="68" spans="30:31" x14ac:dyDescent="0.3">
      <c r="AD68" s="4" t="s">
        <v>57</v>
      </c>
      <c r="AE68" s="3">
        <v>2199.4499999999998</v>
      </c>
    </row>
    <row r="69" spans="30:31" x14ac:dyDescent="0.3">
      <c r="AD69" s="4" t="s">
        <v>58</v>
      </c>
      <c r="AE69" s="3">
        <v>526.83000000000004</v>
      </c>
    </row>
    <row r="70" spans="30:31" x14ac:dyDescent="0.3">
      <c r="AD70" s="4" t="s">
        <v>59</v>
      </c>
      <c r="AE70" s="3">
        <v>919.77</v>
      </c>
    </row>
    <row r="71" spans="30:31" x14ac:dyDescent="0.3">
      <c r="AD71" s="4" t="s">
        <v>60</v>
      </c>
      <c r="AE71" s="3">
        <v>1487.52</v>
      </c>
    </row>
    <row r="72" spans="30:31" x14ac:dyDescent="0.3">
      <c r="AD72" s="4" t="s">
        <v>61</v>
      </c>
      <c r="AE72" s="3">
        <v>2439.39</v>
      </c>
    </row>
    <row r="73" spans="30:31" x14ac:dyDescent="0.3">
      <c r="AD73" s="4" t="s">
        <v>31</v>
      </c>
      <c r="AE73" s="3">
        <v>63.25</v>
      </c>
    </row>
    <row r="74" spans="30:31" x14ac:dyDescent="0.3">
      <c r="AD74" s="4" t="s">
        <v>32</v>
      </c>
      <c r="AE74" s="3">
        <v>3279.59</v>
      </c>
    </row>
    <row r="75" spans="30:31" x14ac:dyDescent="0.3">
      <c r="AD75" s="4" t="s">
        <v>33</v>
      </c>
      <c r="AE75" s="3">
        <v>1119.25</v>
      </c>
    </row>
    <row r="76" spans="30:31" x14ac:dyDescent="0.3">
      <c r="AD76" s="4" t="s">
        <v>34</v>
      </c>
      <c r="AE76" s="3">
        <v>695.76</v>
      </c>
    </row>
    <row r="77" spans="30:31" x14ac:dyDescent="0.3">
      <c r="AD77" s="4" t="s">
        <v>35</v>
      </c>
      <c r="AE77" s="3">
        <v>471.41</v>
      </c>
    </row>
    <row r="78" spans="30:31" x14ac:dyDescent="0.3">
      <c r="AD78" s="4" t="s">
        <v>36</v>
      </c>
      <c r="AE78" s="3">
        <v>1425.54</v>
      </c>
    </row>
    <row r="79" spans="30:31" x14ac:dyDescent="0.3">
      <c r="AD79" s="2" t="s">
        <v>5</v>
      </c>
      <c r="AE79" s="3">
        <v>87945.09</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F6432-8813-4DCC-8C8E-AB7CA8D8D308}">
  <sheetPr>
    <tabColor rgb="FFFF0000"/>
  </sheetPr>
  <dimension ref="A1"/>
  <sheetViews>
    <sheetView tabSelected="1" zoomScale="61" workbookViewId="0">
      <selection activeCell="V21" sqref="V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A p o c o l y p s e   S a l e s _ f c 0 a a 5 2 6 - d 7 1 f - 4 d 7 a - b 2 4 6 - e b a 6 1 b 4 3 9 f 0 a " > < C u s t o m C o n t e n t > < ! [ C D A T A [ < T a b l e W i d g e t G r i d S e r i a l i z a t i o n   x m l n s : x s d = " h t t p : / / w w w . w 3 . o r g / 2 0 0 1 / X M L S c h e m a "   x m l n s : x s i = " h t t p : / / w w w . w 3 . o r g / 2 0 0 1 / X M L S c h e m a - i n s t a n c e " > < C o l u m n S u g g e s t e d T y p e > < i t e m > < k e y > < s t r i n g > R e v e n u e < / s t r i n g > < / k e y > < v a l u e > < s t r i n g > E m p t y < / s t r i n g > < / v a l u e > < / i t e m > < i t e m > < k e y > < s t r i n g > P r o f i t < / s t r i n g > < / k e y > < v a l u e > < s t r i n g > E m p t y < / s t r i n g > < / v a l u e > < / i t e m > < / C o l u m n S u g g e s t e d T y p e > < C o l u m n F o r m a t   / > < C o l u m n A c c u r a c y   / > < C o l u m n C u r r e n c y S y m b o l   / > < C o l u m n P o s i t i v e P a t t e r n   / > < C o l u m n N e g a t i v e P a t t e r n   / > < C o l u m n W i d t h s > < i t e m > < k e y > < s t r i n g > C u s t   I D < / s t r i n g > < / k e y > < v a l u e > < i n t > 1 0 0 < / i n t > < / v a l u e > < / i t e m > < i t e m > < k e y > < s t r i n g > C u s t o m e r < / s t r i n g > < / k e y > < v a l u e > < i n t > 1 2 2 < / i n t > < / v a l u e > < / i t e m > < i t e m > < k e y > < s t r i n g > P r o d u c t   I D < / s t r i n g > < / k e y > < v a l u e > < i n t > 1 2 8 < / i n t > < / v a l u e > < / i t e m > < i t e m > < k e y > < s t r i n g > O r d e r   I D < / s t r i n g > < / k e y > < v a l u e > < i n t > 1 1 2 < / i n t > < / v a l u e > < / i t e m > < i t e m > < k e y > < s t r i n g > U n i t s   S o l d < / s t r i n g > < / k e y > < v a l u e > < i n t > 1 2 5 < / i n t > < / v a l u e > < / i t e m > < i t e m > < k e y > < s t r i n g > D a t e   P u r c h a s e d < / s t r i n g > < / k e y > < v a l u e > < i n t > 1 7 5 < / i n t > < / v a l u e > < / i t e m > < i t e m > < k e y > < s t r i n g > R e v e n u e < / s t r i n g > < / k e y > < v a l u e > < i n t > 1 1 8 < / i n t > < / v a l u e > < / i t e m > < i t e m > < k e y > < s t r i n g > P r o f i t < / s t r i n g > < / k e y > < v a l u e > < i n t > 8 2 < / i n t > < / v a l u e > < / i t e m > < i t e m > < k e y > < s t r i n g > M o n t h   o f   p u r c h a s < / s t r i n g > < / k e y > < v a l u e > < i n t > 1 8 7 < / i n t > < / v a l u e > < / i t e m > < i t e m > < k e y > < s t r i n g > E x p e n c e < / s t r i n g > < / k e y > < v a l u e > < i n t > 1 1 8 < / i n t > < / v a l u e > < / i t e m > < i t e m > < k e y > < s t r i n g > D a y   o f   p u r c h a s e < / s t r i n g > < / k e y > < v a l u e > < i n t > 1 7 7 < / i n t > < / v a l u e > < / i t e m > < / C o l u m n W i d t h s > < C o l u m n D i s p l a y I n d e x > < i t e m > < k e y > < s t r i n g > C u s t   I D < / s t r i n g > < / k e y > < v a l u e > < i n t > 0 < / i n t > < / v a l u e > < / i t e m > < i t e m > < k e y > < s t r i n g > C u s t o m e r < / s t r i n g > < / k e y > < v a l u e > < i n t > 1 < / i n t > < / v a l u e > < / i t e m > < i t e m > < k e y > < s t r i n g > P r o d u c t   I D < / s t r i n g > < / k e y > < v a l u e > < i n t > 2 < / i n t > < / v a l u e > < / i t e m > < i t e m > < k e y > < s t r i n g > O r d e r   I D < / s t r i n g > < / k e y > < v a l u e > < i n t > 3 < / i n t > < / v a l u e > < / i t e m > < i t e m > < k e y > < s t r i n g > U n i t s   S o l d < / s t r i n g > < / k e y > < v a l u e > < i n t > 4 < / i n t > < / v a l u e > < / i t e m > < i t e m > < k e y > < s t r i n g > D a t e   P u r c h a s e d < / s t r i n g > < / k e y > < v a l u e > < i n t > 5 < / i n t > < / v a l u e > < / i t e m > < i t e m > < k e y > < s t r i n g > R e v e n u e < / s t r i n g > < / k e y > < v a l u e > < i n t > 6 < / i n t > < / v a l u e > < / i t e m > < i t e m > < k e y > < s t r i n g > P r o f i t < / s t r i n g > < / k e y > < v a l u e > < i n t > 7 < / i n t > < / v a l u e > < / i t e m > < i t e m > < k e y > < s t r i n g > M o n t h   o f   p u r c h a s < / s t r i n g > < / k e y > < v a l u e > < i n t > 8 < / i n t > < / v a l u e > < / i t e m > < i t e m > < k e y > < s t r i n g > E x p e n c e < / s t r i n g > < / k e y > < v a l u e > < i n t > 9 < / i n t > < / v a l u e > < / i t e m > < i t e m > < k e y > < s t r i n g > D a y   o f   p u r c h a s e < / 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A p o c o l y p s e   S a l e s _ f c 0 a a 5 2 6 - d 7 1 f - 4 d 7 a - b 2 4 6 - e b a 6 1 b 4 3 9 f 0 a , A p o c o l y p s e   S t o r e _ 9 7 3 7 7 d 6 7 - 4 0 0 9 - 4 b a 4 - 8 f 6 0 - c e 4 9 d f 3 b 3 7 e c , C u s t o m e r   I n f o r m a t i o n _ 4 e 2 1 e 3 0 1 - d 0 0 f - 4 a e 0 - 9 b f a - 7 8 a 9 e 8 a 3 0 1 f d ] ] > < / C u s t o m C o n t e n t > < / G e m i n i > 
</file>

<file path=customXml/item13.xml>��< ? x m l   v e r s i o n = " 1 . 0 "   e n c o d i n g = " U T F - 1 6 " ? > < G e m i n i   x m l n s = " h t t p : / / g e m i n i / p i v o t c u s t o m i z a t i o n / 4 c f c d f 7 9 - 5 7 b 7 - 4 5 0 5 - 9 4 d 4 - a 9 8 2 0 d 2 c c c 9 d " > < C u s t o m C o n t e n t > < ! [ C D A T A [ < ? x m l   v e r s i o n = " 1 . 0 "   e n c o d i n g = " u t f - 1 6 " ? > < S e t t i n g s > < C a l c u l a t e d F i e l d s > < i t e m > < M e a s u r e N a m e > S u m   o f   R e v e n u e < / M e a s u r e N a m e > < D i s p l a y N a m e > S u m   o f   R e v e n u e < / D i s p l a y N a m e > < V i s i b l e > F a l s e < / V i s i b l e > < / i t e m > < i t e m > < M e a s u r e N a m e > S u m   o f   P r o f i t < / M e a s u r e N a m e > < D i s p l a y N a m e > S u m   o f   P r o f i t < / D i s p l a y N a m e > < V i s i b l e > F a l s e < / V i s i b l e > < / i t e m > < i t e m > < M e a s u r e N a m e > S u m   o f   E x p e n c e < / M e a s u r e N a m e > < D i s p l a y N a m e > S u m   o f   E x p e n c e < / D i s p l a y N a m e > < V i s i b l e > F a l s e < / V i s i b l e > < / i t e m > < / C a l c u l a t e d F i e l d s > < S A H o s t H a s h > 0 < / S A H o s t H a s h > < G e m i n i F i e l d L i s t V i s i b l e > T r u e < / G e m i n i F i e l d L i s t V i s i b l e > < / S e t t i n g s > ] ] > < / C u s t o m C o n t e n t > < / G e m i n i > 
</file>

<file path=customXml/item14.xml>��< ? x m l   v e r s i o n = " 1 . 0 "   e n c o d i n g = " U T F - 1 6 " ? > < G e m i n i   x m l n s = " h t t p : / / g e m i n i / p i v o t c u s t o m i z a t i o n / C l i e n t W i n d o w X M L " > < C u s t o m C o n t e n t > < ! [ C D A T A [ A p o c o l y p s e   S t o r e _ 9 7 3 7 7 d 6 7 - 4 0 0 9 - 4 b a 4 - 8 f 6 0 - c e 4 9 d f 3 b 3 7 e c ] ] > < / 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 T a g s \ T a b l e s \ & l t ; T a b l e s \ A p o c o l y p s e   S a l e s & g t ; < / K e y > < / D i a g r a m O b j e c t K e y > < D i a g r a m O b j e c t K e y > < K e y > D y n a m i c   T a g s \ T a b l e s \ & l t ; T a b l e s \ A p o c o l y p s e   S t o r e & g t ; < / K e y > < / D i a g r a m O b j e c t K e y > < D i a g r a m O b j e c t K e y > < K e y > D y n a m i c   T a g s \ T a b l e s \ & l t ; T a b l e s \ C u s t o m e r   I n f o r m a t i o n & g t ; < / K e y > < / D i a g r a m O b j e c t K e y > < D i a g r a m O b j e c t K e y > < K e y > T a b l e s \ A p o c o l y p s e   S a l e s < / K e y > < / D i a g r a m O b j e c t K e y > < D i a g r a m O b j e c t K e y > < K e y > T a b l e s \ A p o c o l y p s e   S a l e s \ C o l u m n s \ C u s t   I D < / K e y > < / D i a g r a m O b j e c t K e y > < D i a g r a m O b j e c t K e y > < K e y > T a b l e s \ A p o c o l y p s e   S a l e s \ C o l u m n s \ C u s t o m e r < / K e y > < / D i a g r a m O b j e c t K e y > < D i a g r a m O b j e c t K e y > < K e y > T a b l e s \ A p o c o l y p s e   S a l e s \ C o l u m n s \ P r o d u c t   I D < / K e y > < / D i a g r a m O b j e c t K e y > < D i a g r a m O b j e c t K e y > < K e y > T a b l e s \ A p o c o l y p s e   S a l e s \ C o l u m n s \ O r d e r   I D < / K e y > < / D i a g r a m O b j e c t K e y > < D i a g r a m O b j e c t K e y > < K e y > T a b l e s \ A p o c o l y p s e   S a l e s \ C o l u m n s \ U n i t s   S o l d < / K e y > < / D i a g r a m O b j e c t K e y > < D i a g r a m O b j e c t K e y > < K e y > T a b l e s \ A p o c o l y p s e   S a l e s \ C o l u m n s \ D a t e   P u r c h a s e d < / K e y > < / D i a g r a m O b j e c t K e y > < D i a g r a m O b j e c t K e y > < K e y > T a b l e s \ A p o c o l y p s e   S a l e s \ C o l u m n s \ R e v e n u e < / K e y > < / D i a g r a m O b j e c t K e y > < D i a g r a m O b j e c t K e y > < K e y > T a b l e s \ A p o c o l y p s e   S a l e s \ M e a s u r e s \ S u m   o f   R e v e n u e < / K e y > < / D i a g r a m O b j e c t K e y > < D i a g r a m O b j e c t K e y > < K e y > T a b l e s \ A p o c o l y p s e   S a l e s \ C o l u m n s \ P r o f i t < / K e y > < / D i a g r a m O b j e c t K e y > < D i a g r a m O b j e c t K e y > < K e y > T a b l e s \ A p o c o l y p s e   S a l e s \ M e a s u r e s \ S u m   o f   P r o f i t < / K e y > < / D i a g r a m O b j e c t K e y > < D i a g r a m O b j e c t K e y > < K e y > T a b l e s \ A p o c o l y p s e   S a l e s \ C o l u m n s \ M o n t h   o f   p u r c h a s < / K e y > < / D i a g r a m O b j e c t K e y > < D i a g r a m O b j e c t K e y > < K e y > T a b l e s \ A p o c o l y p s e   S t o r e < / K e y > < / D i a g r a m O b j e c t K e y > < D i a g r a m O b j e c t K e y > < K e y > T a b l e s \ A p o c o l y p s e   S t o r e \ C o l u m n s \ P r o d u c t   I D < / K e y > < / D i a g r a m O b j e c t K e y > < D i a g r a m O b j e c t K e y > < K e y > T a b l e s \ A p o c o l y p s e   S t o r e \ C o l u m n s \ P r o d u c t   N a m e < / K e y > < / D i a g r a m O b j e c t K e y > < D i a g r a m O b j e c t K e y > < K e y > T a b l e s \ A p o c o l y p s e   S t o r e \ C o l u m n s \ P r i c e < / K e y > < / D i a g r a m O b j e c t K e y > < D i a g r a m O b j e c t K e y > < K e y > T a b l e s \ A p o c o l y p s e   S t o r e \ C o l u m n s \ P r o d u c t i o n   C o s t < / K e y > < / D i a g r a m O b j e c t K e y > < D i a g r a m O b j e c t K e y > < K e y > T a b l e s \ C u s t o m e r   I n f o r m a t i o n < / K e y > < / D i a g r a m O b j e c t K e y > < D i a g r a m O b j e c t K e y > < K e y > T a b l e s \ C u s t o m e r   I n f o r m a t i o n \ C o l u m n s \ C u s t o m e r   I D < / K e y > < / D i a g r a m O b j e c t K e y > < D i a g r a m O b j e c t K e y > < K e y > T a b l e s \ C u s t o m e r   I n f o r m a t i o n \ C o l u m n s \ C u s t o m e r < / K e y > < / D i a g r a m O b j e c t K e y > < D i a g r a m O b j e c t K e y > < K e y > T a b l e s \ C u s t o m e r   I n f o r m a t i o n \ C o l u m n s \ C i t y < / K e y > < / D i a g r a m O b j e c t K e y > < D i a g r a m O b j e c t K e y > < K e y > T a b l e s \ C u s t o m e r   I n f o r m a t i o n \ C o l u m n s \ S t a t e < / K e y > < / D i a g r a m O b j e c t K e y > < D i a g r a m O b j e c t K e y > < K e y > R e l a t i o n s h i p s \ & l t ; T a b l e s \ A p o c o l y p s e   S a l e s \ C o l u m n s \ P r o d u c t   I D & g t ; - & l t ; T a b l e s \ A p o c o l y p s e   S t o r e \ C o l u m n s \ P r o d u c t   I D & g t ; < / K e y > < / D i a g r a m O b j e c t K e y > < D i a g r a m O b j e c t K e y > < K e y > R e l a t i o n s h i p s \ & l t ; T a b l e s \ A p o c o l y p s e   S a l e s \ C o l u m n s \ P r o d u c t   I D & g t ; - & l t ; T a b l e s \ A p o c o l y p s e   S t o r e \ C o l u m n s \ P r o d u c t   I D & g t ; \ F K < / K e y > < / D i a g r a m O b j e c t K e y > < D i a g r a m O b j e c t K e y > < K e y > R e l a t i o n s h i p s \ & l t ; T a b l e s \ A p o c o l y p s e   S a l e s \ C o l u m n s \ P r o d u c t   I D & g t ; - & l t ; T a b l e s \ A p o c o l y p s e   S t o r e \ C o l u m n s \ P r o d u c t   I D & g t ; \ P K < / K e y > < / D i a g r a m O b j e c t K e y > < D i a g r a m O b j e c t K e y > < K e y > R e l a t i o n s h i p s \ & l t ; T a b l e s \ A p o c o l y p s e   S a l e s \ C o l u m n s \ P r o d u c t   I D & g t ; - & l t ; T a b l e s \ A p o c o l y p s e   S t o r e \ C o l u m n s \ P r o d u c t   I D & g t ; \ C r o s s F i l t e r < / K e y > < / D i a g r a m O b j e c t K e y > < D i a g r a m O b j e c t K e y > < K e y > R e l a t i o n s h i p s \ & l t ; T a b l e s \ A p o c o l y p s e   S a l e s \ C o l u m n s \ C u s t   I D & g t ; - & l t ; T a b l e s \ C u s t o m e r   I n f o r m a t i o n \ C o l u m n s \ C u s t o m e r   I D & g t ; < / K e y > < / D i a g r a m O b j e c t K e y > < D i a g r a m O b j e c t K e y > < K e y > R e l a t i o n s h i p s \ & l t ; T a b l e s \ A p o c o l y p s e   S a l e s \ C o l u m n s \ C u s t   I D & g t ; - & l t ; T a b l e s \ C u s t o m e r   I n f o r m a t i o n \ C o l u m n s \ C u s t o m e r   I D & g t ; \ F K < / K e y > < / D i a g r a m O b j e c t K e y > < D i a g r a m O b j e c t K e y > < K e y > R e l a t i o n s h i p s \ & l t ; T a b l e s \ A p o c o l y p s e   S a l e s \ C o l u m n s \ C u s t   I D & g t ; - & l t ; T a b l e s \ C u s t o m e r   I n f o r m a t i o n \ C o l u m n s \ C u s t o m e r   I D & g t ; \ P K < / K e y > < / D i a g r a m O b j e c t K e y > < D i a g r a m O b j e c t K e y > < K e y > R e l a t i o n s h i p s \ & l t ; T a b l e s \ A p o c o l y p s e   S a l e s \ C o l u m n s \ C u s t   I D & g t ; - & l t ; T a b l e s \ C u s t o m e r   I n f o r m a t i o n \ C o l u m n s \ C u s t o m e r   I D & g t ; \ C r o s s F i l t e r < / K e y > < / D i a g r a m O b j e c t K e y > < / A l l K e y s > < S e l e c t e d K e y s > < D i a g r a m O b j e c t K e y > < K e y > R e l a t i o n s h i p s \ & l t ; T a b l e s \ A p o c o l y p s e   S a l e s \ C o l u m n s \ C u s t   I D & g t ; - & l t ; T a b l e s \ C u s t o m e r   I n f o r m a t i o n \ C o l u m n s \ C u s t o m e r 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 T a g s \ T a b l e s \ & l t ; T a b l e s \ A p o c o l y p s e   S a l e s & g t ; < / K e y > < / a : K e y > < a : V a l u e   i : t y p e = " D i a g r a m D i s p l a y T a g V i e w S t a t e " > < I s N o t F i l t e r e d O u t > t r u e < / I s N o t F i l t e r e d O u t > < / a : V a l u e > < / a : K e y V a l u e O f D i a g r a m O b j e c t K e y a n y T y p e z b w N T n L X > < a : K e y V a l u e O f D i a g r a m O b j e c t K e y a n y T y p e z b w N T n L X > < a : K e y > < K e y > D y n a m i c   T a g s \ T a b l e s \ & l t ; T a b l e s \ A p o c o l y p s e   S t o r e & g t ; < / K e y > < / a : K e y > < a : V a l u e   i : t y p e = " D i a g r a m D i s p l a y T a g V i e w S t a t e " > < I s N o t F i l t e r e d O u t > t r u e < / I s N o t F i l t e r e d O u t > < / a : V a l u e > < / a : K e y V a l u e O f D i a g r a m O b j e c t K e y a n y T y p e z b w N T n L X > < a : K e y V a l u e O f D i a g r a m O b j e c t K e y a n y T y p e z b w N T n L X > < a : K e y > < K e y > D y n a m i c   T a g s \ T a b l e s \ & l t ; T a b l e s \ C u s t o m e r   I n f o r m a t i o n & g t ; < / K e y > < / a : K e y > < a : V a l u e   i : t y p e = " D i a g r a m D i s p l a y T a g V i e w S t a t e " > < I s N o t F i l t e r e d O u t > t r u e < / I s N o t F i l t e r e d O u t > < / a : V a l u e > < / a : K e y V a l u e O f D i a g r a m O b j e c t K e y a n y T y p e z b w N T n L X > < a : K e y V a l u e O f D i a g r a m O b j e c t K e y a n y T y p e z b w N T n L X > < a : K e y > < K e y > T a b l e s \ A p o c o l y p s e   S a l e s < / K e y > < / a : K e y > < a : V a l u e   i : t y p e = " D i a g r a m D i s p l a y N o d e V i e w S t a t e " > < H e i g h t > 1 5 0 < / H e i g h t > < I s E x p a n d e d > t r u e < / I s E x p a n d e d > < L a y e d O u t > t r u e < / L a y e d O u t > < W i d t h > 2 0 0 < / W i d t h > < / a : V a l u e > < / a : K e y V a l u e O f D i a g r a m O b j e c t K e y a n y T y p e z b w N T n L X > < a : K e y V a l u e O f D i a g r a m O b j e c t K e y a n y T y p e z b w N T n L X > < a : K e y > < K e y > T a b l e s \ A p o c o l y p s e   S a l e s \ C o l u m n s \ C u s t   I D < / K e y > < / a : K e y > < a : V a l u e   i : t y p e = " D i a g r a m D i s p l a y N o d e V i e w S t a t e " > < H e i g h t > 1 5 0 < / H e i g h t > < I s E x p a n d e d > t r u e < / I s E x p a n d e d > < W i d t h > 2 0 0 < / W i d t h > < / a : V a l u e > < / a : K e y V a l u e O f D i a g r a m O b j e c t K e y a n y T y p e z b w N T n L X > < a : K e y V a l u e O f D i a g r a m O b j e c t K e y a n y T y p e z b w N T n L X > < a : K e y > < K e y > T a b l e s \ A p o c o l y p s e   S a l e s \ C o l u m n s \ C u s t o m e r < / K e y > < / a : K e y > < a : V a l u e   i : t y p e = " D i a g r a m D i s p l a y N o d e V i e w S t a t e " > < H e i g h t > 1 5 0 < / H e i g h t > < I s E x p a n d e d > t r u e < / I s E x p a n d e d > < W i d t h > 2 0 0 < / W i d t h > < / a : V a l u e > < / a : K e y V a l u e O f D i a g r a m O b j e c t K e y a n y T y p e z b w N T n L X > < a : K e y V a l u e O f D i a g r a m O b j e c t K e y a n y T y p e z b w N T n L X > < a : K e y > < K e y > T a b l e s \ A p o c o l y p s e   S a l e s \ C o l u m n s \ P r o d u c t   I D < / K e y > < / a : K e y > < a : V a l u e   i : t y p e = " D i a g r a m D i s p l a y N o d e V i e w S t a t e " > < H e i g h t > 1 5 0 < / H e i g h t > < I s E x p a n d e d > t r u e < / I s E x p a n d e d > < W i d t h > 2 0 0 < / W i d t h > < / a : V a l u e > < / a : K e y V a l u e O f D i a g r a m O b j e c t K e y a n y T y p e z b w N T n L X > < a : K e y V a l u e O f D i a g r a m O b j e c t K e y a n y T y p e z b w N T n L X > < a : K e y > < K e y > T a b l e s \ A p o c o l y p s e   S a l e s \ C o l u m n s \ O r d e r   I D < / K e y > < / a : K e y > < a : V a l u e   i : t y p e = " D i a g r a m D i s p l a y N o d e V i e w S t a t e " > < H e i g h t > 1 5 0 < / H e i g h t > < I s E x p a n d e d > t r u e < / I s E x p a n d e d > < W i d t h > 2 0 0 < / W i d t h > < / a : V a l u e > < / a : K e y V a l u e O f D i a g r a m O b j e c t K e y a n y T y p e z b w N T n L X > < a : K e y V a l u e O f D i a g r a m O b j e c t K e y a n y T y p e z b w N T n L X > < a : K e y > < K e y > T a b l e s \ A p o c o l y p s e   S a l e s \ C o l u m n s \ U n i t s   S o l d < / K e y > < / a : K e y > < a : V a l u e   i : t y p e = " D i a g r a m D i s p l a y N o d e V i e w S t a t e " > < H e i g h t > 1 5 0 < / H e i g h t > < I s E x p a n d e d > t r u e < / I s E x p a n d e d > < W i d t h > 2 0 0 < / W i d t h > < / a : V a l u e > < / a : K e y V a l u e O f D i a g r a m O b j e c t K e y a n y T y p e z b w N T n L X > < a : K e y V a l u e O f D i a g r a m O b j e c t K e y a n y T y p e z b w N T n L X > < a : K e y > < K e y > T a b l e s \ A p o c o l y p s e   S a l e s \ C o l u m n s \ D a t e   P u r c h a s e d < / K e y > < / a : K e y > < a : V a l u e   i : t y p e = " D i a g r a m D i s p l a y N o d e V i e w S t a t e " > < H e i g h t > 1 5 0 < / H e i g h t > < I s E x p a n d e d > t r u e < / I s E x p a n d e d > < W i d t h > 2 0 0 < / W i d t h > < / a : V a l u e > < / a : K e y V a l u e O f D i a g r a m O b j e c t K e y a n y T y p e z b w N T n L X > < a : K e y V a l u e O f D i a g r a m O b j e c t K e y a n y T y p e z b w N T n L X > < a : K e y > < K e y > T a b l e s \ A p o c o l y p s e   S a l e s \ C o l u m n s \ R e v e n u e < / K e y > < / a : K e y > < a : V a l u e   i : t y p e = " D i a g r a m D i s p l a y N o d e V i e w S t a t e " > < H e i g h t > 1 5 0 < / H e i g h t > < I s E x p a n d e d > t r u e < / I s E x p a n d e d > < W i d t h > 2 0 0 < / W i d t h > < / a : V a l u e > < / a : K e y V a l u e O f D i a g r a m O b j e c t K e y a n y T y p e z b w N T n L X > < a : K e y V a l u e O f D i a g r a m O b j e c t K e y a n y T y p e z b w N T n L X > < a : K e y > < K e y > T a b l e s \ A p o c o l y p s e   S a l e s \ M e a s u r e s \ S u m   o f   R e v e n u e < / K e y > < / a : K e y > < a : V a l u e   i : t y p e = " D i a g r a m D i s p l a y N o d e V i e w S t a t e " > < H e i g h t > 1 5 0 < / H e i g h t > < I s E x p a n d e d > t r u e < / I s E x p a n d e d > < W i d t h > 2 0 0 < / W i d t h > < / a : V a l u e > < / a : K e y V a l u e O f D i a g r a m O b j e c t K e y a n y T y p e z b w N T n L X > < a : K e y V a l u e O f D i a g r a m O b j e c t K e y a n y T y p e z b w N T n L X > < a : K e y > < K e y > T a b l e s \ A p o c o l y p s e   S a l e s \ C o l u m n s \ P r o f i t < / K e y > < / a : K e y > < a : V a l u e   i : t y p e = " D i a g r a m D i s p l a y N o d e V i e w S t a t e " > < H e i g h t > 1 5 0 < / H e i g h t > < I s E x p a n d e d > t r u e < / I s E x p a n d e d > < W i d t h > 2 0 0 < / W i d t h > < / a : V a l u e > < / a : K e y V a l u e O f D i a g r a m O b j e c t K e y a n y T y p e z b w N T n L X > < a : K e y V a l u e O f D i a g r a m O b j e c t K e y a n y T y p e z b w N T n L X > < a : K e y > < K e y > T a b l e s \ A p o c o l y p s e   S a l e s \ M e a s u r e s \ S u m   o f   P r o f i t < / K e y > < / a : K e y > < a : V a l u e   i : t y p e = " D i a g r a m D i s p l a y N o d e V i e w S t a t e " > < H e i g h t > 1 5 0 < / H e i g h t > < I s E x p a n d e d > t r u e < / I s E x p a n d e d > < W i d t h > 2 0 0 < / W i d t h > < / a : V a l u e > < / a : K e y V a l u e O f D i a g r a m O b j e c t K e y a n y T y p e z b w N T n L X > < a : K e y V a l u e O f D i a g r a m O b j e c t K e y a n y T y p e z b w N T n L X > < a : K e y > < K e y > T a b l e s \ A p o c o l y p s e   S a l e s \ C o l u m n s \ M o n t h   o f   p u r c h a s < / K e y > < / a : K e y > < a : V a l u e   i : t y p e = " D i a g r a m D i s p l a y N o d e V i e w S t a t e " > < H e i g h t > 1 5 0 < / H e i g h t > < I s E x p a n d e d > t r u e < / I s E x p a n d e d > < W i d t h > 2 0 0 < / W i d t h > < / a : V a l u e > < / a : K e y V a l u e O f D i a g r a m O b j e c t K e y a n y T y p e z b w N T n L X > < a : K e y V a l u e O f D i a g r a m O b j e c t K e y a n y T y p e z b w N T n L X > < a : K e y > < K e y > T a b l e s \ A p o c o l y p s e   S t o r e < / K e y > < / a : K e y > < a : V a l u e   i : t y p e = " D i a g r a m D i s p l a y N o d e V i e w S t a t e " > < H e i g h t > 1 5 0 < / H e i g h t > < I s E x p a n d e d > t r u e < / I s E x p a n d e d > < L a y e d O u t > t r u e < / L a y e d O u t > < L e f t > 3 2 9 . 9 0 3 8 1 0 5 6 7 6 6 5 8 < / L e f t > < T a b I n d e x > 1 < / T a b I n d e x > < W i d t h > 2 0 0 < / W i d t h > < / a : V a l u e > < / a : K e y V a l u e O f D i a g r a m O b j e c t K e y a n y T y p e z b w N T n L X > < a : K e y V a l u e O f D i a g r a m O b j e c t K e y a n y T y p e z b w N T n L X > < a : K e y > < K e y > T a b l e s \ A p o c o l y p s e   S t o r e \ C o l u m n s \ P r o d u c t   I D < / K e y > < / a : K e y > < a : V a l u e   i : t y p e = " D i a g r a m D i s p l a y N o d e V i e w S t a t e " > < H e i g h t > 1 5 0 < / H e i g h t > < I s E x p a n d e d > t r u e < / I s E x p a n d e d > < W i d t h > 2 0 0 < / W i d t h > < / a : V a l u e > < / a : K e y V a l u e O f D i a g r a m O b j e c t K e y a n y T y p e z b w N T n L X > < a : K e y V a l u e O f D i a g r a m O b j e c t K e y a n y T y p e z b w N T n L X > < a : K e y > < K e y > T a b l e s \ A p o c o l y p s e   S t o r e \ C o l u m n s \ P r o d u c t   N a m e < / K e y > < / a : K e y > < a : V a l u e   i : t y p e = " D i a g r a m D i s p l a y N o d e V i e w S t a t e " > < H e i g h t > 1 5 0 < / H e i g h t > < I s E x p a n d e d > t r u e < / I s E x p a n d e d > < W i d t h > 2 0 0 < / W i d t h > < / a : V a l u e > < / a : K e y V a l u e O f D i a g r a m O b j e c t K e y a n y T y p e z b w N T n L X > < a : K e y V a l u e O f D i a g r a m O b j e c t K e y a n y T y p e z b w N T n L X > < a : K e y > < K e y > T a b l e s \ A p o c o l y p s e   S t o r e \ C o l u m n s \ P r i c e < / K e y > < / a : K e y > < a : V a l u e   i : t y p e = " D i a g r a m D i s p l a y N o d e V i e w S t a t e " > < H e i g h t > 1 5 0 < / H e i g h t > < I s E x p a n d e d > t r u e < / I s E x p a n d e d > < W i d t h > 2 0 0 < / W i d t h > < / a : V a l u e > < / a : K e y V a l u e O f D i a g r a m O b j e c t K e y a n y T y p e z b w N T n L X > < a : K e y V a l u e O f D i a g r a m O b j e c t K e y a n y T y p e z b w N T n L X > < a : K e y > < K e y > T a b l e s \ A p o c o l y p s e   S t o r e \ C o l u m n s \ P r o d u c t i o n   C o s t < / K e y > < / a : K e y > < a : V a l u e   i : t y p e = " D i a g r a m D i s p l a y N o d e V i e w S t a t e " > < H e i g h t > 1 5 0 < / H e i g h t > < I s E x p a n d e d > t r u e < / I s E x p a n d e d > < W i d t h > 2 0 0 < / W i d t h > < / a : V a l u e > < / a : K e y V a l u e O f D i a g r a m O b j e c t K e y a n y T y p e z b w N T n L X > < a : K e y V a l u e O f D i a g r a m O b j e c t K e y a n y T y p e z b w N T n L X > < a : K e y > < K e y > T a b l e s \ C u s t o m e r   I n f o r m a t i o n < / K e y > < / a : K e y > < a : V a l u e   i : t y p e = " D i a g r a m D i s p l a y N o d e V i e w S t a t e " > < H e i g h t > 1 5 0 < / H e i g h t > < I s E x p a n d e d > t r u e < / I s E x p a n d e d > < L a y e d O u t > t r u e < / L a y e d O u t > < L e f t > 6 5 9 . 8 0 7 6 2 1 1 3 5 3 3 1 6 < / L e f t > < T a b I n d e x > 2 < / T a b I n d e x > < W i d t h > 2 0 0 < / W i d t h > < / a : V a l u e > < / a : K e y V a l u e O f D i a g r a m O b j e c t K e y a n y T y p e z b w N T n L X > < a : K e y V a l u e O f D i a g r a m O b j e c t K e y a n y T y p e z b w N T n L X > < a : K e y > < K e y > T a b l e s \ C u s t o m e r   I n f o r m a t i o n \ C o l u m n s \ C u s t o m e r   I D < / K e y > < / a : K e y > < a : V a l u e   i : t y p e = " D i a g r a m D i s p l a y N o d e V i e w S t a t e " > < H e i g h t > 1 5 0 < / H e i g h t > < I s E x p a n d e d > t r u e < / I s E x p a n d e d > < W i d t h > 2 0 0 < / W i d t h > < / a : V a l u e > < / a : K e y V a l u e O f D i a g r a m O b j e c t K e y a n y T y p e z b w N T n L X > < a : K e y V a l u e O f D i a g r a m O b j e c t K e y a n y T y p e z b w N T n L X > < a : K e y > < K e y > T a b l e s \ C u s t o m e r   I n f o r m a t i o n \ C o l u m n s \ C u s t o m e r < / K e y > < / a : K e y > < a : V a l u e   i : t y p e = " D i a g r a m D i s p l a y N o d e V i e w S t a t e " > < H e i g h t > 1 5 0 < / H e i g h t > < I s E x p a n d e d > t r u e < / I s E x p a n d e d > < W i d t h > 2 0 0 < / W i d t h > < / a : V a l u e > < / a : K e y V a l u e O f D i a g r a m O b j e c t K e y a n y T y p e z b w N T n L X > < a : K e y V a l u e O f D i a g r a m O b j e c t K e y a n y T y p e z b w N T n L X > < a : K e y > < K e y > T a b l e s \ C u s t o m e r   I n f o r m a t i o n \ C o l u m n s \ C i t y < / K e y > < / a : K e y > < a : V a l u e   i : t y p e = " D i a g r a m D i s p l a y N o d e V i e w S t a t e " > < H e i g h t > 1 5 0 < / H e i g h t > < I s E x p a n d e d > t r u e < / I s E x p a n d e d > < W i d t h > 2 0 0 < / W i d t h > < / a : V a l u e > < / a : K e y V a l u e O f D i a g r a m O b j e c t K e y a n y T y p e z b w N T n L X > < a : K e y V a l u e O f D i a g r a m O b j e c t K e y a n y T y p e z b w N T n L X > < a : K e y > < K e y > T a b l e s \ C u s t o m e r   I n f o r m a t i o n \ C o l u m n s \ S t a t e < / K e y > < / a : K e y > < a : V a l u e   i : t y p e = " D i a g r a m D i s p l a y N o d e V i e w S t a t e " > < H e i g h t > 1 5 0 < / H e i g h t > < I s E x p a n d e d > t r u e < / I s E x p a n d e d > < W i d t h > 2 0 0 < / W i d t h > < / a : V a l u e > < / a : K e y V a l u e O f D i a g r a m O b j e c t K e y a n y T y p e z b w N T n L X > < a : K e y V a l u e O f D i a g r a m O b j e c t K e y a n y T y p e z b w N T n L X > < a : K e y > < K e y > R e l a t i o n s h i p s \ & l t ; T a b l e s \ A p o c o l y p s e   S a l e s \ C o l u m n s \ P r o d u c t   I D & g t ; - & l t ; T a b l e s \ A p o c o l y p s e   S t o r e \ C o l u m n s \ P r o d u c t   I D & g t ; 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 R e l a t i o n s h i p s \ & l t ; T a b l e s \ A p o c o l y p s e   S a l e s \ C o l u m n s \ P r o d u c t   I D & g t ; - & l t ; T a b l e s \ A p o c o l y p s e   S t o r e \ C o l u m n s \ P r o d u c t 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 R e l a t i o n s h i p s \ & l t ; T a b l e s \ A p o c o l y p s e   S a l e s \ C o l u m n s \ P r o d u c t   I D & g t ; - & l t ; T a b l e s \ A p o c o l y p s e   S t o r e \ C o l u m n s \ P r o d u c t 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 R e l a t i o n s h i p s \ & l t ; T a b l e s \ A p o c o l y p s e   S a l e s \ C o l u m n s \ P r o d u c t   I D & g t ; - & l t ; T a b l e s \ A p o c o l y p s e   S t o r e \ C o l u m n s \ P r o d u c t   I D & g t ; \ C r o s s F i l t e r 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 R e l a t i o n s h i p s \ & l t ; T a b l e s \ A p o c o l y p s e   S a l e s \ C o l u m n s \ C u s t   I D & g t ; - & l t ; T a b l e s \ C u s t o m e r   I n f o r m a t i o n \ C o l u m n s \ C u s t o m e r   I D & g t ; < / K e y > < / a : K e y > < a : V a l u e   i : t y p e = " D i a g r a m D i s p l a y L i n k V i e w S t a t e " > < A u t o m a t i o n P r o p e r t y H e l p e r T e x t > E n d   p o i n t   1 :   ( 2 1 6 , 6 5 ) .   E n d   p o i n t   2 :   ( 6 4 3 . 8 0 7 6 2 1 1 3 5 3 3 2 , 7 5 )   < / A u t o m a t i o n P r o p e r t y H e l p e r T e x t > < I s F o c u s e d > t r u e < / I s F o c u s e d > < 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a : K e y V a l u e O f D i a g r a m O b j e c t K e y a n y T y p e z b w N T n L X > < a : K e y > < K e y > R e l a t i o n s h i p s \ & l t ; T a b l e s \ A p o c o l y p s e   S a l e s \ C o l u m n s \ C u s t   I D & g t ; - & l t ; T a b l e s \ C u s t o m e r   I n f o r m a t i o n \ C o l u m n s \ C u s t o m e r   I D & g t ; \ F K 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 R e l a t i o n s h i p s \ & l t ; T a b l e s \ A p o c o l y p s e   S a l e s \ C o l u m n s \ C u s t   I D & g t ; - & l t ; T a b l e s \ C u s t o m e r   I n f o r m a t i o n \ C o l u m n s \ C u s t o m e r 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 R e l a t i o n s h i p s \ & l t ; T a b l e s \ A p o c o l y p s e   S a l e s \ C o l u m n s \ C u s t   I D & g t ; - & l t ; T a b l e s \ C u s t o m e r   I n f o r m a t i o n \ C o l u m n s \ C u s t o m e r   I D & g t ; \ C r o s s F i l t e r 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V i e w S t a t e s > < / D i a g r a m M a n a g e r . S e r i a l i z a b l e D i a g r a m > < D i a g r a m M a n a g e r . S e r i a l i z a b l e D i a g r a m > < A d a p t e r   i : t y p e = " M e a s u r e D i a g r a m S a n d b o x A d a p t e r " > < T a b l e N a m e > C u s t o m e r   I n f o r m a t i o n 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 I n f o r m a t i o n 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K e y > < / D i a g r a m O b j e c t K e y > < D i a g r a m O b j e c t K e y > < K e y > C o l u m n s \ C i t y 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V i e w S t a t e s > < / D i a g r a m M a n a g e r . S e r i a l i z a b l e D i a g r a m > < D i a g r a m M a n a g e r . S e r i a l i z a b l e D i a g r a m > < A d a p t e r   i : t y p e = " M e a s u r e D i a g r a m S a n d b o x A d a p t e r " > < T a b l e N a m e > A p o c o l y p s e 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 A p o c o l y p s e 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 M e a s u r e s \ S u m   o f   U n i t s   S o l d < / K e y > < / D i a g r a m O b j e c t K e y > < D i a g r a m O b j e c t K e y > < K e y > M e a s u r e s \ S u m   o f   U n i t s   S o l d \ T a g I n f o \ F o r m u l a < / K e y > < / D i a g r a m O b j e c t K e y > < D i a g r a m O b j e c t K e y > < K e y > M e a s u r e s \ S u m   o f   U n i t s   S o l d \ T a g I n f o \ V a l u e < / K e y > < / D i a g r a m O b j e c t K e y > < D i a g r a m O b j e c t K e y > < K e y > M e a s u r e s \ S u m   o f   P r o f i t   2 < / K e y > < / D i a g r a m O b j e c t K e y > < D i a g r a m O b j e c t K e y > < K e y > M e a s u r e s \ S u m   o f   P r o f i t   2 \ T a g I n f o \ F o r m u l a < / K e y > < / D i a g r a m O b j e c t K e y > < D i a g r a m O b j e c t K e y > < K e y > M e a s u r e s \ S u m   o f   P r o f i t   2 \ T a g I n f o \ V a l u e < / K e y > < / D i a g r a m O b j e c t K e y > < D i a g r a m O b j e c t K e y > < K e y > M e a s u r e s \ S u m   o f   R e v e n u e < / K e y > < / D i a g r a m O b j e c t K e y > < D i a g r a m O b j e c t K e y > < K e y > M e a s u r e s \ S u m   o f   R e v e n u e \ T a g I n f o \ F o r m u l a < / K e y > < / D i a g r a m O b j e c t K e y > < D i a g r a m O b j e c t K e y > < K e y > M e a s u r e s \ S u m   o f   R e v e n u e \ T a g I n f o \ V a l u e < / K e y > < / D i a g r a m O b j e c t K e y > < D i a g r a m O b j e c t K e y > < K e y > M e a s u r e s \ S u m   o f   P r o f i t < / K e y > < / D i a g r a m O b j e c t K e y > < D i a g r a m O b j e c t K e y > < K e y > M e a s u r e s \ S u m   o f   P r o f i t \ T a g I n f o \ F o r m u l a < / K e y > < / D i a g r a m O b j e c t K e y > < D i a g r a m O b j e c t K e y > < K e y > M e a s u r e s \ S u m   o f   P r o f i t \ T a g I n f o \ V a l u e < / K e y > < / D i a g r a m O b j e c t K e y > < D i a g r a m O b j e c t K e y > < K e y > M e a s u r e s \ S u m   o f   E x p e n c e < / K e y > < / D i a g r a m O b j e c t K e y > < D i a g r a m O b j e c t K e y > < K e y > M e a s u r e s \ S u m   o f   E x p e n c e \ T a g I n f o \ F o r m u l a < / K e y > < / D i a g r a m O b j e c t K e y > < D i a g r a m O b j e c t K e y > < K e y > M e a s u r e s \ S u m   o f   E x p e n c e \ T a g I n f o \ V a l u e < / K e y > < / D i a g r a m O b j e c t K e y > < D i a g r a m O b j e c t K e y > < K e y > C o l u m n s \ C u s t   I D < / K e y > < / D i a g r a m O b j e c t K e y > < D i a g r a m O b j e c t K e y > < K e y > C o l u m n s \ C u s t o m e r < / K e y > < / D i a g r a m O b j e c t K e y > < D i a g r a m O b j e c t K e y > < K e y > C o l u m n s \ P r o d u c t   I D < / K e y > < / D i a g r a m O b j e c t K e y > < D i a g r a m O b j e c t K e y > < K e y > C o l u m n s \ O r d e r   I D < / K e y > < / D i a g r a m O b j e c t K e y > < D i a g r a m O b j e c t K e y > < K e y > C o l u m n s \ U n i t s   S o l d < / K e y > < / D i a g r a m O b j e c t K e y > < D i a g r a m O b j e c t K e y > < K e y > C o l u m n s \ D a t e   P u r c h a s e d < / K e y > < / D i a g r a m O b j e c t K e y > < D i a g r a m O b j e c t K e y > < K e y > C o l u m n s \ R e v e n u e < / K e y > < / D i a g r a m O b j e c t K e y > < D i a g r a m O b j e c t K e y > < K e y > C o l u m n s \ P r o f i t < / K e y > < / D i a g r a m O b j e c t K e y > < D i a g r a m O b j e c t K e y > < K e y > C o l u m n s \ M o n t h   o f   p u r c h a s < / K e y > < / D i a g r a m O b j e c t K e y > < D i a g r a m O b j e c t K e y > < K e y > C o l u m n s \ E x p e n c e < / K e y > < / D i a g r a m O b j e c t K e y > < D i a g r a m O b j e c t K e y > < K e y > C o l u m n s \ D a y   o f   p u r c h a s e 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 L i n k s \ & l t ; C o l u m n s \ S u m   o f   P r o f i t   2 & g t ; - & l t ; M e a s u r e s \ P r o f i t & g t ; < / K e y > < / D i a g r a m O b j e c t K e y > < D i a g r a m O b j e c t K e y > < K e y > L i n k s \ & l t ; C o l u m n s \ S u m   o f   P r o f i t   2 & g t ; - & l t ; M e a s u r e s \ P r o f i t & g t ; \ C O L U M N < / K e y > < / D i a g r a m O b j e c t K e y > < D i a g r a m O b j e c t K e y > < K e y > L i n k s \ & l t ; C o l u m n s \ S u m   o f   P r o f i t   2 & g t ; - & l t ; M e a s u r e s \ P r o f i t & g t ; \ M E A S U R E 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 6 < / C o l u m n > < L a y e d O u t > t r u e < / L a y e d O u t > < R o w > 1 < / R o w > < 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 M e a s u r e s \ S u m   o f   P r o f i t   2 < / K e y > < / a : K e y > < a : V a l u e   i : t y p e = " M e a s u r e G r i d N o d e V i e w S t a t e " > < C o l u m n > 7 < / C o l u m n > < L a y e d O u t > t r u e < / L a y e d O u t > < R o w > 1 < / R o w > < W a s U I I n v i s i b l e > t r u e < / W a s U I I n v i s i b l e > < / a : V a l u e > < / a : K e y V a l u e O f D i a g r a m O b j e c t K e y a n y T y p e z b w N T n L X > < a : K e y V a l u e O f D i a g r a m O b j e c t K e y a n y T y p e z b w N T n L X > < a : K e y > < K e y > M e a s u r e s \ S u m   o f   P r o f i t   2 \ T a g I n f o \ F o r m u l a < / K e y > < / a : K e y > < a : V a l u e   i : t y p e = " M e a s u r e G r i d V i e w S t a t e I D i a g r a m T a g A d d i t i o n a l I n f o " / > < / a : K e y V a l u e O f D i a g r a m O b j e c t K e y a n y T y p e z b w N T n L X > < a : K e y V a l u e O f D i a g r a m O b j e c t K e y a n y T y p e z b w N T n L X > < a : K e y > < K e y > M e a s u r e s \ S u m   o f   P r o f i t   2 \ T a g I n f o \ V a l u e < / K e y > < / a : K e y > < a : V a l u e   i : t y p e = " M e a s u r e G r i d V i e w S t a t e I D i a g r a m T a g A d d i t i o n a l I n f o " / > < / a : K e y V a l u e O f D i a g r a m O b j e c t K e y a n y T y p e z b w N T n L X > < a : K e y V a l u e O f D i a g r a m O b j e c t K e y a n y T y p e z b w N T n L X > < a : K e y > < K e y > M e a s u r e s \ S u m   o f   R e v e n u e < / K e y > < / a : K e y > < a : V a l u e   i : t y p e = " M e a s u r e G r i d N o d e V i e w S t a t e " > < C o l u m n > 6 < / C o l u m n > < L a y e d O u t > t r u e < / L a y e d O u t > < / 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 P r o f i t < / K e y > < / a : K e y > < a : V a l u e   i : t y p e = " M e a s u r e G r i d N o d e V i e w S t a t e " > < C o l u m n > 7 < / C o l u m n > < L a y e d O u t > t r u e < / L a y e d O u t > < / 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 E x p e n c e < / K e y > < / a : K e y > < a : V a l u e   i : t y p e = " M e a s u r e G r i d N o d e V i e w S t a t e " > < C o l u m n > 9 < / C o l u m n > < L a y e d O u t > t r u e < / L a y e d O u t > < / a : V a l u e > < / a : K e y V a l u e O f D i a g r a m O b j e c t K e y a n y T y p e z b w N T n L X > < a : K e y V a l u e O f D i a g r a m O b j e c t K e y a n y T y p e z b w N T n L X > < a : K e y > < K e y > M e a s u r e s \ S u m   o f   E x p e n c e \ T a g I n f o \ F o r m u l a < / K e y > < / a : K e y > < a : V a l u e   i : t y p e = " M e a s u r e G r i d V i e w S t a t e I D i a g r a m T a g A d d i t i o n a l I n f o " / > < / a : K e y V a l u e O f D i a g r a m O b j e c t K e y a n y T y p e z b w N T n L X > < a : K e y V a l u e O f D i a g r a m O b j e c t K e y a n y T y p e z b w N T n L X > < a : K e y > < K e y > M e a s u r e s \ S u m   o f   E x p e n c e \ T a g I n f o \ V a l u e < / K e y > < / a : K e y > < a : V a l u e   i : t y p e = " M e a s u r e G r i d V i e w S t a t e I D i a g r a m T a g A d d i t i o n a l I n f o " / > < / a : K e y V a l u e O f D i a g r a m O b j e c t K e y a n y T y p e z b w N T n L X > < a : K e y V a l u e O f D i a g r a m O b j e c t K e y a n y T y p e z b w N T n L X > < a : K e y > < K e y > C o l u m n s \ C u s t   I D < / K e y > < / a : K e y > < a : V a l u e   i : t y p e = " M e a s u r e G r i d N o d e V i e w S t a t e " > < L a y e d O u t > t r u e < / L a y e d O u t > < / a : V a l u e > < / a : K e y V a l u e O f D i a g r a m O b j e c t K e y a n y T y p e z b w N T n L X > < a : K e y V a l u e O f D i a g r a m O b j e c t K e y a n y T y p e z b w N T n L X > < a : K e y > < K e y > C o l u m n s \ C u s t o m e r < / 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 C o l u m n s \ O r d e r   I D 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 C o l u m n s \ D a t e   P u r c h a s e d < / 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 C o l u m n s \ M o n t h   o f   p u r c h a s < / K e y > < / a : K e y > < a : V a l u e   i : t y p e = " M e a s u r e G r i d N o d e V i e w S t a t e " > < C o l u m n > 8 < / C o l u m n > < L a y e d O u t > t r u e < / L a y e d O u t > < / a : V a l u e > < / a : K e y V a l u e O f D i a g r a m O b j e c t K e y a n y T y p e z b w N T n L X > < a : K e y V a l u e O f D i a g r a m O b j e c t K e y a n y T y p e z b w N T n L X > < a : K e y > < K e y > C o l u m n s \ E x p e n c e < / K e y > < / a : K e y > < a : V a l u e   i : t y p e = " M e a s u r e G r i d N o d e V i e w S t a t e " > < C o l u m n > 9 < / C o l u m n > < L a y e d O u t > t r u e < / L a y e d O u t > < / a : V a l u e > < / a : K e y V a l u e O f D i a g r a m O b j e c t K e y a n y T y p e z b w N T n L X > < a : K e y V a l u e O f D i a g r a m O b j e c t K e y a n y T y p e z b w N T n L X > < a : K e y > < K e y > C o l u m n s \ D a y   o f   p u r c h a s e < / K e y > < / a : K e y > < a : V a l u e   i : t y p e = " M e a s u r e G r i d N o d e V i e w S t a t e " > < C o l u m n > 1 0 < / 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 L i n k s \ & l t ; C o l u m n s \ S u m   o f   P r o f i t   2 & g t ; - & l t ; M e a s u r e s \ P r o f i t & g t ; < / K e y > < / a : K e y > < a : V a l u e   i : t y p e = " M e a s u r e G r i d V i e w S t a t e I D i a g r a m L i n k " / > < / a : K e y V a l u e O f D i a g r a m O b j e c t K e y a n y T y p e z b w N T n L X > < a : K e y V a l u e O f D i a g r a m O b j e c t K e y a n y T y p e z b w N T n L X > < a : K e y > < K e y > L i n k s \ & l t ; C o l u m n s \ S u m   o f   P r o f i t   2 & g t ; - & l t ; M e a s u r e s \ P r o f i t & g t ; \ C O L U M N < / K e y > < / a : K e y > < a : V a l u e   i : t y p e = " M e a s u r e G r i d V i e w S t a t e I D i a g r a m L i n k E n d p o i n t " / > < / a : K e y V a l u e O f D i a g r a m O b j e c t K e y a n y T y p e z b w N T n L X > < a : K e y V a l u e O f D i a g r a m O b j e c t K e y a n y T y p e z b w N T n L X > < a : K e y > < K e y > L i n k s \ & l t ; C o l u m n s \ S u m   o f   P r o f i t   2 & g t ; - & l t ; M e a s u r e s \ P r o f i t & g t ; \ M E A S U R E < / K e y > < / a : K e y > < a : V a l u e   i : t y p e = " M e a s u r e G r i d V i e w S t a t e I D i a g r a m L i n k E n d p o i n t " / > < / a : K e y V a l u e O f D i a g r a m O b j e c t K e y a n y T y p e z b w N T n L X > < / V i e w S t a t e s > < / D i a g r a m M a n a g e r . S e r i a l i z a b l e D i a g r a m > < D i a g r a m M a n a g e r . S e r i a l i z a b l e D i a g r a m > < A d a p t e r   i : t y p e = " M e a s u r e D i a g r a m S a n d b o x A d a p t e r " > < T a b l e N a m e > A p o c o l y p s e   S t o r e 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 A p o c o l y p s e   S t o r e 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 C o l u m n s \ P r o d u c t   I D < / K e y > < / D i a g r a m O b j e c t K e y > < D i a g r a m O b j e c t K e y > < K e y > C o l u m n s \ P r o d u c t   N a m e < / K e y > < / D i a g r a m O b j e c t K e y > < D i a g r a m O b j e c t K e y > < K e y > C o l u m n s \ P r i c e < / K e y > < / D i a g r a m O b j e c t K e y > < D i a g r a m O b j e c t K e y > < K e y > C o l u m n s \ P r o d u c t i o n   C o s t < / 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 C o l u m n s \ P r o d u c t i o n   C o s t < / 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  I n f o r m a t i o n 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 I n f o r m a t i o n 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 A p o c o l y p s e 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 A p o c o l y p s e 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  P u r c h a s e d 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 C o l u m n s \ M o n t h   o f   p u r c h a s < / K e y > < / a : K e y > < a : V a l u e   i : t y p e = " T a b l e W i d g e t B a s e V i e w S t a t e " / > < / a : K e y V a l u e O f D i a g r a m O b j e c t K e y a n y T y p e z b w N T n L X > < a : K e y V a l u e O f D i a g r a m O b j e c t K e y a n y T y p e z b w N T n L X > < a : K e y > < K e y > C o l u m n s \ E x p e n c e < / K e y > < / a : K e y > < a : V a l u e   i : t y p e = " T a b l e W i d g e t B a s e V i e w S t a t e " / > < / a : K e y V a l u e O f D i a g r a m O b j e c t K e y a n y T y p e z b w N T n L X > < a : K e y V a l u e O f D i a g r a m O b j e c t K e y a n y T y p e z b w N T n L X > < a : K e y > < K e y > C o l u m n s \ D a y   o f   p u r c h a s e 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 A p o c o l y p s e   S t o r e 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 A p o c o l y p s e   S t o r e 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 C o l u m n s \ P r o d u c t i o n   C o s t 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 A p o c o l y p s e   S a l e s _ f c 0 a a 5 2 6 - d 7 1 f - 4 d 7 a - b 2 4 6 - e b a 6 1 b 4 3 9 f 0 a < / K e y > < V a l u e   x m l n s : a = " h t t p : / / s c h e m a s . d a t a c o n t r a c t . o r g / 2 0 0 4 / 0 7 / M i c r o s o f t . A n a l y s i s S e r v i c e s . C o m m o n " > < a : H a s F o c u s > t r u e < / a : H a s F o c u s > < a : S i z e A t D p i 9 6 > 1 1 7 < / a : S i z e A t D p i 9 6 > < a : V i s i b l e > t r u e < / a : V i s i b l e > < / V a l u e > < / K e y V a l u e O f s t r i n g S a n d b o x E d i t o r . M e a s u r e G r i d S t a t e S c d E 3 5 R y > < K e y V a l u e O f s t r i n g S a n d b o x E d i t o r . M e a s u r e G r i d S t a t e S c d E 3 5 R y > < K e y > C u s t o m e r   I n f o r m a t i o n _ 4 e 2 1 e 3 0 1 - d 0 0 f - 4 a e 0 - 9 b f a - 7 8 a 9 e 8 a 3 0 1 f d < / K e y > < V a l u e   x m l n s : a = " h t t p : / / s c h e m a s . d a t a c o n t r a c t . o r g / 2 0 0 4 / 0 7 / M i c r o s o f t . A n a l y s i s S e r v i c e s . C o m m o n " > < a : H a s F o c u s > t r u e < / a : H a s F o c u s > < a : S i z e A t D p i 9 6 > 1 1 6 < / a : S i z e A t D p i 9 6 > < a : V i s i b l e > t r u e < / a : V i s i b l e > < / V a l u e > < / K e y V a l u e O f s t r i n g S a n d b o x E d i t o r . M e a s u r e G r i d S t a t e S c d E 3 5 R y > < K e y V a l u e O f s t r i n g S a n d b o x E d i t o r . M e a s u r e G r i d S t a t e S c d E 3 5 R y > < K e y > A p o c o l y p s e   S t o r e _ 9 7 3 7 7 d 6 7 - 4 0 0 9 - 4 b a 4 - 8 f 6 0 - c e 4 9 d f 3 b 3 7 e c < / 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8.xml>��< ? x m l   v e r s i o n = " 1 . 0 "   e n c o d i n g = " U T F - 1 6 " ? > < G e m i n i   x m l n s = " h t t p : / / g e m i n i / p i v o t c u s t o m i z a t i o n / 9 4 b 7 9 2 2 7 - c 1 3 a - 4 5 2 8 - 9 8 2 0 - a 2 6 3 c a 2 2 3 b 3 9 " > < C u s t o m C o n t e n t > < ! [ C D A T A [ < ? x m l   v e r s i o n = " 1 . 0 "   e n c o d i n g = " u t f - 1 6 " ? > < S e t t i n g s > < C a l c u l a t e d F i e l d s > < i t e m > < M e a s u r e N a m e > S u m   o f   R e v e n u e < / M e a s u r e N a m e > < D i s p l a y N a m e > S u m   o f   R e v e n u e < / D i s p l a y N a m e > < V i s i b l e > F a l s e < / V i s i b l e > < / i t e m > < i t e m > < M e a s u r e N a m e > S u m   o f   P r o f i t < / M e a s u r e N a m e > < D i s p l a y N a m e > S u m   o f   P r o f i t < / D i s p l a y N a m e > < V i s i b l e > F a l s e < / V i s i b l e > < / i t e m > < i t e m > < M e a s u r e N a m e > S u m   o f   E x p e n c e < / M e a s u r e N a m e > < D i s p l a y N a m e > S u m   o f   E x p e n c e < / D i s p l a y N a m e > < V i s i b l e > F a l s e < / V i s i b l e > < / i t e m > < / C a l c u l a t e d F i e l d s > < S A H o s t H a s h > 0 < / S A H o s t H a s h > < G e m i n i F i e l d L i s t V i s i b l e > T r u e < / G e m i n i F i e l d L i s t V i s i b l e > < / S e t t i n g s > ] ] > < / C u s t o m C o n t e n t > < / G e m i n i > 
</file>

<file path=customXml/item19.xml>��< ? x m l   v e r s i o n = " 1 . 0 "   e n c o d i n g = " U T F - 1 6 " ? > < G e m i n i   x m l n s = " h t t p : / / g e m i n i / p i v o t c u s t o m i z a t i o n / 1 3 e b d 6 3 0 - 6 5 8 9 - 4 6 7 b - 9 7 2 2 - 5 c 5 9 7 e 4 4 2 3 0 a " > < C u s t o m C o n t e n t > < ! [ C D A T A [ < ? x m l   v e r s i o n = " 1 . 0 "   e n c o d i n g = " u t f - 1 6 " ? > < S e t t i n g s > < C a l c u l a t e d F i e l d s > < i t e m > < M e a s u r e N a m e > S u m   o f   R e v e n u e < / M e a s u r e N a m e > < D i s p l a y N a m e > S u m   o f   R e v e n u e < / D i s p l a y N a m e > < V i s i b l e > F a l s e < / V i s i b l e > < / i t e m > < i t e m > < M e a s u r e N a m e > S u m   o f   P r o f i t < / M e a s u r e N a m e > < D i s p l a y N a m e > S u m   o f   P r o f i t < / D i s p l a y N a m e > < V i s i b l e > F a l s e < / V i s i b l e > < / i t e m > < i t e m > < M e a s u r e N a m e > S u m   o f   E x p e n c e < / M e a s u r e N a m e > < D i s p l a y N a m e > S u m   o f   E x p e n c e < / D i s p l a y N a m e > < V i s i b l e > F a l s e < / V i s i b l e > < / i t e m > < / C a l c u l a t e d F i e l d s > < S A H o s t H a s h > 0 < / S A H o s t H a s h > < G e m i n i F i e l d L i s t V i s i b l e > T r u e < / G e m i n i F i e l d L i s t V i s i b l e > < / S e t t i n g s > ] ] > < / C u s t o m C o n t e n t > < / G e m i n i > 
</file>

<file path=customXml/item2.xml>��< ? x m l   v e r s i o n = " 1 . 0 "   e n c o d i n g = " U T F - 1 6 " ? > < G e m i n i   x m l n s = " h t t p : / / g e m i n i / p i v o t c u s t o m i z a t i o n / T a b l e X M L _ C u s t o m e r   I n f o r m a t i o n _ 4 e 2 1 e 3 0 1 - d 0 0 f - 4 a e 0 - 9 b f a - 7 8 a 9 e 8 a 3 0 1 f d " > < 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s t r i n g > < / k e y > < v a l u e > < i n t > 1 2 2 < / i n t > < / v a l u e > < / i t e m > < i t e m > < k e y > < s t r i n g > C i t y < / s t r i n g > < / k e y > < v a l u e > < i n t > 7 1 < / i n t > < / v a l u e > < / i t e m > < i t e m > < k e y > < s t r i n g > S t a t e < / s t r i n g > < / k e y > < v a l u e > < i n t > 8 2 < / i n t > < / v a l u e > < / i t e m > < / C o l u m n W i d t h s > < C o l u m n D i s p l a y I n d e x > < i t e m > < k e y > < s t r i n g > C u s t o m e r   I D < / s t r i n g > < / k e y > < v a l u e > < i n t > 0 < / i n t > < / v a l u e > < / i t e m > < i t e m > < k e y > < s t r i n g > C u s t o m e r < / s t r i n g > < / k e y > < v a l u e > < i n t > 1 < / i n t > < / v a l u e > < / i t e m > < i t e m > < k e y > < s t r i n g > C i t y < / s t r i n g > < / k e y > < v a l u e > < i n t > 2 < / i n t > < / v a l u e > < / i t e m > < i t e m > < k e y > < s t r i n g > S t a t e 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3 4 5 9 d 1 5 - 3 8 0 9 - 4 1 9 3 - 9 9 b 2 - 4 7 6 9 9 9 c 3 1 1 6 9 " > < C u s t o m C o n t e n t > < ! [ C D A T A [ < ? x m l   v e r s i o n = " 1 . 0 "   e n c o d i n g = " u t f - 1 6 " ? > < S e t t i n g s > < C a l c u l a t e d F i e l d s > < i t e m > < M e a s u r e N a m e > S u m   o f   R e v e n u e < / M e a s u r e N a m e > < D i s p l a y N a m e > S u m   o f   R e v e n u e < / D i s p l a y N a m e > < V i s i b l e > F a l s e < / V i s i b l e > < / i t e m > < i t e m > < M e a s u r e N a m e > S u m   o f   P r o f i t < / M e a s u r e N a m e > < D i s p l a y N a m e > S u m   o f   P r o f i t < / D i s p l a y N a m e > < V i s i b l e > F a l s e < / V i s i b l e > < / i t e m > < i t e m > < M e a s u r e N a m e > S u m   o f   E x p e n c e < / M e a s u r e N a m e > < D i s p l a y N a m e > S u m   o f   E x p e n c e < / D i s p l a y N a m e > < V i s i b l e > F a l s e < / V i s i b l e > < / i t e m > < / C a l c u l a t e d F i e l d s > < S A H o s t H a s h > 0 < / S A H o s t H a s h > < G e m i n i F i e l d L i s t V i s i b l e > T r u e < / G e m i n i F i e l d L i s t V i s i b l e > < / S e t t i n g s > ] ] > < / C u s t o m C o n t e n t > < / G e m i n i > 
</file>

<file path=customXml/item21.xml>��< ? x m l   v e r s i o n = " 1 . 0 "   e n c o d i n g = " U T F - 1 6 " ? > < G e m i n i   x m l n s = " h t t p : / / g e m i n i / p i v o t c u s t o m i z a t i o n / e b 2 2 4 e c 6 - f 3 6 1 - 4 6 f b - a 5 7 2 - 4 c d 0 d 8 f 8 1 4 3 0 " > < C u s t o m C o n t e n t > < ! [ C D A T A [ < ? x m l   v e r s i o n = " 1 . 0 "   e n c o d i n g = " u t f - 1 6 " ? > < S e t t i n g s > < C a l c u l a t e d F i e l d s > < i t e m > < M e a s u r e N a m e > S u m   o f   R e v e n u e < / M e a s u r e N a m e > < D i s p l a y N a m e > S u m   o f   R e v e n u e < / D i s p l a y N a m e > < V i s i b l e > F a l s e < / V i s i b l e > < / i t e m > < i t e m > < M e a s u r e N a m e > S u m   o f   P r o f i t < / M e a s u r e N a m e > < D i s p l a y N a m e > S u m   o f   P r o f i t < / D i s p l a y N a m e > < V i s i b l e > F a l s e < / V i s i b l e > < / i t e m > < i t e m > < M e a s u r e N a m e > S u m   o f   E x p e n c e < / M e a s u r e N a m e > < D i s p l a y N a m e > S u m   o f   E x p e n c e < / D i s p l a y N a m e > < V i s i b l e > F a l s e < / V i s i b l e > < / i t e m > < / C a l c u l a t e d F i e l d s > < S A H o s t H a s h > 0 < / S A H o s t H a s h > < G e m i n i F i e l d L i s t V i s i b l e > T r u e < / G e m i n i F i e l d L i s t V i s i b l e > < / S e t t i n g s > ] ] > < / C u s t o m C o n t e n t > < / G e m i n i > 
</file>

<file path=customXml/item22.xml>��< ? x m l   v e r s i o n = " 1 . 0 "   e n c o d i n g = " U T F - 1 6 " ? > < G e m i n i   x m l n s = " h t t p : / / g e m i n i / p i v o t c u s t o m i z a t i o n / 6 2 a 5 4 f 6 a - 0 c f a - 4 f b f - b 3 9 8 - 1 a a e 5 4 7 4 5 1 7 a " > < C u s t o m C o n t e n t > < ! [ C D A T A [ < ? x m l   v e r s i o n = " 1 . 0 "   e n c o d i n g = " u t f - 1 6 " ? > < S e t t i n g s > < C a l c u l a t e d F i e l d s > < i t e m > < M e a s u r e N a m e > S u m   o f   R e v e n u e < / M e a s u r e N a m e > < D i s p l a y N a m e > S u m   o f   R e v e n u e < / D i s p l a y N a m e > < V i s i b l e > F a l s e < / V i s i b l e > < / i t e m > < i t e m > < M e a s u r e N a m e > S u m   o f   P r o f i t < / M e a s u r e N a m e > < D i s p l a y N a m e > S u m   o f   P r o f i t < / D i s p l a y N a m e > < V i s i b l e > F a l s e < / V i s i b l e > < / i t e m > < i t e m > < M e a s u r e N a m e > S u m   o f   E x p e n c e < / M e a s u r e N a m e > < D i s p l a y N a m e > S u m   o f   E x p e n c e < / D i s p l a y N a m e > < V i s i b l e > F a l s e < / V i s i b l e > < / i t e m > < / C a l c u l a t e d F i e l d s > < S A H o s t H a s h > 0 < / S A H o s t H a s h > < G e m i n i F i e l d L i s t V i s i b l e > T r u e < / G e m i n i F i e l d L i s t V i s i b l e > < / S e t t i n g s > ] ] > < / C u s t o m C o n t e n t > < / G e m i n i > 
</file>

<file path=customXml/item23.xml>��< ? x m l   v e r s i o n = " 1 . 0 "   e n c o d i n g = " U T F - 1 6 " ? > < G e m i n i   x m l n s = " h t t p : / / g e m i n i / p i v o t c u s t o m i z a t i o n / 8 8 2 5 d 9 d 0 - 1 a 4 d - 4 3 5 d - a 6 b 1 - 0 f 2 7 a 7 7 c 4 1 5 b " > < C u s t o m C o n t e n t > < ! [ C D A T A [ < ? x m l   v e r s i o n = " 1 . 0 "   e n c o d i n g = " u t f - 1 6 " ? > < S e t t i n g s > < C a l c u l a t e d F i e l d s > < i t e m > < M e a s u r e N a m e > S u m   o f   R e v e n u e < / M e a s u r e N a m e > < D i s p l a y N a m e > S u m   o f   R e v e n u e < / D i s p l a y N a m e > < V i s i b l e > F a l s e < / V i s i b l e > < / i t e m > < i t e m > < M e a s u r e N a m e > S u m   o f   P r o f i t < / M e a s u r e N a m e > < D i s p l a y N a m e > S u m   o f   P r o f i t < / D i s p l a y N a m e > < V i s i b l e > F a l s e < / V i s i b l e > < / i t e m > < i t e m > < M e a s u r e N a m e > S u m   o f   E x p e n c e < / M e a s u r e N a m e > < D i s p l a y N a m e > S u m   o f   E x p e n c e 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6 7 ] ] > < / 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 2 0 2 4 - 1 2 - 0 9 T 0 6 : 4 2 : 1 8 . 8 9 8 6 4 7 9 + 0 2 : 0 0 < / L a s t P r o c e s s e d T i m e > < / D a t a M o d e l i n g S a n d b o x . S e r i a l i z e d S a n d b o x E r r o r C a c h e > ] ] > < / C u s t o m C o n t e n t > < / G e m i n i > 
</file>

<file path=customXml/item3.xml>��< ? x m l   v e r s i o n = " 1 . 0 "   e n c o d i n g = " U T F - 1 6 " ? > < G e m i n i   x m l n s = " h t t p : / / g e m i n i / p i v o t c u s t o m i z a t i o n / 4 7 d 0 6 e 4 e - d 0 6 b - 4 8 8 5 - b b e 8 - a e 1 9 1 b 1 1 d 9 a d " > < C u s t o m C o n t e n t > < ! [ C D A T A [ < ? x m l   v e r s i o n = " 1 . 0 "   e n c o d i n g = " u t f - 1 6 " ? > < S e t t i n g s > < C a l c u l a t e d F i e l d s > < i t e m > < M e a s u r e N a m e > S u m   o f   R e v e n u e < / M e a s u r e N a m e > < D i s p l a y N a m e > S u m   o f   R e v e n u e < / D i s p l a y N a m e > < V i s i b l e > F a l s e < / V i s i b l e > < / i t e m > < i t e m > < M e a s u r e N a m e > S u m   o f   P r o f i t < / M e a s u r e N a m e > < D i s p l a y N a m e > S u m   o f   P r o f i t < / 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3 9 1 1 1 8 c f - 7 3 7 b - 4 d 1 1 - 9 2 8 d - a 5 5 d 3 5 a 2 b f 2 7 " > < C u s t o m C o n t e n t > < ! [ C D A T A [ < ? x m l   v e r s i o n = " 1 . 0 "   e n c o d i n g = " u t f - 1 6 " ? > < S e t t i n g s > < C a l c u l a t e d F i e l d s > < i t e m > < M e a s u r e N a m e > S u m   o f   R e v e n u e < / M e a s u r e N a m e > < D i s p l a y N a m e > S u m   o f   R e v e n u e < / D i s p l a y N a m e > < V i s i b l e > F a l s e < / V i s i b l e > < / i t e m > < i t e m > < M e a s u r e N a m e > S u m   o f   P r o f i t < / M e a s u r e N a m e > < D i s p l a y N a m e > S u m   o f   P r o f i t < / D i s p l a y N a m e > < V i s i b l e > F a l s e < / V i s i b l e > < / i t e m > < i t e m > < M e a s u r e N a m e > S u m   o f   E x p e n c e < / M e a s u r e N a m e > < D i s p l a y N a m e > S u m   o f   E x p e n c e < / D i s p l a y N a m e > < V i s i b l e > F a l s e < / V i s i b l e > < / i t e m > < / C a l c u l a t e d F i e l d s > < S A H o s t H a s h > 0 < / S A H o s t H a s h > < G e m i n i F i e l d L i s t V i s i b l e > T r u e < / G e m i n i F i e l d L i s t V i s i b l e > < / S e t t i n g s > ] ] > < / C u s t o m C o n t e n t > < / G e m i n i > 
</file>

<file path=customXml/item8.xml>��< ? x m l   v e r s i o n = " 1 . 0 "   e n c o d i n g = " U T F - 1 6 " ? > < G e m i n i   x m l n s = " h t t p : / / g e m i n i / p i v o t c u s t o m i z a t i o n / T a b l e X M L _ A p o c o l y p s e   S t o r e _ 9 7 3 7 7 d 6 7 - 4 0 0 9 - 4 b a 4 - 8 f 6 0 - c e 4 9 d f 3 b 3 7 e c " > < 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 P r o d u c t   N a m e < / s t r i n g > < / k e y > < v a l u e > < i n t > 1 6 2 < / i n t > < / v a l u e > < / i t e m > < i t e m > < k e y > < s t r i n g > P r i c e < / s t r i n g > < / k e y > < v a l u e > < i n t > 8 4 < / i n t > < / v a l u e > < / i t e m > < i t e m > < k e y > < s t r i n g > P r o d u c t i o n   C o s t < / s t r i n g > < / k e y > < v a l u e > < i n t > 1 7 4 < / i n t > < / v a l u e > < / i t e m > < / C o l u m n W i d t h s > < C o l u m n D i s p l a y I n d e x > < i t e m > < k e y > < s t r i n g > P r o d u c t   I D < / s t r i n g > < / k e y > < v a l u e > < i n t > 0 < / i n t > < / v a l u e > < / i t e m > < i t e m > < k e y > < s t r i n g > P r o d u c t   N a m e < / s t r i n g > < / k e y > < v a l u e > < i n t > 1 < / i n t > < / v a l u e > < / i t e m > < i t e m > < k e y > < s t r i n g > P r i c e < / s t r i n g > < / k e y > < v a l u e > < i n t > 2 < / i n t > < / v a l u e > < / i t e m > < i t e m > < k e y > < s t r i n g > P r o d u c t i o n   C o s t < / 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d d b 8 5 b 8 - 4 e 5 f - 4 0 9 9 - a d 1 c - 8 0 a a 4 f 3 7 8 4 6 1 " > < C u s t o m C o n t e n t > < ! [ C D A T A [ < ? x m l   v e r s i o n = " 1 . 0 "   e n c o d i n g = " u t f - 1 6 " ? > < S e t t i n g s > < C a l c u l a t e d F i e l d s > < i t e m > < M e a s u r e N a m e > S u m   o f   R e v e n u e < / M e a s u r e N a m e > < D i s p l a y N a m e > S u m   o f   R e v e n u e < / D i s p l a y N a m e > < V i s i b l e > F a l s e < / V i s i b l e > < / i t e m > < i t e m > < M e a s u r e N a m e > S u m   o f   P r o f i t < / M e a s u r e N a m e > < D i s p l a y N a m e > S u m   o f   P r o f i t < / D i s p l a y N a m e > < V i s i b l e > F a l s e < / V i s i b l e > < / i t e m > < i t e m > < M e a s u r e N a m e > S u m   o f   E x p e n c e < / M e a s u r e N a m e > < D i s p l a y N a m e > S u m   o f   E x p e n c e 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2C3123F-36B9-4D49-9A48-B7F3698C8EF9}">
  <ds:schemaRefs/>
</ds:datastoreItem>
</file>

<file path=customXml/itemProps10.xml><?xml version="1.0" encoding="utf-8"?>
<ds:datastoreItem xmlns:ds="http://schemas.openxmlformats.org/officeDocument/2006/customXml" ds:itemID="{AF8D4FF5-A7EA-4800-9428-4C781E5C1537}">
  <ds:schemaRefs/>
</ds:datastoreItem>
</file>

<file path=customXml/itemProps11.xml><?xml version="1.0" encoding="utf-8"?>
<ds:datastoreItem xmlns:ds="http://schemas.openxmlformats.org/officeDocument/2006/customXml" ds:itemID="{86F6BD1E-17F8-420E-9E9E-72622A215DE9}">
  <ds:schemaRefs/>
</ds:datastoreItem>
</file>

<file path=customXml/itemProps12.xml><?xml version="1.0" encoding="utf-8"?>
<ds:datastoreItem xmlns:ds="http://schemas.openxmlformats.org/officeDocument/2006/customXml" ds:itemID="{748C775B-188D-4FA6-827B-E3A08AA5E75A}">
  <ds:schemaRefs/>
</ds:datastoreItem>
</file>

<file path=customXml/itemProps13.xml><?xml version="1.0" encoding="utf-8"?>
<ds:datastoreItem xmlns:ds="http://schemas.openxmlformats.org/officeDocument/2006/customXml" ds:itemID="{0F4AF661-4395-489C-86C1-2DA1C29F83DD}">
  <ds:schemaRefs/>
</ds:datastoreItem>
</file>

<file path=customXml/itemProps14.xml><?xml version="1.0" encoding="utf-8"?>
<ds:datastoreItem xmlns:ds="http://schemas.openxmlformats.org/officeDocument/2006/customXml" ds:itemID="{82809392-A7D2-4C67-A609-B706D9E08109}">
  <ds:schemaRefs/>
</ds:datastoreItem>
</file>

<file path=customXml/itemProps15.xml><?xml version="1.0" encoding="utf-8"?>
<ds:datastoreItem xmlns:ds="http://schemas.openxmlformats.org/officeDocument/2006/customXml" ds:itemID="{9B16A984-4CB9-43E3-A16F-9025DB48471A}">
  <ds:schemaRefs/>
</ds:datastoreItem>
</file>

<file path=customXml/itemProps16.xml><?xml version="1.0" encoding="utf-8"?>
<ds:datastoreItem xmlns:ds="http://schemas.openxmlformats.org/officeDocument/2006/customXml" ds:itemID="{A1A43E7B-FE72-41ED-BAEB-03C6B8EB41E9}">
  <ds:schemaRefs/>
</ds:datastoreItem>
</file>

<file path=customXml/itemProps17.xml><?xml version="1.0" encoding="utf-8"?>
<ds:datastoreItem xmlns:ds="http://schemas.openxmlformats.org/officeDocument/2006/customXml" ds:itemID="{BF2C3AF7-04BA-4778-BDF8-287EC5BA2920}">
  <ds:schemaRefs/>
</ds:datastoreItem>
</file>

<file path=customXml/itemProps18.xml><?xml version="1.0" encoding="utf-8"?>
<ds:datastoreItem xmlns:ds="http://schemas.openxmlformats.org/officeDocument/2006/customXml" ds:itemID="{0A2E3B04-A1F7-46BB-BEC4-9BEA07887F30}">
  <ds:schemaRefs/>
</ds:datastoreItem>
</file>

<file path=customXml/itemProps19.xml><?xml version="1.0" encoding="utf-8"?>
<ds:datastoreItem xmlns:ds="http://schemas.openxmlformats.org/officeDocument/2006/customXml" ds:itemID="{070188C5-1F7B-4F8F-9560-613E72C31234}">
  <ds:schemaRefs/>
</ds:datastoreItem>
</file>

<file path=customXml/itemProps2.xml><?xml version="1.0" encoding="utf-8"?>
<ds:datastoreItem xmlns:ds="http://schemas.openxmlformats.org/officeDocument/2006/customXml" ds:itemID="{09EFAFD9-A4BE-4EA7-B909-518CB0C6D655}">
  <ds:schemaRefs/>
</ds:datastoreItem>
</file>

<file path=customXml/itemProps20.xml><?xml version="1.0" encoding="utf-8"?>
<ds:datastoreItem xmlns:ds="http://schemas.openxmlformats.org/officeDocument/2006/customXml" ds:itemID="{1A842FF2-4FD7-40C5-ABF1-03662032C51E}">
  <ds:schemaRefs/>
</ds:datastoreItem>
</file>

<file path=customXml/itemProps21.xml><?xml version="1.0" encoding="utf-8"?>
<ds:datastoreItem xmlns:ds="http://schemas.openxmlformats.org/officeDocument/2006/customXml" ds:itemID="{7C10E368-4F10-42A2-96BD-11251D7C19DC}">
  <ds:schemaRefs/>
</ds:datastoreItem>
</file>

<file path=customXml/itemProps22.xml><?xml version="1.0" encoding="utf-8"?>
<ds:datastoreItem xmlns:ds="http://schemas.openxmlformats.org/officeDocument/2006/customXml" ds:itemID="{C0EC9350-F11D-4B5F-BF07-5561ED75D57B}">
  <ds:schemaRefs/>
</ds:datastoreItem>
</file>

<file path=customXml/itemProps23.xml><?xml version="1.0" encoding="utf-8"?>
<ds:datastoreItem xmlns:ds="http://schemas.openxmlformats.org/officeDocument/2006/customXml" ds:itemID="{2692892E-8E14-45B1-A2A2-55C09415C773}">
  <ds:schemaRefs/>
</ds:datastoreItem>
</file>

<file path=customXml/itemProps24.xml><?xml version="1.0" encoding="utf-8"?>
<ds:datastoreItem xmlns:ds="http://schemas.openxmlformats.org/officeDocument/2006/customXml" ds:itemID="{0171CC0A-AED2-445C-AC5B-CC7970F4E1A3}">
  <ds:schemaRefs/>
</ds:datastoreItem>
</file>

<file path=customXml/itemProps25.xml><?xml version="1.0" encoding="utf-8"?>
<ds:datastoreItem xmlns:ds="http://schemas.openxmlformats.org/officeDocument/2006/customXml" ds:itemID="{5D3E029C-47A3-4D08-B5D4-D296376AFFD5}">
  <ds:schemaRefs/>
</ds:datastoreItem>
</file>

<file path=customXml/itemProps26.xml><?xml version="1.0" encoding="utf-8"?>
<ds:datastoreItem xmlns:ds="http://schemas.openxmlformats.org/officeDocument/2006/customXml" ds:itemID="{52D1D457-0C70-44C3-AF92-73E9155B5952}">
  <ds:schemaRefs/>
</ds:datastoreItem>
</file>

<file path=customXml/itemProps27.xml><?xml version="1.0" encoding="utf-8"?>
<ds:datastoreItem xmlns:ds="http://schemas.openxmlformats.org/officeDocument/2006/customXml" ds:itemID="{447E3CD9-D076-4B47-85C9-F8AF842A7215}">
  <ds:schemaRefs/>
</ds:datastoreItem>
</file>

<file path=customXml/itemProps28.xml><?xml version="1.0" encoding="utf-8"?>
<ds:datastoreItem xmlns:ds="http://schemas.openxmlformats.org/officeDocument/2006/customXml" ds:itemID="{595749ED-CEBC-47F0-A5B9-A78A6B8DF35C}">
  <ds:schemaRefs/>
</ds:datastoreItem>
</file>

<file path=customXml/itemProps3.xml><?xml version="1.0" encoding="utf-8"?>
<ds:datastoreItem xmlns:ds="http://schemas.openxmlformats.org/officeDocument/2006/customXml" ds:itemID="{A1367AD5-CC57-4EFB-959E-941EDC9C4580}">
  <ds:schemaRefs/>
</ds:datastoreItem>
</file>

<file path=customXml/itemProps4.xml><?xml version="1.0" encoding="utf-8"?>
<ds:datastoreItem xmlns:ds="http://schemas.openxmlformats.org/officeDocument/2006/customXml" ds:itemID="{F4CA1DF8-D10B-44AE-9F2C-1245A72D1E95}">
  <ds:schemaRefs/>
</ds:datastoreItem>
</file>

<file path=customXml/itemProps5.xml><?xml version="1.0" encoding="utf-8"?>
<ds:datastoreItem xmlns:ds="http://schemas.openxmlformats.org/officeDocument/2006/customXml" ds:itemID="{C51F4373-BD61-4949-B67E-4AF371466327}">
  <ds:schemaRefs/>
</ds:datastoreItem>
</file>

<file path=customXml/itemProps6.xml><?xml version="1.0" encoding="utf-8"?>
<ds:datastoreItem xmlns:ds="http://schemas.openxmlformats.org/officeDocument/2006/customXml" ds:itemID="{5D9907FF-5DB3-4218-9B99-85BCEDFE0959}">
  <ds:schemaRefs/>
</ds:datastoreItem>
</file>

<file path=customXml/itemProps7.xml><?xml version="1.0" encoding="utf-8"?>
<ds:datastoreItem xmlns:ds="http://schemas.openxmlformats.org/officeDocument/2006/customXml" ds:itemID="{1E06E92F-3F84-473F-9D0E-A4A7BC0BF6F4}">
  <ds:schemaRefs/>
</ds:datastoreItem>
</file>

<file path=customXml/itemProps8.xml><?xml version="1.0" encoding="utf-8"?>
<ds:datastoreItem xmlns:ds="http://schemas.openxmlformats.org/officeDocument/2006/customXml" ds:itemID="{D54C81FD-B555-435E-B9D2-13BF01EAB10C}">
  <ds:schemaRefs/>
</ds:datastoreItem>
</file>

<file path=customXml/itemProps9.xml><?xml version="1.0" encoding="utf-8"?>
<ds:datastoreItem xmlns:ds="http://schemas.openxmlformats.org/officeDocument/2006/customXml" ds:itemID="{F1F921E7-5E14-4F89-93D2-EDD6F82FD1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raafat hamada</dc:creator>
  <cp:lastModifiedBy>omar raafat hamada</cp:lastModifiedBy>
  <cp:lastPrinted>2024-12-08T22:43:48Z</cp:lastPrinted>
  <dcterms:created xsi:type="dcterms:W3CDTF">2024-12-08T22:09:56Z</dcterms:created>
  <dcterms:modified xsi:type="dcterms:W3CDTF">2024-12-09T04:42:19Z</dcterms:modified>
</cp:coreProperties>
</file>