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a\OneDrive\Documents\HOGENT\2023-2024\BACH - Elektromechanica Automatisering\Semester 1\Syntheseproject\"/>
    </mc:Choice>
  </mc:AlternateContent>
  <xr:revisionPtr revIDLastSave="0" documentId="8_{1CF71348-FD16-4538-AA91-724E2F5E646F}" xr6:coauthVersionLast="47" xr6:coauthVersionMax="47" xr10:uidLastSave="{00000000-0000-0000-0000-000000000000}"/>
  <bookViews>
    <workbookView xWindow="-108" yWindow="-108" windowWidth="23256" windowHeight="12576" xr2:uid="{BA75BCF6-861C-4070-907D-33D112BF70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G15" i="1" s="1"/>
  <c r="F15" i="1"/>
  <c r="E16" i="1"/>
  <c r="G16" i="1" s="1"/>
  <c r="F16" i="1"/>
  <c r="E13" i="1"/>
  <c r="G13" i="1" s="1"/>
  <c r="F13" i="1"/>
  <c r="F19" i="1"/>
  <c r="G19" i="1"/>
  <c r="F4" i="1"/>
  <c r="F5" i="1"/>
  <c r="F6" i="1"/>
  <c r="F7" i="1"/>
  <c r="F8" i="1"/>
  <c r="F9" i="1"/>
  <c r="F10" i="1"/>
  <c r="F11" i="1"/>
  <c r="F12" i="1"/>
  <c r="F14" i="1"/>
  <c r="F17" i="1"/>
  <c r="F18" i="1"/>
  <c r="G18" i="1"/>
  <c r="E17" i="1"/>
  <c r="G17" i="1" s="1"/>
  <c r="G14" i="1"/>
  <c r="G12" i="1"/>
  <c r="G11" i="1"/>
  <c r="G10" i="1"/>
  <c r="G9" i="1"/>
  <c r="G8" i="1"/>
  <c r="G7" i="1"/>
  <c r="G4" i="1"/>
  <c r="G5" i="1"/>
  <c r="G6" i="1"/>
  <c r="E21" i="1" l="1"/>
  <c r="E23" i="1"/>
</calcChain>
</file>

<file path=xl/sharedStrings.xml><?xml version="1.0" encoding="utf-8"?>
<sst xmlns="http://schemas.openxmlformats.org/spreadsheetml/2006/main" count="58" uniqueCount="35">
  <si>
    <t>Naam</t>
  </si>
  <si>
    <t>Prijs</t>
  </si>
  <si>
    <t>Website</t>
  </si>
  <si>
    <t>Componentenlijst</t>
  </si>
  <si>
    <t>Aantal</t>
  </si>
  <si>
    <t>Verzending</t>
  </si>
  <si>
    <t xml:space="preserve">DRV8835 </t>
  </si>
  <si>
    <t>S7V7F5 step-up/step-down</t>
  </si>
  <si>
    <t>Lipo pack 7,4V</t>
  </si>
  <si>
    <t>QTR-8RC sensor</t>
  </si>
  <si>
    <t>50:1 Motor HPCB 6V</t>
  </si>
  <si>
    <t>RW2i Wielen</t>
  </si>
  <si>
    <t>Ball Caster 3/8" ball</t>
  </si>
  <si>
    <t>Kleine drukknop</t>
  </si>
  <si>
    <t>Weerstand 1k ohm</t>
  </si>
  <si>
    <t>OK</t>
  </si>
  <si>
    <t>Lipo USB oplader</t>
  </si>
  <si>
    <t>https://www.fruugo.be</t>
  </si>
  <si>
    <t>https://www.bol.com</t>
  </si>
  <si>
    <t>https://www.robotshop.com</t>
  </si>
  <si>
    <t>https://opencircuit.be</t>
  </si>
  <si>
    <t>https://www.studiosport.fr</t>
  </si>
  <si>
    <t>https://www.pololu.com</t>
  </si>
  <si>
    <t>https://www.bitsandparts.nl</t>
  </si>
  <si>
    <t>/</t>
  </si>
  <si>
    <t>Totaal incl. verz.</t>
  </si>
  <si>
    <t>Totale investering (excl. verzendingskosten) ==&gt;</t>
  </si>
  <si>
    <t>Totaal excl. verz</t>
  </si>
  <si>
    <t>Totale investering (incl. verzendingskosten) ==&gt;</t>
  </si>
  <si>
    <t>Arduino Nano</t>
  </si>
  <si>
    <t>Jumper wire 4-pin</t>
  </si>
  <si>
    <t>Bleutooth module HC-05</t>
  </si>
  <si>
    <t>Weerstand 10k ohm</t>
  </si>
  <si>
    <t>Weerstand 220 OHM</t>
  </si>
  <si>
    <t>Aan/Uit Schakelaar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</si>
</sst>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413]\ * #,##0.00_ ;_ [$€-413]\ * \-#,##0.00_ ;_ [$€-413]\ * &quot;-&quot;??_ ;_ @_ 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Verdana"/>
      <family val="2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4" fontId="5" fillId="0" borderId="0" xfId="0" applyNumberFormat="1" applyFont="1"/>
    <xf numFmtId="164" fontId="6" fillId="0" borderId="0" xfId="3" applyNumberFormat="1"/>
    <xf numFmtId="0" fontId="7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8" fillId="0" borderId="0" xfId="1" applyFont="1" applyBorder="1" applyAlignment="1">
      <alignment horizontal="center"/>
    </xf>
    <xf numFmtId="0" fontId="4" fillId="2" borderId="3" xfId="2" applyFont="1" applyBorder="1" applyAlignment="1">
      <alignment horizontal="center"/>
    </xf>
    <xf numFmtId="0" fontId="4" fillId="2" borderId="4" xfId="2" applyFont="1" applyBorder="1" applyAlignment="1">
      <alignment horizontal="center"/>
    </xf>
    <xf numFmtId="0" fontId="4" fillId="2" borderId="5" xfId="2" applyFont="1" applyBorder="1" applyAlignment="1">
      <alignment horizontal="center"/>
    </xf>
    <xf numFmtId="164" fontId="9" fillId="0" borderId="0" xfId="0" applyNumberFormat="1" applyFont="1" applyAlignment="1">
      <alignment horizontal="left"/>
    </xf>
    <xf numFmtId="164" fontId="3" fillId="0" borderId="0" xfId="3" applyNumberFormat="1" applyFont="1" applyAlignment="1">
      <alignment horizontal="center"/>
    </xf>
  </cellXfs>
  <cellStyles count="4">
    <cellStyle name="Heading 1" xfId="1" builtinId="16"/>
    <cellStyle name="Hyperlink" xfId="3" builtinId="8"/>
    <cellStyle name="Normal" xfId="0" builtinId="0"/>
    <cellStyle name="Output" xfId="2" builtinId="2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4" formatCode="_ [$€-413]\ * #,##0.00_ ;_ [$€-413]\ * \-#,##0.00_ ;_ [$€-413]\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4" formatCode="_ [$€-413]\ * #,##0.00_ ;_ [$€-413]\ * \-#,##0.00_ ;_ [$€-413]\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26619-753A-48B9-BD72-447F61DE2C92}" name="Table1" displayName="Table1" ref="B3:H19" totalsRowShown="0" headerRowDxfId="8" dataDxfId="7">
  <autoFilter ref="B3:H19" xr:uid="{EA426619-753A-48B9-BD72-447F61DE2C92}"/>
  <tableColumns count="7">
    <tableColumn id="1" xr3:uid="{D14DC04F-7E62-42F0-9207-F6A02088C791}" name="Naam" dataDxfId="6"/>
    <tableColumn id="2" xr3:uid="{B50E5D30-23A2-40E9-9434-1BD6F16F287F}" name="Aantal" dataDxfId="5"/>
    <tableColumn id="3" xr3:uid="{6C1D6B72-BA0F-4325-BECB-3F97EA58D094}" name="Prijs" dataDxfId="4"/>
    <tableColumn id="4" xr3:uid="{82CA361C-CB88-4142-AA57-3050BE710518}" name="Verzending" dataDxfId="3">
      <calculatedColumnFormula>Table1[[#This Row],[Aantal]]*Table1[[#This Row],[Prijs]]</calculatedColumnFormula>
    </tableColumn>
    <tableColumn id="8" xr3:uid="{14D74C7B-A199-42EC-8515-FCA901B4693E}" name="Totaal excl. verz" dataDxfId="2">
      <calculatedColumnFormula>Table1[[#This Row],[Prijs]]*Table1[[#This Row],[Aantal]]</calculatedColumnFormula>
    </tableColumn>
    <tableColumn id="5" xr3:uid="{D4189CEB-95CF-4613-99FC-65433B7A5010}" name="Totaal incl. verz." dataDxfId="1">
      <calculatedColumnFormula>(Table1[[#This Row],[Aantal]]*Table1[[#This Row],[Prijs]])+Table1[[#This Row],[Verzending]]</calculatedColumnFormula>
    </tableColumn>
    <tableColumn id="6" xr3:uid="{21D40B84-ED00-4241-9D87-4694A44891B3}" name="Websi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" TargetMode="External"/><Relationship Id="rId3" Type="http://schemas.openxmlformats.org/officeDocument/2006/relationships/hyperlink" Target="https://www.studiosport.fr/" TargetMode="External"/><Relationship Id="rId7" Type="http://schemas.openxmlformats.org/officeDocument/2006/relationships/hyperlink" Target="https://www.bitsandparts.nl/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bol.com/" TargetMode="External"/><Relationship Id="rId1" Type="http://schemas.openxmlformats.org/officeDocument/2006/relationships/hyperlink" Target="https://opencircuit.be/" TargetMode="External"/><Relationship Id="rId6" Type="http://schemas.openxmlformats.org/officeDocument/2006/relationships/hyperlink" Target="https://www.robotshop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robotshop.com/" TargetMode="External"/><Relationship Id="rId10" Type="http://schemas.openxmlformats.org/officeDocument/2006/relationships/hyperlink" Target="https://www.gotron.be/" TargetMode="External"/><Relationship Id="rId4" Type="http://schemas.openxmlformats.org/officeDocument/2006/relationships/hyperlink" Target="https://www.fruugo.be/" TargetMode="External"/><Relationship Id="rId9" Type="http://schemas.openxmlformats.org/officeDocument/2006/relationships/hyperlink" Target="https://www.robotsho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1610-DD14-41C7-838B-798167F0EDD5}">
  <dimension ref="A2:K23"/>
  <sheetViews>
    <sheetView tabSelected="1" workbookViewId="0">
      <selection activeCell="G22" sqref="G22"/>
    </sheetView>
  </sheetViews>
  <sheetFormatPr defaultRowHeight="14.4" x14ac:dyDescent="0.3"/>
  <cols>
    <col min="2" max="2" width="28.44140625" style="1" bestFit="1" customWidth="1"/>
    <col min="3" max="3" width="12.88671875" style="1" bestFit="1" customWidth="1"/>
    <col min="4" max="4" width="10.77734375" style="1" bestFit="1" customWidth="1"/>
    <col min="5" max="5" width="18.6640625" style="1" bestFit="1" customWidth="1"/>
    <col min="6" max="6" width="24.33203125" style="1" bestFit="1" customWidth="1"/>
    <col min="7" max="7" width="24.5546875" bestFit="1" customWidth="1"/>
    <col min="8" max="8" width="26" bestFit="1" customWidth="1"/>
    <col min="9" max="9" width="8.6640625" customWidth="1"/>
    <col min="10" max="10" width="44.77734375" bestFit="1" customWidth="1"/>
    <col min="11" max="11" width="9.88671875" bestFit="1" customWidth="1"/>
    <col min="14" max="14" width="16.77734375" bestFit="1" customWidth="1"/>
  </cols>
  <sheetData>
    <row r="2" spans="1:11" ht="21" x14ac:dyDescent="0.4">
      <c r="B2" s="9" t="s">
        <v>3</v>
      </c>
      <c r="C2" s="9"/>
      <c r="D2" s="9"/>
      <c r="E2" s="9"/>
      <c r="F2" s="9"/>
      <c r="G2" s="9"/>
      <c r="H2" s="9"/>
    </row>
    <row r="3" spans="1:11" ht="15.6" x14ac:dyDescent="0.3">
      <c r="B3" s="3" t="s">
        <v>0</v>
      </c>
      <c r="C3" s="3" t="s">
        <v>4</v>
      </c>
      <c r="D3" s="3" t="s">
        <v>1</v>
      </c>
      <c r="E3" s="3" t="s">
        <v>5</v>
      </c>
      <c r="F3" s="3" t="s">
        <v>27</v>
      </c>
      <c r="G3" s="3" t="s">
        <v>25</v>
      </c>
      <c r="H3" s="3" t="s">
        <v>2</v>
      </c>
      <c r="K3" s="4"/>
    </row>
    <row r="4" spans="1:11" x14ac:dyDescent="0.3">
      <c r="A4" s="6" t="s">
        <v>15</v>
      </c>
      <c r="B4" s="1" t="s">
        <v>29</v>
      </c>
      <c r="C4" s="3">
        <v>1</v>
      </c>
      <c r="D4" s="2">
        <v>16.95</v>
      </c>
      <c r="E4" s="8">
        <v>0</v>
      </c>
      <c r="F4" s="8">
        <f>Table1[[#This Row],[Prijs]]*Table1[[#This Row],[Aantal]]</f>
        <v>16.95</v>
      </c>
      <c r="G4" s="2">
        <f>(Table1[[#This Row],[Aantal]]*Table1[[#This Row],[Prijs]])+Table1[[#This Row],[Verzending]]</f>
        <v>16.95</v>
      </c>
      <c r="H4" s="7" t="s">
        <v>24</v>
      </c>
    </row>
    <row r="5" spans="1:11" x14ac:dyDescent="0.3">
      <c r="A5" s="6" t="s">
        <v>15</v>
      </c>
      <c r="B5" s="1" t="s">
        <v>6</v>
      </c>
      <c r="C5" s="3">
        <v>1</v>
      </c>
      <c r="D5" s="2">
        <v>12.28</v>
      </c>
      <c r="E5" s="8">
        <v>0</v>
      </c>
      <c r="F5" s="8">
        <f>Table1[[#This Row],[Prijs]]*Table1[[#This Row],[Aantal]]</f>
        <v>12.28</v>
      </c>
      <c r="G5" s="2">
        <f>(Table1[[#This Row],[Aantal]]*Table1[[#This Row],[Prijs]])+Table1[[#This Row],[Verzending]]</f>
        <v>12.28</v>
      </c>
      <c r="H5" s="5" t="s">
        <v>19</v>
      </c>
    </row>
    <row r="6" spans="1:11" x14ac:dyDescent="0.3">
      <c r="A6" s="6" t="s">
        <v>15</v>
      </c>
      <c r="B6" s="1" t="s">
        <v>7</v>
      </c>
      <c r="C6" s="3">
        <v>1</v>
      </c>
      <c r="D6" s="2">
        <v>19.95</v>
      </c>
      <c r="E6" s="8">
        <v>6.95</v>
      </c>
      <c r="F6" s="8">
        <f>Table1[[#This Row],[Prijs]]*Table1[[#This Row],[Aantal]]</f>
        <v>19.95</v>
      </c>
      <c r="G6" s="2">
        <f>(Table1[[#This Row],[Aantal]]*Table1[[#This Row],[Prijs]])+Table1[[#This Row],[Verzending]]</f>
        <v>26.9</v>
      </c>
      <c r="H6" s="5" t="s">
        <v>20</v>
      </c>
    </row>
    <row r="7" spans="1:11" x14ac:dyDescent="0.3">
      <c r="A7" s="6" t="s">
        <v>15</v>
      </c>
      <c r="B7" s="1" t="s">
        <v>8</v>
      </c>
      <c r="C7" s="3">
        <v>1</v>
      </c>
      <c r="D7" s="2">
        <v>24.9</v>
      </c>
      <c r="E7" s="8">
        <v>10.5</v>
      </c>
      <c r="F7" s="8">
        <f>Table1[[#This Row],[Prijs]]*Table1[[#This Row],[Aantal]]</f>
        <v>24.9</v>
      </c>
      <c r="G7" s="2">
        <f>(Table1[[#This Row],[Aantal]]*Table1[[#This Row],[Prijs]])+Table1[[#This Row],[Verzending]]</f>
        <v>35.4</v>
      </c>
      <c r="H7" s="5" t="s">
        <v>21</v>
      </c>
    </row>
    <row r="8" spans="1:11" x14ac:dyDescent="0.3">
      <c r="A8" s="6" t="s">
        <v>15</v>
      </c>
      <c r="B8" s="1" t="s">
        <v>9</v>
      </c>
      <c r="C8" s="3">
        <v>1</v>
      </c>
      <c r="D8" s="2">
        <v>12.28</v>
      </c>
      <c r="E8" s="8">
        <v>0</v>
      </c>
      <c r="F8" s="8">
        <f>Table1[[#This Row],[Prijs]]*Table1[[#This Row],[Aantal]]</f>
        <v>12.28</v>
      </c>
      <c r="G8" s="2">
        <f>(Table1[[#This Row],[Aantal]]*Table1[[#This Row],[Prijs]])+Table1[[#This Row],[Verzending]]</f>
        <v>12.28</v>
      </c>
      <c r="H8" s="5" t="s">
        <v>19</v>
      </c>
    </row>
    <row r="9" spans="1:11" x14ac:dyDescent="0.3">
      <c r="A9" s="6" t="s">
        <v>15</v>
      </c>
      <c r="B9" s="1" t="s">
        <v>10</v>
      </c>
      <c r="C9" s="3">
        <v>2</v>
      </c>
      <c r="D9" s="2">
        <v>22.45</v>
      </c>
      <c r="E9" s="8">
        <v>22.45</v>
      </c>
      <c r="F9" s="8">
        <f>Table1[[#This Row],[Prijs]]*Table1[[#This Row],[Aantal]]</f>
        <v>44.9</v>
      </c>
      <c r="G9" s="2">
        <f>(Table1[[#This Row],[Aantal]]*Table1[[#This Row],[Prijs]])+Table1[[#This Row],[Verzending]]</f>
        <v>67.349999999999994</v>
      </c>
      <c r="H9" s="5" t="s">
        <v>22</v>
      </c>
    </row>
    <row r="10" spans="1:11" x14ac:dyDescent="0.3">
      <c r="A10" s="6" t="s">
        <v>15</v>
      </c>
      <c r="B10" s="1" t="s">
        <v>11</v>
      </c>
      <c r="C10" s="3">
        <v>2</v>
      </c>
      <c r="D10" s="2">
        <v>9.73</v>
      </c>
      <c r="E10" s="8">
        <v>8.74</v>
      </c>
      <c r="F10" s="8">
        <f>Table1[[#This Row],[Prijs]]*Table1[[#This Row],[Aantal]]</f>
        <v>19.46</v>
      </c>
      <c r="G10" s="2">
        <f>(Table1[[#This Row],[Aantal]]*Table1[[#This Row],[Prijs]])+Table1[[#This Row],[Verzending]]</f>
        <v>28.200000000000003</v>
      </c>
      <c r="H10" s="5" t="s">
        <v>19</v>
      </c>
    </row>
    <row r="11" spans="1:11" x14ac:dyDescent="0.3">
      <c r="A11" s="6" t="s">
        <v>15</v>
      </c>
      <c r="B11" s="1" t="s">
        <v>12</v>
      </c>
      <c r="C11" s="3">
        <v>1</v>
      </c>
      <c r="D11" s="2">
        <v>4.5</v>
      </c>
      <c r="E11" s="8">
        <v>4</v>
      </c>
      <c r="F11" s="8">
        <f>Table1[[#This Row],[Prijs]]*Table1[[#This Row],[Aantal]]</f>
        <v>4.5</v>
      </c>
      <c r="G11" s="2">
        <f>(Table1[[#This Row],[Aantal]]*Table1[[#This Row],[Prijs]])+Table1[[#This Row],[Verzending]]</f>
        <v>8.5</v>
      </c>
      <c r="H11" s="5" t="s">
        <v>23</v>
      </c>
    </row>
    <row r="12" spans="1:11" x14ac:dyDescent="0.3">
      <c r="A12" s="6" t="s">
        <v>15</v>
      </c>
      <c r="B12" s="1" t="s">
        <v>31</v>
      </c>
      <c r="C12" s="3">
        <v>1</v>
      </c>
      <c r="D12" s="2">
        <v>6.99</v>
      </c>
      <c r="E12" s="8">
        <v>0</v>
      </c>
      <c r="F12" s="8">
        <f>Table1[[#This Row],[Prijs]]*Table1[[#This Row],[Aantal]]</f>
        <v>6.99</v>
      </c>
      <c r="G12" s="2">
        <f>(Table1[[#This Row],[Aantal]]*Table1[[#This Row],[Prijs]])+Table1[[#This Row],[Verzending]]</f>
        <v>6.99</v>
      </c>
      <c r="H12" s="5" t="s">
        <v>18</v>
      </c>
    </row>
    <row r="13" spans="1:11" x14ac:dyDescent="0.3">
      <c r="A13" s="6" t="s">
        <v>15</v>
      </c>
      <c r="B13" s="1" t="s">
        <v>34</v>
      </c>
      <c r="C13" s="3">
        <v>1</v>
      </c>
      <c r="D13" s="2">
        <v>0</v>
      </c>
      <c r="E13" s="8">
        <f>Table1[[#This Row],[Aantal]]*Table1[[#This Row],[Prijs]]</f>
        <v>0</v>
      </c>
      <c r="F13" s="8">
        <f>Table1[[#This Row],[Prijs]]*Table1[[#This Row],[Aantal]]</f>
        <v>0</v>
      </c>
      <c r="G13" s="2">
        <f>(Table1[[#This Row],[Aantal]]*Table1[[#This Row],[Prijs]])+Table1[[#This Row],[Verzending]]</f>
        <v>0</v>
      </c>
      <c r="H13" s="14" t="s">
        <v>24</v>
      </c>
    </row>
    <row r="14" spans="1:11" x14ac:dyDescent="0.3">
      <c r="A14" s="6" t="s">
        <v>15</v>
      </c>
      <c r="B14" s="1" t="s">
        <v>13</v>
      </c>
      <c r="C14" s="3">
        <v>1</v>
      </c>
      <c r="D14" s="2">
        <v>0</v>
      </c>
      <c r="E14" s="8">
        <v>0</v>
      </c>
      <c r="F14" s="8">
        <f>Table1[[#This Row],[Prijs]]*Table1[[#This Row],[Aantal]]</f>
        <v>0</v>
      </c>
      <c r="G14" s="2">
        <f>(Table1[[#This Row],[Aantal]]*Table1[[#This Row],[Prijs]])+Table1[[#This Row],[Verzending]]</f>
        <v>0</v>
      </c>
      <c r="H14" s="7" t="s">
        <v>24</v>
      </c>
    </row>
    <row r="15" spans="1:11" x14ac:dyDescent="0.3">
      <c r="A15" s="6" t="s">
        <v>15</v>
      </c>
      <c r="B15" s="1" t="s">
        <v>33</v>
      </c>
      <c r="C15" s="3">
        <v>1</v>
      </c>
      <c r="D15" s="2">
        <v>0</v>
      </c>
      <c r="E15" s="8">
        <f>Table1[[#This Row],[Aantal]]*Table1[[#This Row],[Prijs]]</f>
        <v>0</v>
      </c>
      <c r="F15" s="8">
        <f>Table1[[#This Row],[Prijs]]*Table1[[#This Row],[Aantal]]</f>
        <v>0</v>
      </c>
      <c r="G15" s="2">
        <f>(Table1[[#This Row],[Aantal]]*Table1[[#This Row],[Prijs]])+Table1[[#This Row],[Verzending]]</f>
        <v>0</v>
      </c>
      <c r="H15" s="7" t="s">
        <v>24</v>
      </c>
    </row>
    <row r="16" spans="1:11" x14ac:dyDescent="0.3">
      <c r="A16" s="6" t="s">
        <v>15</v>
      </c>
      <c r="B16" s="1" t="s">
        <v>14</v>
      </c>
      <c r="C16" s="3">
        <v>3</v>
      </c>
      <c r="D16" s="2">
        <v>0</v>
      </c>
      <c r="E16" s="8">
        <f>Table1[[#This Row],[Aantal]]*Table1[[#This Row],[Prijs]]</f>
        <v>0</v>
      </c>
      <c r="F16" s="8">
        <f>Table1[[#This Row],[Prijs]]*Table1[[#This Row],[Aantal]]</f>
        <v>0</v>
      </c>
      <c r="G16" s="2">
        <f>(Table1[[#This Row],[Aantal]]*Table1[[#This Row],[Prijs]])+Table1[[#This Row],[Verzending]]</f>
        <v>0</v>
      </c>
      <c r="H16" s="7" t="s">
        <v>24</v>
      </c>
    </row>
    <row r="17" spans="1:8" x14ac:dyDescent="0.3">
      <c r="A17" s="6" t="s">
        <v>15</v>
      </c>
      <c r="B17" s="1" t="s">
        <v>32</v>
      </c>
      <c r="C17" s="3">
        <v>1</v>
      </c>
      <c r="D17" s="2">
        <v>0</v>
      </c>
      <c r="E17" s="8">
        <f>Table1[[#This Row],[Aantal]]*Table1[[#This Row],[Prijs]]</f>
        <v>0</v>
      </c>
      <c r="F17" s="8">
        <f>Table1[[#This Row],[Prijs]]*Table1[[#This Row],[Aantal]]</f>
        <v>0</v>
      </c>
      <c r="G17" s="2">
        <f>(Table1[[#This Row],[Aantal]]*Table1[[#This Row],[Prijs]])+Table1[[#This Row],[Verzending]]</f>
        <v>0</v>
      </c>
      <c r="H17" s="7" t="s">
        <v>24</v>
      </c>
    </row>
    <row r="18" spans="1:8" x14ac:dyDescent="0.3">
      <c r="A18" s="6" t="s">
        <v>15</v>
      </c>
      <c r="B18" s="1" t="s">
        <v>16</v>
      </c>
      <c r="C18" s="3">
        <v>1</v>
      </c>
      <c r="D18" s="2">
        <v>14.13</v>
      </c>
      <c r="E18" s="8">
        <v>0</v>
      </c>
      <c r="F18" s="8">
        <f>Table1[[#This Row],[Prijs]]*Table1[[#This Row],[Aantal]]</f>
        <v>14.13</v>
      </c>
      <c r="G18" s="2">
        <f>(Table1[[#This Row],[Aantal]]*Table1[[#This Row],[Prijs]])+Table1[[#This Row],[Verzending]]</f>
        <v>14.13</v>
      </c>
      <c r="H18" s="5" t="s">
        <v>17</v>
      </c>
    </row>
    <row r="19" spans="1:8" x14ac:dyDescent="0.3">
      <c r="A19" s="6" t="s">
        <v>15</v>
      </c>
      <c r="B19" s="1" t="s">
        <v>30</v>
      </c>
      <c r="C19" s="3">
        <v>2</v>
      </c>
      <c r="D19" s="2">
        <v>2.36</v>
      </c>
      <c r="E19" s="8">
        <v>0</v>
      </c>
      <c r="F19" s="8">
        <f>Table1[[#This Row],[Prijs]]*Table1[[#This Row],[Aantal]]</f>
        <v>4.72</v>
      </c>
      <c r="G19" s="2">
        <f>(Table1[[#This Row],[Aantal]]*Table1[[#This Row],[Prijs]])+Table1[[#This Row],[Verzending]]</f>
        <v>4.72</v>
      </c>
      <c r="H19" s="7" t="s">
        <v>24</v>
      </c>
    </row>
    <row r="21" spans="1:8" ht="15.6" x14ac:dyDescent="0.3">
      <c r="B21" s="10" t="s">
        <v>26</v>
      </c>
      <c r="C21" s="11"/>
      <c r="D21" s="12"/>
      <c r="E21" s="13">
        <f>SUM(Table1[Totaal excl. verz])</f>
        <v>181.06</v>
      </c>
    </row>
    <row r="23" spans="1:8" ht="15.6" x14ac:dyDescent="0.3">
      <c r="B23" s="10" t="s">
        <v>28</v>
      </c>
      <c r="C23" s="11"/>
      <c r="D23" s="12"/>
      <c r="E23" s="13">
        <f>SUM(Table1[Totaal incl. verz.])</f>
        <v>233.70000000000002</v>
      </c>
    </row>
  </sheetData>
  <mergeCells count="3">
    <mergeCell ref="B2:H2"/>
    <mergeCell ref="B21:D21"/>
    <mergeCell ref="B23:D23"/>
  </mergeCells>
  <hyperlinks>
    <hyperlink ref="H6" r:id="rId1" xr:uid="{9A31644D-5D3D-4025-8A24-1FCCF1F51FC9}"/>
    <hyperlink ref="H12" r:id="rId2" xr:uid="{52EF3677-F726-4A8C-90B9-7F16F5C46DE1}"/>
    <hyperlink ref="H7" r:id="rId3" xr:uid="{80AAB2BE-5145-4622-A17A-CB9EED7391AC}"/>
    <hyperlink ref="H18" r:id="rId4" xr:uid="{B9D024D9-F42A-4922-91DC-317A43DF9F8F}"/>
    <hyperlink ref="H8" r:id="rId5" xr:uid="{F044A5A7-AD15-4A98-A371-0FF9F4381ED8}"/>
    <hyperlink ref="H10" r:id="rId6" xr:uid="{BD11FA6B-229F-4B83-9939-6B83F150728E}"/>
    <hyperlink ref="H11" r:id="rId7" xr:uid="{5A788F6F-C0C3-45EC-A237-7F104E920683}"/>
    <hyperlink ref="H9" r:id="rId8" xr:uid="{C4DBD558-987F-493F-A3F7-AD4083A42E08}"/>
    <hyperlink ref="H5" r:id="rId9" xr:uid="{5B7F5660-D315-4073-A2CD-0676E87C5C46}"/>
    <hyperlink ref="H4" r:id="rId10" display="https://www.gotron.be" xr:uid="{BCF94BE7-3135-46FF-8D4C-3E7FEEE13633}"/>
  </hyperlinks>
  <pageMargins left="0.7" right="0.7" top="0.75" bottom="0.75" header="0.3" footer="0.3"/>
  <pageSetup paperSize="9" orientation="portrait" horizontalDpi="4294967293" verticalDpi="4294967293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abidar omar</dc:creator>
  <cp:lastModifiedBy>Omar Abidar</cp:lastModifiedBy>
  <dcterms:created xsi:type="dcterms:W3CDTF">2022-10-11T13:45:35Z</dcterms:created>
  <dcterms:modified xsi:type="dcterms:W3CDTF">2023-12-08T15:08:18Z</dcterms:modified>
</cp:coreProperties>
</file>