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esktop\task(lossdata)\"/>
    </mc:Choice>
  </mc:AlternateContent>
  <xr:revisionPtr revIDLastSave="0" documentId="13_ncr:1_{DA4A457D-F5ED-454B-8B40-36F14504DF53}" xr6:coauthVersionLast="47" xr6:coauthVersionMax="47" xr10:uidLastSave="{00000000-0000-0000-0000-000000000000}"/>
  <bookViews>
    <workbookView xWindow="-120" yWindow="-120" windowWidth="29040" windowHeight="15840" activeTab="1" xr2:uid="{768681B7-8888-4E45-BFBE-809F635B6806}"/>
  </bookViews>
  <sheets>
    <sheet name="Sheet1" sheetId="1" r:id="rId1"/>
    <sheet name="Sheet2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7" i="2" l="1"/>
  <c r="AE16" i="2"/>
  <c r="AE15" i="2"/>
  <c r="AE14" i="2"/>
  <c r="AE13" i="2"/>
  <c r="AE12" i="2"/>
  <c r="AE11" i="2"/>
  <c r="AE10" i="2"/>
  <c r="AE9" i="2"/>
  <c r="AE8" i="2"/>
  <c r="AE7" i="2"/>
  <c r="AE6" i="2"/>
  <c r="AC6" i="2"/>
  <c r="AC7" i="2"/>
  <c r="AB7" i="2"/>
  <c r="AC8" i="2"/>
  <c r="AB8" i="2"/>
  <c r="AA8" i="2"/>
  <c r="AC9" i="2"/>
  <c r="AB9" i="2"/>
  <c r="AA9" i="2"/>
  <c r="Z9" i="2"/>
  <c r="AC10" i="2"/>
  <c r="AB10" i="2"/>
  <c r="AA10" i="2"/>
  <c r="Z10" i="2"/>
  <c r="Y10" i="2"/>
  <c r="AC11" i="2"/>
  <c r="AB11" i="2"/>
  <c r="AA11" i="2"/>
  <c r="Z11" i="2"/>
  <c r="Y11" i="2"/>
  <c r="X11" i="2"/>
  <c r="AC12" i="2"/>
  <c r="AB12" i="2"/>
  <c r="AA12" i="2"/>
  <c r="Z12" i="2"/>
  <c r="Y12" i="2"/>
  <c r="X12" i="2"/>
  <c r="W12" i="2"/>
  <c r="AC13" i="2"/>
  <c r="AB13" i="2"/>
  <c r="AA13" i="2"/>
  <c r="Z13" i="2"/>
  <c r="X13" i="2"/>
  <c r="Y13" i="2"/>
  <c r="W13" i="2"/>
  <c r="V13" i="2"/>
  <c r="Y14" i="2"/>
  <c r="V14" i="2"/>
  <c r="W14" i="2"/>
  <c r="X14" i="2" s="1"/>
  <c r="Z14" i="2" s="1"/>
  <c r="AA14" i="2" s="1"/>
  <c r="AB14" i="2" s="1"/>
  <c r="AC14" i="2" s="1"/>
  <c r="U14" i="2"/>
  <c r="AA15" i="2"/>
  <c r="AB15" i="2"/>
  <c r="AC15" i="2" s="1"/>
  <c r="Z15" i="2"/>
  <c r="Y15" i="2"/>
  <c r="X15" i="2"/>
  <c r="W15" i="2"/>
  <c r="V15" i="2"/>
  <c r="U15" i="2"/>
  <c r="T15" i="2"/>
  <c r="W16" i="2"/>
  <c r="U16" i="2"/>
  <c r="X16" i="2"/>
  <c r="Y16" i="2" s="1"/>
  <c r="Z16" i="2" s="1"/>
  <c r="AA16" i="2" s="1"/>
  <c r="AB16" i="2" s="1"/>
  <c r="AC16" i="2" s="1"/>
  <c r="V16" i="2"/>
  <c r="T16" i="2"/>
  <c r="S16" i="2"/>
  <c r="C46" i="2"/>
  <c r="B45" i="2"/>
  <c r="C43" i="2"/>
  <c r="D43" i="2"/>
  <c r="E43" i="2"/>
  <c r="F43" i="2"/>
  <c r="G43" i="2"/>
  <c r="H43" i="2"/>
  <c r="I43" i="2"/>
  <c r="J43" i="2"/>
  <c r="K43" i="2"/>
  <c r="L43" i="2"/>
  <c r="B43" i="2"/>
  <c r="B50" i="2"/>
  <c r="C50" i="2"/>
  <c r="D50" i="2"/>
  <c r="E50" i="2"/>
  <c r="F50" i="2"/>
  <c r="G50" i="2"/>
  <c r="H50" i="2"/>
  <c r="I50" i="2"/>
  <c r="J50" i="2"/>
  <c r="K50" i="2"/>
  <c r="L50" i="2"/>
  <c r="B51" i="2"/>
  <c r="C51" i="2"/>
  <c r="D51" i="2"/>
  <c r="E51" i="2"/>
  <c r="F51" i="2"/>
  <c r="G51" i="2"/>
  <c r="H51" i="2"/>
  <c r="I51" i="2"/>
  <c r="J51" i="2"/>
  <c r="K51" i="2"/>
  <c r="L51" i="2"/>
  <c r="B46" i="2"/>
  <c r="D46" i="2"/>
  <c r="E46" i="2"/>
  <c r="F46" i="2"/>
  <c r="G46" i="2"/>
  <c r="H46" i="2"/>
  <c r="I46" i="2"/>
  <c r="J46" i="2"/>
  <c r="K46" i="2"/>
  <c r="L46" i="2"/>
  <c r="B47" i="2"/>
  <c r="C47" i="2"/>
  <c r="D47" i="2"/>
  <c r="E47" i="2"/>
  <c r="F47" i="2"/>
  <c r="G47" i="2"/>
  <c r="H47" i="2"/>
  <c r="I47" i="2"/>
  <c r="J47" i="2"/>
  <c r="K47" i="2"/>
  <c r="L47" i="2"/>
  <c r="B48" i="2"/>
  <c r="C48" i="2"/>
  <c r="D48" i="2"/>
  <c r="E48" i="2"/>
  <c r="F48" i="2"/>
  <c r="G48" i="2"/>
  <c r="H48" i="2"/>
  <c r="I48" i="2"/>
  <c r="J48" i="2"/>
  <c r="K48" i="2"/>
  <c r="L48" i="2"/>
  <c r="B49" i="2"/>
  <c r="C49" i="2"/>
  <c r="D49" i="2"/>
  <c r="E49" i="2"/>
  <c r="F49" i="2"/>
  <c r="G49" i="2"/>
  <c r="H49" i="2"/>
  <c r="I49" i="2"/>
  <c r="J49" i="2"/>
  <c r="K49" i="2"/>
  <c r="L49" i="2"/>
  <c r="B42" i="2"/>
  <c r="C42" i="2"/>
  <c r="D42" i="2"/>
  <c r="E42" i="2"/>
  <c r="F42" i="2"/>
  <c r="G42" i="2"/>
  <c r="H42" i="2"/>
  <c r="I42" i="2"/>
  <c r="J42" i="2"/>
  <c r="K42" i="2"/>
  <c r="L42" i="2"/>
  <c r="B44" i="2"/>
  <c r="C44" i="2"/>
  <c r="D44" i="2"/>
  <c r="E44" i="2"/>
  <c r="F44" i="2"/>
  <c r="G44" i="2"/>
  <c r="H44" i="2"/>
  <c r="I44" i="2"/>
  <c r="J44" i="2"/>
  <c r="K44" i="2"/>
  <c r="L44" i="2"/>
  <c r="C45" i="2"/>
  <c r="D45" i="2"/>
  <c r="E45" i="2"/>
  <c r="F45" i="2"/>
  <c r="G45" i="2"/>
  <c r="H45" i="2"/>
  <c r="I45" i="2"/>
  <c r="J45" i="2"/>
  <c r="K45" i="2"/>
  <c r="L45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38" i="2"/>
  <c r="C38" i="2"/>
  <c r="D38" i="2"/>
  <c r="E38" i="2"/>
  <c r="F38" i="2"/>
  <c r="G38" i="2"/>
  <c r="H38" i="2"/>
  <c r="I38" i="2"/>
  <c r="J38" i="2"/>
  <c r="K38" i="2"/>
  <c r="L38" i="2"/>
  <c r="B39" i="2"/>
  <c r="C39" i="2"/>
  <c r="D39" i="2"/>
  <c r="E39" i="2"/>
  <c r="F39" i="2"/>
  <c r="G39" i="2"/>
  <c r="H39" i="2"/>
  <c r="I39" i="2"/>
  <c r="J39" i="2"/>
  <c r="K39" i="2"/>
  <c r="L39" i="2"/>
  <c r="B40" i="2"/>
  <c r="C40" i="2"/>
  <c r="D40" i="2"/>
  <c r="E40" i="2"/>
  <c r="F40" i="2"/>
  <c r="G40" i="2"/>
  <c r="H40" i="2"/>
  <c r="I40" i="2"/>
  <c r="J40" i="2"/>
  <c r="K40" i="2"/>
  <c r="L40" i="2"/>
  <c r="B41" i="2"/>
  <c r="C41" i="2"/>
  <c r="D41" i="2"/>
  <c r="E41" i="2"/>
  <c r="F41" i="2"/>
  <c r="G41" i="2"/>
  <c r="H41" i="2"/>
  <c r="I41" i="2"/>
  <c r="J41" i="2"/>
  <c r="K41" i="2"/>
  <c r="L41" i="2"/>
  <c r="C31" i="2"/>
  <c r="D31" i="2"/>
  <c r="E31" i="2"/>
  <c r="F31" i="2"/>
  <c r="G31" i="2"/>
  <c r="H31" i="2"/>
  <c r="I31" i="2"/>
  <c r="J31" i="2"/>
  <c r="K31" i="2"/>
  <c r="L31" i="2"/>
  <c r="B3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</calcChain>
</file>

<file path=xl/sharedStrings.xml><?xml version="1.0" encoding="utf-8"?>
<sst xmlns="http://schemas.openxmlformats.org/spreadsheetml/2006/main" count="197" uniqueCount="38">
  <si>
    <t>Accident Month</t>
  </si>
  <si>
    <t>Report Month</t>
  </si>
  <si>
    <t>Total Loss</t>
  </si>
  <si>
    <t>202101</t>
  </si>
  <si>
    <t>202112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</si>
  <si>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</si>
  <si>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</si>
  <si>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</si>
  <si>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</si>
  <si>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</si>
  <si>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</si>
  <si>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</si>
  <si>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</si>
  <si>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</si>
  <si>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</si>
  <si>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Development Month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</si>
  <si>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</si>
  <si>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</si>
  <si>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</si>
  <si>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</si>
  <si>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</si>
  <si>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</si>
  <si>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</si>
  <si>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</si>
  <si>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</si>
  <si>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</si>
  <si>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</si>
  <si>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</si>
  <si>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</si>
  <si>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</si>
  <si>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</si>
  <si>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Total Loss</t>
  </si>
  <si>
    <t>link ratio</t>
  </si>
  <si>
    <t>Avrage link ratio</t>
  </si>
  <si>
    <t>Calculations:</t>
  </si>
  <si>
    <t>Dev Month</t>
  </si>
  <si>
    <t xml:space="preserve"> </t>
  </si>
  <si>
    <t>Accedint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</si>
</sst>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2" fillId="3" borderId="0" xfId="2" applyAlignment="1">
      <alignment horizontal="left"/>
    </xf>
    <xf numFmtId="3" fontId="2" fillId="3" borderId="0" xfId="2" applyNumberFormat="1"/>
    <xf numFmtId="0" fontId="3" fillId="4" borderId="0" xfId="3" applyAlignment="1">
      <alignment horizontal="left"/>
    </xf>
    <xf numFmtId="3" fontId="3" fillId="4" borderId="0" xfId="3" applyNumberFormat="1"/>
    <xf numFmtId="0" fontId="1" fillId="2" borderId="0" xfId="1" applyAlignment="1">
      <alignment horizontal="left"/>
    </xf>
    <xf numFmtId="3" fontId="1" fillId="2" borderId="0" xfId="1" applyNumberFormat="1"/>
    <xf numFmtId="0" fontId="2" fillId="3" borderId="0" xfId="2"/>
    <xf numFmtId="0" fontId="3" fillId="4" borderId="0" xfId="3"/>
    <xf numFmtId="0" fontId="1" fillId="2" borderId="0" xfId="1"/>
    <xf numFmtId="14" fontId="0" fillId="0" borderId="0" xfId="0" applyNumberFormat="1"/>
    <xf numFmtId="0" fontId="0" fillId="0" borderId="0" xfId="0" pivotButton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" refreshedDate="45741.777436342592" createdVersion="8" refreshedVersion="8" minRefreshableVersion="3" recordCount="78" xr:uid="{952A5365-A4D4-4F67-BCAA-36D530FB9FFF}">
  <cacheSource type="worksheet">
    <worksheetSource ref="C1:F79" sheet="Sheet1"/>
  </cacheSource>
  <cacheFields count="6">
    <cacheField name="Total Loss" numFmtId="3">
      <sharedItems containsSemiMixedTypes="0" containsString="0" containsNumber="1" minValue="450" maxValue="1083"/>
    </cacheField>
    <cacheField name="Development Month" numFmtId="0">
      <sharedItems containsSemiMixedTypes="0" containsString="0" containsNumber="1" containsInteger="1" minValue="0" maxValue="11" count="12">
        <n v="0"/>
        <n v="1"/>
        <n v="2"/>
        <n v="3"/>
        <n v="4"/>
        <n v="5"/>
        <n v="6"/>
        <n v="7"/>
        <n v="8"/>
        <n v="9"/>
        <n v="10"/>
        <n v="11"/>
      </sharedItems>
    </cacheField>
    <cacheField name="Accident Month" numFmtId="14">
      <sharedItems containsSemiMixedTypes="0" containsNonDate="0" containsDate="1" containsString="0" minDate="2021-01-01T00:00:00" maxDate="2021-12-02T00:00:00" count="12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5"/>
    </cacheField>
    <cacheField name="Report Month" numFmtId="14">
      <sharedItems containsSemiMixedTypes="0" containsNonDate="0" containsDate="1" containsString="0" minDate="2021-01-01T00:00:00" maxDate="2021-12-02T00:00:00"/>
    </cacheField>
    <cacheField name="Days (Accident Month)" numFmtId="0" databaseField="0">
      <fieldGroup base="2">
        <rangePr groupBy="days" startDate="2021-01-01T00:00:00" endDate="2021-12-02T00:00:00"/>
        <groupItems count="368">
          <s v="&lt;2021-01-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1-12-02"/>
        </groupItems>
      </fieldGroup>
    </cacheField>
    <cacheField name="Months (Accident Month)" numFmtId="0" databaseField="0">
      <fieldGroup base="2">
        <rangePr groupBy="months" startDate="2021-01-01T00:00:00" endDate="2021-12-02T00:00:00"/>
        <groupItems count="14">
          <s v="&lt;2021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-12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494.5"/>
    <x v="0"/>
    <x v="0"/>
    <d v="2021-01-01T00:00:00"/>
  </r>
  <r>
    <n v="646.66666666666663"/>
    <x v="1"/>
    <x v="0"/>
    <d v="2021-02-01T00:00:00"/>
  </r>
  <r>
    <n v="791.2"/>
    <x v="2"/>
    <x v="0"/>
    <d v="2021-03-01T00:00:00"/>
  </r>
  <r>
    <n v="919.64285714285711"/>
    <x v="3"/>
    <x v="0"/>
    <d v="2021-04-01T00:00:00"/>
  </r>
  <r>
    <n v="1004.7169811320754"/>
    <x v="4"/>
    <x v="0"/>
    <d v="2021-05-01T00:00:00"/>
  </r>
  <r>
    <n v="1031.0679611650485"/>
    <x v="5"/>
    <x v="0"/>
    <d v="2021-06-01T00:00:00"/>
  </r>
  <r>
    <n v="1000.9852216748767"/>
    <x v="6"/>
    <x v="0"/>
    <d v="2021-07-01T00:00:00"/>
  </r>
  <r>
    <n v="966.7493796526054"/>
    <x v="7"/>
    <x v="0"/>
    <d v="2021-08-01T00:00:00"/>
  </r>
  <r>
    <n v="1047.0734744707347"/>
    <x v="8"/>
    <x v="0"/>
    <d v="2021-09-01T00:00:00"/>
  </r>
  <r>
    <n v="1058"/>
    <x v="9"/>
    <x v="0"/>
    <d v="2021-10-01T00:00:00"/>
  </r>
  <r>
    <n v="1044"/>
    <x v="10"/>
    <x v="0"/>
    <d v="2021-11-01T00:00:00"/>
  </r>
  <r>
    <n v="1083"/>
    <x v="11"/>
    <x v="0"/>
    <d v="2021-12-01T00:00:00"/>
  </r>
  <r>
    <n v="466.5"/>
    <x v="0"/>
    <x v="1"/>
    <d v="2021-02-01T00:00:00"/>
  </r>
  <r>
    <n v="664.66666666666663"/>
    <x v="1"/>
    <x v="1"/>
    <d v="2021-03-01T00:00:00"/>
  </r>
  <r>
    <n v="792"/>
    <x v="2"/>
    <x v="1"/>
    <d v="2021-04-01T00:00:00"/>
  </r>
  <r>
    <n v="809.82142857142856"/>
    <x v="3"/>
    <x v="1"/>
    <d v="2021-05-01T00:00:00"/>
  </r>
  <r>
    <n v="988.67924528301876"/>
    <x v="4"/>
    <x v="1"/>
    <d v="2021-06-01T00:00:00"/>
  </r>
  <r>
    <n v="885.43689320388353"/>
    <x v="5"/>
    <x v="1"/>
    <d v="2021-07-01T00:00:00"/>
  </r>
  <r>
    <n v="1038.423645320197"/>
    <x v="6"/>
    <x v="1"/>
    <d v="2021-08-01T00:00:00"/>
  </r>
  <r>
    <n v="900.24813895781631"/>
    <x v="7"/>
    <x v="1"/>
    <d v="2021-09-01T00:00:00"/>
  </r>
  <r>
    <n v="930.51058530510579"/>
    <x v="8"/>
    <x v="1"/>
    <d v="2021-10-01T00:00:00"/>
  </r>
  <r>
    <n v="1076"/>
    <x v="9"/>
    <x v="1"/>
    <d v="2021-11-01T00:00:00"/>
  </r>
  <r>
    <n v="1019"/>
    <x v="10"/>
    <x v="1"/>
    <d v="2021-12-01T00:00:00"/>
  </r>
  <r>
    <n v="501"/>
    <x v="0"/>
    <x v="2"/>
    <d v="2021-03-01T00:00:00"/>
  </r>
  <r>
    <n v="705.33333333333326"/>
    <x v="1"/>
    <x v="2"/>
    <d v="2021-04-01T00:00:00"/>
  </r>
  <r>
    <n v="760.80000000000007"/>
    <x v="2"/>
    <x v="2"/>
    <d v="2021-05-01T00:00:00"/>
  </r>
  <r>
    <n v="816.07142857142856"/>
    <x v="3"/>
    <x v="2"/>
    <d v="2021-06-01T00:00:00"/>
  </r>
  <r>
    <n v="975.47169811320748"/>
    <x v="4"/>
    <x v="2"/>
    <d v="2021-07-01T00:00:00"/>
  </r>
  <r>
    <n v="1051.4563106796118"/>
    <x v="5"/>
    <x v="2"/>
    <d v="2021-08-01T00:00:00"/>
  </r>
  <r>
    <n v="1031.5270935960591"/>
    <x v="6"/>
    <x v="2"/>
    <d v="2021-09-01T00:00:00"/>
  </r>
  <r>
    <n v="934.9875930521091"/>
    <x v="7"/>
    <x v="2"/>
    <d v="2021-10-01T00:00:00"/>
  </r>
  <r>
    <n v="1026.1519302615193"/>
    <x v="8"/>
    <x v="2"/>
    <d v="2021-11-01T00:00:00"/>
  </r>
  <r>
    <n v="912"/>
    <x v="9"/>
    <x v="2"/>
    <d v="2021-12-01T00:00:00"/>
  </r>
  <r>
    <n v="450"/>
    <x v="0"/>
    <x v="3"/>
    <d v="2021-04-01T00:00:00"/>
  </r>
  <r>
    <n v="696.66666666666663"/>
    <x v="1"/>
    <x v="3"/>
    <d v="2021-05-01T00:00:00"/>
  </r>
  <r>
    <n v="732"/>
    <x v="2"/>
    <x v="3"/>
    <d v="2021-06-01T00:00:00"/>
  </r>
  <r>
    <n v="897.32142857142856"/>
    <x v="3"/>
    <x v="3"/>
    <d v="2021-07-01T00:00:00"/>
  </r>
  <r>
    <n v="879.24528301886778"/>
    <x v="4"/>
    <x v="3"/>
    <d v="2021-08-01T00:00:00"/>
  </r>
  <r>
    <n v="895.14563106796118"/>
    <x v="5"/>
    <x v="3"/>
    <d v="2021-09-01T00:00:00"/>
  </r>
  <r>
    <n v="960.59113300492606"/>
    <x v="6"/>
    <x v="3"/>
    <d v="2021-10-01T00:00:00"/>
  </r>
  <r>
    <n v="968.73449131513644"/>
    <x v="7"/>
    <x v="3"/>
    <d v="2021-11-01T00:00:00"/>
  </r>
  <r>
    <n v="1026.1519302615193"/>
    <x v="8"/>
    <x v="3"/>
    <d v="2021-12-01T00:00:00"/>
  </r>
  <r>
    <n v="458.5"/>
    <x v="0"/>
    <x v="4"/>
    <d v="2021-05-01T00:00:00"/>
  </r>
  <r>
    <n v="674.66666666666663"/>
    <x v="1"/>
    <x v="4"/>
    <d v="2021-06-01T00:00:00"/>
  </r>
  <r>
    <n v="792.80000000000007"/>
    <x v="2"/>
    <x v="4"/>
    <d v="2021-07-01T00:00:00"/>
  </r>
  <r>
    <n v="979.46428571428567"/>
    <x v="3"/>
    <x v="4"/>
    <d v="2021-08-01T00:00:00"/>
  </r>
  <r>
    <n v="1006.6037735849055"/>
    <x v="4"/>
    <x v="4"/>
    <d v="2021-09-01T00:00:00"/>
  </r>
  <r>
    <n v="912.62135922330094"/>
    <x v="5"/>
    <x v="4"/>
    <d v="2021-10-01T00:00:00"/>
  </r>
  <r>
    <n v="1012.8078817733989"/>
    <x v="6"/>
    <x v="4"/>
    <d v="2021-11-01T00:00:00"/>
  </r>
  <r>
    <n v="1030.2729528535979"/>
    <x v="7"/>
    <x v="4"/>
    <d v="2021-12-01T00:00:00"/>
  </r>
  <r>
    <n v="476"/>
    <x v="0"/>
    <x v="5"/>
    <d v="2021-06-01T00:00:00"/>
  </r>
  <r>
    <n v="668"/>
    <x v="1"/>
    <x v="5"/>
    <d v="2021-07-01T00:00:00"/>
  </r>
  <r>
    <n v="791.2"/>
    <x v="2"/>
    <x v="5"/>
    <d v="2021-08-01T00:00:00"/>
  </r>
  <r>
    <n v="903.57142857142856"/>
    <x v="3"/>
    <x v="5"/>
    <d v="2021-09-01T00:00:00"/>
  </r>
  <r>
    <n v="879.24528301886778"/>
    <x v="4"/>
    <x v="5"/>
    <d v="2021-10-01T00:00:00"/>
  </r>
  <r>
    <n v="1064.0776699029127"/>
    <x v="5"/>
    <x v="5"/>
    <d v="2021-11-01T00:00:00"/>
  </r>
  <r>
    <n v="931.03448275862058"/>
    <x v="6"/>
    <x v="5"/>
    <d v="2021-12-01T00:00:00"/>
  </r>
  <r>
    <n v="469.5"/>
    <x v="0"/>
    <x v="6"/>
    <d v="2021-07-01T00:00:00"/>
  </r>
  <r>
    <n v="681.33333333333326"/>
    <x v="1"/>
    <x v="6"/>
    <d v="2021-08-01T00:00:00"/>
  </r>
  <r>
    <n v="751.2"/>
    <x v="2"/>
    <x v="6"/>
    <d v="2021-09-01T00:00:00"/>
  </r>
  <r>
    <n v="960.71428571428567"/>
    <x v="3"/>
    <x v="6"/>
    <d v="2021-10-01T00:00:00"/>
  </r>
  <r>
    <n v="983.01886792452819"/>
    <x v="4"/>
    <x v="6"/>
    <d v="2021-11-01T00:00:00"/>
  </r>
  <r>
    <n v="878.64077669902917"/>
    <x v="5"/>
    <x v="6"/>
    <d v="2021-12-01T00:00:00"/>
  </r>
  <r>
    <n v="520"/>
    <x v="0"/>
    <x v="7"/>
    <d v="2021-08-01T00:00:00"/>
  </r>
  <r>
    <n v="674.66666666666663"/>
    <x v="1"/>
    <x v="7"/>
    <d v="2021-09-01T00:00:00"/>
  </r>
  <r>
    <n v="800.80000000000007"/>
    <x v="2"/>
    <x v="7"/>
    <d v="2021-10-01T00:00:00"/>
  </r>
  <r>
    <n v="924.10714285714278"/>
    <x v="3"/>
    <x v="7"/>
    <d v="2021-11-01T00:00:00"/>
  </r>
  <r>
    <n v="1012.2641509433961"/>
    <x v="4"/>
    <x v="7"/>
    <d v="2021-12-01T00:00:00"/>
  </r>
  <r>
    <n v="507.5"/>
    <x v="0"/>
    <x v="8"/>
    <d v="2021-09-01T00:00:00"/>
  </r>
  <r>
    <n v="698.66666666666663"/>
    <x v="1"/>
    <x v="8"/>
    <d v="2021-10-01T00:00:00"/>
  </r>
  <r>
    <n v="722.40000000000009"/>
    <x v="2"/>
    <x v="8"/>
    <d v="2021-11-01T00:00:00"/>
  </r>
  <r>
    <n v="854.46428571428567"/>
    <x v="3"/>
    <x v="8"/>
    <d v="2021-12-01T00:00:00"/>
  </r>
  <r>
    <n v="474.5"/>
    <x v="0"/>
    <x v="9"/>
    <d v="2021-10-01T00:00:00"/>
  </r>
  <r>
    <n v="722.66666666666663"/>
    <x v="1"/>
    <x v="9"/>
    <d v="2021-11-01T00:00:00"/>
  </r>
  <r>
    <n v="734.40000000000009"/>
    <x v="2"/>
    <x v="9"/>
    <d v="2021-12-01T00:00:00"/>
  </r>
  <r>
    <n v="528"/>
    <x v="0"/>
    <x v="10"/>
    <d v="2021-11-01T00:00:00"/>
  </r>
  <r>
    <n v="650"/>
    <x v="1"/>
    <x v="10"/>
    <d v="2021-12-01T00:00:00"/>
  </r>
  <r>
    <n v="550"/>
    <x v="0"/>
    <x v="11"/>
    <d v="2021-1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73EED-ECB1-4397-AF8E-117E6ADB513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7" firstHeaderRow="1" firstDataRow="2" firstDataCol="1"/>
  <pivotFields count="6">
    <pivotField dataField="1" numFmtId="3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</pivotFields>
  <rowFields count="2">
    <field x="5"/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Total Loss" fld="0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D71D-C7A0-4B21-82C4-1B4BCC44F1C0}">
  <dimension ref="A1:F79"/>
  <sheetViews>
    <sheetView workbookViewId="0">
      <selection activeCell="J7" sqref="J7"/>
    </sheetView>
  </sheetViews>
  <sheetFormatPr defaultRowHeight="15" x14ac:dyDescent="0.25"/>
  <cols>
    <col min="1" max="1" width="18" customWidth="1"/>
    <col min="2" max="2" width="15" customWidth="1"/>
    <col min="3" max="3" width="13.28515625" customWidth="1"/>
    <col min="4" max="4" width="19.5703125" customWidth="1"/>
    <col min="5" max="5" width="21.42578125" customWidth="1"/>
    <col min="6" max="6" width="1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  <c r="E1" t="s">
        <v>0</v>
      </c>
      <c r="F1" t="s">
        <v>1</v>
      </c>
    </row>
    <row r="2" spans="1:6" x14ac:dyDescent="0.25">
      <c r="A2" s="3" t="s">
        <v>3</v>
      </c>
      <c r="B2" s="3" t="s">
        <v>3</v>
      </c>
      <c r="C2" s="4">
        <v>494.5</v>
      </c>
      <c r="D2" s="9">
        <v>0</v>
      </c>
      <c r="E2" s="12">
        <f>DATE(LEFT(A2,4), RIGHT(A2,2), 1)</f>
        <v>44197</v>
      </c>
      <c r="F2" s="12">
        <f>DATE(LEFT(B2,4), RIGHT(B2,2), 1)</f>
        <v>44197</v>
      </c>
    </row>
    <row r="3" spans="1:6" x14ac:dyDescent="0.25">
      <c r="A3" s="3" t="s">
        <v>3</v>
      </c>
      <c r="B3" s="3" t="s">
        <v>5</v>
      </c>
      <c r="C3" s="4">
        <v>646.66666666666663</v>
      </c>
      <c r="D3" s="9">
        <v>1</v>
      </c>
      <c r="E3" s="12">
        <f t="shared" ref="E3:E66" si="0">DATE(LEFT(A3,4), RIGHT(A3,2), 1)</f>
        <v>44197</v>
      </c>
      <c r="F3" s="12">
        <f t="shared" ref="F3:F66" si="1">DATE(LEFT(B3,4), RIGHT(B3,2), 1)</f>
        <v>44228</v>
      </c>
    </row>
    <row r="4" spans="1:6" x14ac:dyDescent="0.25">
      <c r="A4" s="3" t="s">
        <v>3</v>
      </c>
      <c r="B4" s="3" t="s">
        <v>6</v>
      </c>
      <c r="C4" s="4">
        <v>791.2</v>
      </c>
      <c r="D4" s="9">
        <v>2</v>
      </c>
      <c r="E4" s="12">
        <f t="shared" si="0"/>
        <v>44197</v>
      </c>
      <c r="F4" s="12">
        <f t="shared" si="1"/>
        <v>44256</v>
      </c>
    </row>
    <row r="5" spans="1:6" x14ac:dyDescent="0.25">
      <c r="A5" s="3" t="s">
        <v>3</v>
      </c>
      <c r="B5" s="3" t="s">
        <v>7</v>
      </c>
      <c r="C5" s="4">
        <v>919.64285714285711</v>
      </c>
      <c r="D5" s="9">
        <v>3</v>
      </c>
      <c r="E5" s="12">
        <f t="shared" si="0"/>
        <v>44197</v>
      </c>
      <c r="F5" s="12">
        <f t="shared" si="1"/>
        <v>44287</v>
      </c>
    </row>
    <row r="6" spans="1:6" x14ac:dyDescent="0.25">
      <c r="A6" s="3" t="s">
        <v>3</v>
      </c>
      <c r="B6" s="3" t="s">
        <v>8</v>
      </c>
      <c r="C6" s="4">
        <v>1004.7169811320754</v>
      </c>
      <c r="D6" s="9">
        <v>4</v>
      </c>
      <c r="E6" s="12">
        <f t="shared" si="0"/>
        <v>44197</v>
      </c>
      <c r="F6" s="12">
        <f t="shared" si="1"/>
        <v>44317</v>
      </c>
    </row>
    <row r="7" spans="1:6" x14ac:dyDescent="0.25">
      <c r="A7" s="3" t="s">
        <v>3</v>
      </c>
      <c r="B7" s="3" t="s">
        <v>9</v>
      </c>
      <c r="C7" s="4">
        <v>1031.0679611650485</v>
      </c>
      <c r="D7" s="9">
        <v>5</v>
      </c>
      <c r="E7" s="12">
        <f t="shared" si="0"/>
        <v>44197</v>
      </c>
      <c r="F7" s="12">
        <f t="shared" si="1"/>
        <v>44348</v>
      </c>
    </row>
    <row r="8" spans="1:6" x14ac:dyDescent="0.25">
      <c r="A8" s="3" t="s">
        <v>3</v>
      </c>
      <c r="B8" s="3" t="s">
        <v>10</v>
      </c>
      <c r="C8" s="4">
        <v>1000.9852216748767</v>
      </c>
      <c r="D8" s="9">
        <v>6</v>
      </c>
      <c r="E8" s="12">
        <f t="shared" si="0"/>
        <v>44197</v>
      </c>
      <c r="F8" s="12">
        <f t="shared" si="1"/>
        <v>44378</v>
      </c>
    </row>
    <row r="9" spans="1:6" x14ac:dyDescent="0.25">
      <c r="A9" s="3" t="s">
        <v>3</v>
      </c>
      <c r="B9" s="3" t="s">
        <v>11</v>
      </c>
      <c r="C9" s="4">
        <v>966.7493796526054</v>
      </c>
      <c r="D9" s="9">
        <v>7</v>
      </c>
      <c r="E9" s="12">
        <f t="shared" si="0"/>
        <v>44197</v>
      </c>
      <c r="F9" s="12">
        <f t="shared" si="1"/>
        <v>44409</v>
      </c>
    </row>
    <row r="10" spans="1:6" x14ac:dyDescent="0.25">
      <c r="A10" s="3" t="s">
        <v>3</v>
      </c>
      <c r="B10" s="3" t="s">
        <v>12</v>
      </c>
      <c r="C10" s="4">
        <v>1047.0734744707347</v>
      </c>
      <c r="D10" s="9">
        <v>8</v>
      </c>
      <c r="E10" s="12">
        <f t="shared" si="0"/>
        <v>44197</v>
      </c>
      <c r="F10" s="12">
        <f t="shared" si="1"/>
        <v>44440</v>
      </c>
    </row>
    <row r="11" spans="1:6" x14ac:dyDescent="0.25">
      <c r="A11" s="3" t="s">
        <v>3</v>
      </c>
      <c r="B11" s="3" t="s">
        <v>13</v>
      </c>
      <c r="C11" s="4">
        <v>1058</v>
      </c>
      <c r="D11" s="9">
        <v>9</v>
      </c>
      <c r="E11" s="12">
        <f t="shared" si="0"/>
        <v>44197</v>
      </c>
      <c r="F11" s="12">
        <f t="shared" si="1"/>
        <v>44470</v>
      </c>
    </row>
    <row r="12" spans="1:6" x14ac:dyDescent="0.25">
      <c r="A12" s="3" t="s">
        <v>3</v>
      </c>
      <c r="B12" s="3" t="s">
        <v>14</v>
      </c>
      <c r="C12" s="4">
        <v>1044</v>
      </c>
      <c r="D12" s="9">
        <v>10</v>
      </c>
      <c r="E12" s="12">
        <f t="shared" si="0"/>
        <v>44197</v>
      </c>
      <c r="F12" s="12">
        <f t="shared" si="1"/>
        <v>44501</v>
      </c>
    </row>
    <row r="13" spans="1:6" x14ac:dyDescent="0.25">
      <c r="A13" s="3" t="s">
        <v>3</v>
      </c>
      <c r="B13" s="3" t="s">
        <v>4</v>
      </c>
      <c r="C13" s="4">
        <v>1083</v>
      </c>
      <c r="D13" s="9">
        <v>11</v>
      </c>
      <c r="E13" s="12">
        <f t="shared" si="0"/>
        <v>44197</v>
      </c>
      <c r="F13" s="12">
        <f t="shared" si="1"/>
        <v>44531</v>
      </c>
    </row>
    <row r="14" spans="1:6" x14ac:dyDescent="0.25">
      <c r="A14" s="5" t="s">
        <v>5</v>
      </c>
      <c r="B14" s="5" t="s">
        <v>5</v>
      </c>
      <c r="C14" s="6">
        <v>466.5</v>
      </c>
      <c r="D14" s="10">
        <v>0</v>
      </c>
      <c r="E14" s="12">
        <f t="shared" si="0"/>
        <v>44228</v>
      </c>
      <c r="F14" s="12">
        <f t="shared" si="1"/>
        <v>44228</v>
      </c>
    </row>
    <row r="15" spans="1:6" x14ac:dyDescent="0.25">
      <c r="A15" s="5" t="s">
        <v>5</v>
      </c>
      <c r="B15" s="5" t="s">
        <v>6</v>
      </c>
      <c r="C15" s="6">
        <v>664.66666666666663</v>
      </c>
      <c r="D15" s="10">
        <v>1</v>
      </c>
      <c r="E15" s="12">
        <f t="shared" si="0"/>
        <v>44228</v>
      </c>
      <c r="F15" s="12">
        <f t="shared" si="1"/>
        <v>44256</v>
      </c>
    </row>
    <row r="16" spans="1:6" x14ac:dyDescent="0.25">
      <c r="A16" s="5" t="s">
        <v>5</v>
      </c>
      <c r="B16" s="5" t="s">
        <v>7</v>
      </c>
      <c r="C16" s="6">
        <v>792</v>
      </c>
      <c r="D16" s="10">
        <v>2</v>
      </c>
      <c r="E16" s="12">
        <f t="shared" si="0"/>
        <v>44228</v>
      </c>
      <c r="F16" s="12">
        <f t="shared" si="1"/>
        <v>44287</v>
      </c>
    </row>
    <row r="17" spans="1:6" x14ac:dyDescent="0.25">
      <c r="A17" s="5" t="s">
        <v>5</v>
      </c>
      <c r="B17" s="5" t="s">
        <v>8</v>
      </c>
      <c r="C17" s="6">
        <v>809.82142857142856</v>
      </c>
      <c r="D17" s="10">
        <v>3</v>
      </c>
      <c r="E17" s="12">
        <f t="shared" si="0"/>
        <v>44228</v>
      </c>
      <c r="F17" s="12">
        <f t="shared" si="1"/>
        <v>44317</v>
      </c>
    </row>
    <row r="18" spans="1:6" x14ac:dyDescent="0.25">
      <c r="A18" s="5" t="s">
        <v>5</v>
      </c>
      <c r="B18" s="5" t="s">
        <v>9</v>
      </c>
      <c r="C18" s="6">
        <v>988.67924528301876</v>
      </c>
      <c r="D18" s="10">
        <v>4</v>
      </c>
      <c r="E18" s="12">
        <f t="shared" si="0"/>
        <v>44228</v>
      </c>
      <c r="F18" s="12">
        <f t="shared" si="1"/>
        <v>44348</v>
      </c>
    </row>
    <row r="19" spans="1:6" x14ac:dyDescent="0.25">
      <c r="A19" s="5" t="s">
        <v>5</v>
      </c>
      <c r="B19" s="5" t="s">
        <v>10</v>
      </c>
      <c r="C19" s="6">
        <v>885.43689320388353</v>
      </c>
      <c r="D19" s="10">
        <v>5</v>
      </c>
      <c r="E19" s="12">
        <f t="shared" si="0"/>
        <v>44228</v>
      </c>
      <c r="F19" s="12">
        <f t="shared" si="1"/>
        <v>44378</v>
      </c>
    </row>
    <row r="20" spans="1:6" x14ac:dyDescent="0.25">
      <c r="A20" s="5" t="s">
        <v>5</v>
      </c>
      <c r="B20" s="5" t="s">
        <v>11</v>
      </c>
      <c r="C20" s="6">
        <v>1038.423645320197</v>
      </c>
      <c r="D20" s="10">
        <v>6</v>
      </c>
      <c r="E20" s="12">
        <f t="shared" si="0"/>
        <v>44228</v>
      </c>
      <c r="F20" s="12">
        <f t="shared" si="1"/>
        <v>44409</v>
      </c>
    </row>
    <row r="21" spans="1:6" x14ac:dyDescent="0.25">
      <c r="A21" s="5" t="s">
        <v>5</v>
      </c>
      <c r="B21" s="5" t="s">
        <v>12</v>
      </c>
      <c r="C21" s="6">
        <v>900.24813895781631</v>
      </c>
      <c r="D21" s="10">
        <v>7</v>
      </c>
      <c r="E21" s="12">
        <f t="shared" si="0"/>
        <v>44228</v>
      </c>
      <c r="F21" s="12">
        <f t="shared" si="1"/>
        <v>44440</v>
      </c>
    </row>
    <row r="22" spans="1:6" x14ac:dyDescent="0.25">
      <c r="A22" s="5" t="s">
        <v>5</v>
      </c>
      <c r="B22" s="5" t="s">
        <v>13</v>
      </c>
      <c r="C22" s="6">
        <v>930.51058530510579</v>
      </c>
      <c r="D22" s="10">
        <v>8</v>
      </c>
      <c r="E22" s="12">
        <f t="shared" si="0"/>
        <v>44228</v>
      </c>
      <c r="F22" s="12">
        <f t="shared" si="1"/>
        <v>44470</v>
      </c>
    </row>
    <row r="23" spans="1:6" x14ac:dyDescent="0.25">
      <c r="A23" s="5" t="s">
        <v>5</v>
      </c>
      <c r="B23" s="5" t="s">
        <v>14</v>
      </c>
      <c r="C23" s="6">
        <v>1076</v>
      </c>
      <c r="D23" s="10">
        <v>9</v>
      </c>
      <c r="E23" s="12">
        <f t="shared" si="0"/>
        <v>44228</v>
      </c>
      <c r="F23" s="12">
        <f t="shared" si="1"/>
        <v>44501</v>
      </c>
    </row>
    <row r="24" spans="1:6" x14ac:dyDescent="0.25">
      <c r="A24" s="5" t="s">
        <v>5</v>
      </c>
      <c r="B24" s="5" t="s">
        <v>4</v>
      </c>
      <c r="C24" s="6">
        <v>1019</v>
      </c>
      <c r="D24" s="10">
        <v>10</v>
      </c>
      <c r="E24" s="12">
        <f t="shared" si="0"/>
        <v>44228</v>
      </c>
      <c r="F24" s="12">
        <f t="shared" si="1"/>
        <v>44531</v>
      </c>
    </row>
    <row r="25" spans="1:6" x14ac:dyDescent="0.25">
      <c r="A25" s="7" t="s">
        <v>6</v>
      </c>
      <c r="B25" s="7" t="s">
        <v>6</v>
      </c>
      <c r="C25" s="8">
        <v>501</v>
      </c>
      <c r="D25" s="11">
        <v>0</v>
      </c>
      <c r="E25" s="12">
        <f t="shared" si="0"/>
        <v>44256</v>
      </c>
      <c r="F25" s="12">
        <f t="shared" si="1"/>
        <v>44256</v>
      </c>
    </row>
    <row r="26" spans="1:6" x14ac:dyDescent="0.25">
      <c r="A26" s="7" t="s">
        <v>6</v>
      </c>
      <c r="B26" s="7" t="s">
        <v>7</v>
      </c>
      <c r="C26" s="8">
        <v>705.33333333333326</v>
      </c>
      <c r="D26" s="11">
        <v>1</v>
      </c>
      <c r="E26" s="12">
        <f t="shared" si="0"/>
        <v>44256</v>
      </c>
      <c r="F26" s="12">
        <f t="shared" si="1"/>
        <v>44287</v>
      </c>
    </row>
    <row r="27" spans="1:6" x14ac:dyDescent="0.25">
      <c r="A27" s="7" t="s">
        <v>6</v>
      </c>
      <c r="B27" s="7" t="s">
        <v>8</v>
      </c>
      <c r="C27" s="8">
        <v>760.80000000000007</v>
      </c>
      <c r="D27" s="11">
        <v>2</v>
      </c>
      <c r="E27" s="12">
        <f t="shared" si="0"/>
        <v>44256</v>
      </c>
      <c r="F27" s="12">
        <f t="shared" si="1"/>
        <v>44317</v>
      </c>
    </row>
    <row r="28" spans="1:6" x14ac:dyDescent="0.25">
      <c r="A28" s="7" t="s">
        <v>6</v>
      </c>
      <c r="B28" s="7" t="s">
        <v>9</v>
      </c>
      <c r="C28" s="8">
        <v>816.07142857142856</v>
      </c>
      <c r="D28" s="11">
        <v>3</v>
      </c>
      <c r="E28" s="12">
        <f t="shared" si="0"/>
        <v>44256</v>
      </c>
      <c r="F28" s="12">
        <f t="shared" si="1"/>
        <v>44348</v>
      </c>
    </row>
    <row r="29" spans="1:6" x14ac:dyDescent="0.25">
      <c r="A29" s="7" t="s">
        <v>6</v>
      </c>
      <c r="B29" s="7" t="s">
        <v>10</v>
      </c>
      <c r="C29" s="8">
        <v>975.47169811320748</v>
      </c>
      <c r="D29" s="11">
        <v>4</v>
      </c>
      <c r="E29" s="12">
        <f t="shared" si="0"/>
        <v>44256</v>
      </c>
      <c r="F29" s="12">
        <f t="shared" si="1"/>
        <v>44378</v>
      </c>
    </row>
    <row r="30" spans="1:6" x14ac:dyDescent="0.25">
      <c r="A30" s="7" t="s">
        <v>6</v>
      </c>
      <c r="B30" s="7" t="s">
        <v>11</v>
      </c>
      <c r="C30" s="8">
        <v>1051.4563106796118</v>
      </c>
      <c r="D30" s="11">
        <v>5</v>
      </c>
      <c r="E30" s="12">
        <f t="shared" si="0"/>
        <v>44256</v>
      </c>
      <c r="F30" s="12">
        <f t="shared" si="1"/>
        <v>44409</v>
      </c>
    </row>
    <row r="31" spans="1:6" x14ac:dyDescent="0.25">
      <c r="A31" s="7" t="s">
        <v>6</v>
      </c>
      <c r="B31" s="7" t="s">
        <v>12</v>
      </c>
      <c r="C31" s="8">
        <v>1031.5270935960591</v>
      </c>
      <c r="D31" s="11">
        <v>6</v>
      </c>
      <c r="E31" s="12">
        <f t="shared" si="0"/>
        <v>44256</v>
      </c>
      <c r="F31" s="12">
        <f t="shared" si="1"/>
        <v>44440</v>
      </c>
    </row>
    <row r="32" spans="1:6" x14ac:dyDescent="0.25">
      <c r="A32" s="7" t="s">
        <v>6</v>
      </c>
      <c r="B32" s="7" t="s">
        <v>13</v>
      </c>
      <c r="C32" s="8">
        <v>934.9875930521091</v>
      </c>
      <c r="D32" s="11">
        <v>7</v>
      </c>
      <c r="E32" s="12">
        <f t="shared" si="0"/>
        <v>44256</v>
      </c>
      <c r="F32" s="12">
        <f t="shared" si="1"/>
        <v>44470</v>
      </c>
    </row>
    <row r="33" spans="1:6" x14ac:dyDescent="0.25">
      <c r="A33" s="7" t="s">
        <v>6</v>
      </c>
      <c r="B33" s="7" t="s">
        <v>14</v>
      </c>
      <c r="C33" s="8">
        <v>1026.1519302615193</v>
      </c>
      <c r="D33" s="11">
        <v>8</v>
      </c>
      <c r="E33" s="12">
        <f t="shared" si="0"/>
        <v>44256</v>
      </c>
      <c r="F33" s="12">
        <f t="shared" si="1"/>
        <v>44501</v>
      </c>
    </row>
    <row r="34" spans="1:6" x14ac:dyDescent="0.25">
      <c r="A34" s="7" t="s">
        <v>6</v>
      </c>
      <c r="B34" s="7" t="s">
        <v>4</v>
      </c>
      <c r="C34" s="8">
        <v>912</v>
      </c>
      <c r="D34" s="11">
        <v>9</v>
      </c>
      <c r="E34" s="12">
        <f t="shared" si="0"/>
        <v>44256</v>
      </c>
      <c r="F34" s="12">
        <f t="shared" si="1"/>
        <v>44531</v>
      </c>
    </row>
    <row r="35" spans="1:6" x14ac:dyDescent="0.25">
      <c r="A35" s="3" t="s">
        <v>7</v>
      </c>
      <c r="B35" s="3" t="s">
        <v>7</v>
      </c>
      <c r="C35" s="4">
        <v>450</v>
      </c>
      <c r="D35" s="9">
        <v>0</v>
      </c>
      <c r="E35" s="12">
        <f t="shared" si="0"/>
        <v>44287</v>
      </c>
      <c r="F35" s="12">
        <f t="shared" si="1"/>
        <v>44287</v>
      </c>
    </row>
    <row r="36" spans="1:6" x14ac:dyDescent="0.25">
      <c r="A36" s="3" t="s">
        <v>7</v>
      </c>
      <c r="B36" s="3" t="s">
        <v>8</v>
      </c>
      <c r="C36" s="4">
        <v>696.66666666666663</v>
      </c>
      <c r="D36" s="9">
        <v>1</v>
      </c>
      <c r="E36" s="12">
        <f t="shared" si="0"/>
        <v>44287</v>
      </c>
      <c r="F36" s="12">
        <f t="shared" si="1"/>
        <v>44317</v>
      </c>
    </row>
    <row r="37" spans="1:6" x14ac:dyDescent="0.25">
      <c r="A37" s="3" t="s">
        <v>7</v>
      </c>
      <c r="B37" s="3" t="s">
        <v>9</v>
      </c>
      <c r="C37" s="4">
        <v>732</v>
      </c>
      <c r="D37" s="9">
        <v>2</v>
      </c>
      <c r="E37" s="12">
        <f t="shared" si="0"/>
        <v>44287</v>
      </c>
      <c r="F37" s="12">
        <f t="shared" si="1"/>
        <v>44348</v>
      </c>
    </row>
    <row r="38" spans="1:6" x14ac:dyDescent="0.25">
      <c r="A38" s="3" t="s">
        <v>7</v>
      </c>
      <c r="B38" s="3" t="s">
        <v>10</v>
      </c>
      <c r="C38" s="4">
        <v>897.32142857142856</v>
      </c>
      <c r="D38" s="9">
        <v>3</v>
      </c>
      <c r="E38" s="12">
        <f t="shared" si="0"/>
        <v>44287</v>
      </c>
      <c r="F38" s="12">
        <f t="shared" si="1"/>
        <v>44378</v>
      </c>
    </row>
    <row r="39" spans="1:6" x14ac:dyDescent="0.25">
      <c r="A39" s="3" t="s">
        <v>7</v>
      </c>
      <c r="B39" s="3" t="s">
        <v>11</v>
      </c>
      <c r="C39" s="4">
        <v>879.24528301886778</v>
      </c>
      <c r="D39" s="9">
        <v>4</v>
      </c>
      <c r="E39" s="12">
        <f t="shared" si="0"/>
        <v>44287</v>
      </c>
      <c r="F39" s="12">
        <f t="shared" si="1"/>
        <v>44409</v>
      </c>
    </row>
    <row r="40" spans="1:6" x14ac:dyDescent="0.25">
      <c r="A40" s="3" t="s">
        <v>7</v>
      </c>
      <c r="B40" s="3" t="s">
        <v>12</v>
      </c>
      <c r="C40" s="4">
        <v>895.14563106796118</v>
      </c>
      <c r="D40" s="9">
        <v>5</v>
      </c>
      <c r="E40" s="12">
        <f t="shared" si="0"/>
        <v>44287</v>
      </c>
      <c r="F40" s="12">
        <f t="shared" si="1"/>
        <v>44440</v>
      </c>
    </row>
    <row r="41" spans="1:6" x14ac:dyDescent="0.25">
      <c r="A41" s="3" t="s">
        <v>7</v>
      </c>
      <c r="B41" s="3" t="s">
        <v>13</v>
      </c>
      <c r="C41" s="4">
        <v>960.59113300492606</v>
      </c>
      <c r="D41" s="9">
        <v>6</v>
      </c>
      <c r="E41" s="12">
        <f t="shared" si="0"/>
        <v>44287</v>
      </c>
      <c r="F41" s="12">
        <f t="shared" si="1"/>
        <v>44470</v>
      </c>
    </row>
    <row r="42" spans="1:6" x14ac:dyDescent="0.25">
      <c r="A42" s="3" t="s">
        <v>7</v>
      </c>
      <c r="B42" s="3" t="s">
        <v>14</v>
      </c>
      <c r="C42" s="4">
        <v>968.73449131513644</v>
      </c>
      <c r="D42" s="9">
        <v>7</v>
      </c>
      <c r="E42" s="12">
        <f t="shared" si="0"/>
        <v>44287</v>
      </c>
      <c r="F42" s="12">
        <f t="shared" si="1"/>
        <v>44501</v>
      </c>
    </row>
    <row r="43" spans="1:6" x14ac:dyDescent="0.25">
      <c r="A43" s="3" t="s">
        <v>7</v>
      </c>
      <c r="B43" s="3" t="s">
        <v>4</v>
      </c>
      <c r="C43" s="4">
        <v>1026.1519302615193</v>
      </c>
      <c r="D43" s="9">
        <v>8</v>
      </c>
      <c r="E43" s="12">
        <f t="shared" si="0"/>
        <v>44287</v>
      </c>
      <c r="F43" s="12">
        <f t="shared" si="1"/>
        <v>44531</v>
      </c>
    </row>
    <row r="44" spans="1:6" x14ac:dyDescent="0.25">
      <c r="A44" s="5" t="s">
        <v>8</v>
      </c>
      <c r="B44" s="5" t="s">
        <v>8</v>
      </c>
      <c r="C44" s="6">
        <v>458.5</v>
      </c>
      <c r="D44" s="10">
        <v>0</v>
      </c>
      <c r="E44" s="12">
        <f t="shared" si="0"/>
        <v>44317</v>
      </c>
      <c r="F44" s="12">
        <f t="shared" si="1"/>
        <v>44317</v>
      </c>
    </row>
    <row r="45" spans="1:6" x14ac:dyDescent="0.25">
      <c r="A45" s="5" t="s">
        <v>8</v>
      </c>
      <c r="B45" s="5" t="s">
        <v>9</v>
      </c>
      <c r="C45" s="6">
        <v>674.66666666666663</v>
      </c>
      <c r="D45" s="10">
        <v>1</v>
      </c>
      <c r="E45" s="12">
        <f t="shared" si="0"/>
        <v>44317</v>
      </c>
      <c r="F45" s="12">
        <f t="shared" si="1"/>
        <v>44348</v>
      </c>
    </row>
    <row r="46" spans="1:6" x14ac:dyDescent="0.25">
      <c r="A46" s="5" t="s">
        <v>8</v>
      </c>
      <c r="B46" s="5" t="s">
        <v>10</v>
      </c>
      <c r="C46" s="6">
        <v>792.80000000000007</v>
      </c>
      <c r="D46" s="10">
        <v>2</v>
      </c>
      <c r="E46" s="12">
        <f t="shared" si="0"/>
        <v>44317</v>
      </c>
      <c r="F46" s="12">
        <f t="shared" si="1"/>
        <v>44378</v>
      </c>
    </row>
    <row r="47" spans="1:6" x14ac:dyDescent="0.25">
      <c r="A47" s="5" t="s">
        <v>8</v>
      </c>
      <c r="B47" s="5" t="s">
        <v>11</v>
      </c>
      <c r="C47" s="6">
        <v>979.46428571428567</v>
      </c>
      <c r="D47" s="10">
        <v>3</v>
      </c>
      <c r="E47" s="12">
        <f t="shared" si="0"/>
        <v>44317</v>
      </c>
      <c r="F47" s="12">
        <f t="shared" si="1"/>
        <v>44409</v>
      </c>
    </row>
    <row r="48" spans="1:6" x14ac:dyDescent="0.25">
      <c r="A48" s="5" t="s">
        <v>8</v>
      </c>
      <c r="B48" s="5" t="s">
        <v>12</v>
      </c>
      <c r="C48" s="6">
        <v>1006.6037735849055</v>
      </c>
      <c r="D48" s="10">
        <v>4</v>
      </c>
      <c r="E48" s="12">
        <f t="shared" si="0"/>
        <v>44317</v>
      </c>
      <c r="F48" s="12">
        <f t="shared" si="1"/>
        <v>44440</v>
      </c>
    </row>
    <row r="49" spans="1:6" x14ac:dyDescent="0.25">
      <c r="A49" s="5" t="s">
        <v>8</v>
      </c>
      <c r="B49" s="5" t="s">
        <v>13</v>
      </c>
      <c r="C49" s="6">
        <v>912.62135922330094</v>
      </c>
      <c r="D49" s="10">
        <v>5</v>
      </c>
      <c r="E49" s="12">
        <f t="shared" si="0"/>
        <v>44317</v>
      </c>
      <c r="F49" s="12">
        <f t="shared" si="1"/>
        <v>44470</v>
      </c>
    </row>
    <row r="50" spans="1:6" x14ac:dyDescent="0.25">
      <c r="A50" s="5" t="s">
        <v>8</v>
      </c>
      <c r="B50" s="5" t="s">
        <v>14</v>
      </c>
      <c r="C50" s="6">
        <v>1012.8078817733989</v>
      </c>
      <c r="D50" s="10">
        <v>6</v>
      </c>
      <c r="E50" s="12">
        <f t="shared" si="0"/>
        <v>44317</v>
      </c>
      <c r="F50" s="12">
        <f t="shared" si="1"/>
        <v>44501</v>
      </c>
    </row>
    <row r="51" spans="1:6" x14ac:dyDescent="0.25">
      <c r="A51" s="5" t="s">
        <v>8</v>
      </c>
      <c r="B51" s="5" t="s">
        <v>4</v>
      </c>
      <c r="C51" s="6">
        <v>1030.2729528535979</v>
      </c>
      <c r="D51" s="10">
        <v>7</v>
      </c>
      <c r="E51" s="12">
        <f t="shared" si="0"/>
        <v>44317</v>
      </c>
      <c r="F51" s="12">
        <f t="shared" si="1"/>
        <v>44531</v>
      </c>
    </row>
    <row r="52" spans="1:6" x14ac:dyDescent="0.25">
      <c r="A52" s="7" t="s">
        <v>9</v>
      </c>
      <c r="B52" s="7" t="s">
        <v>9</v>
      </c>
      <c r="C52" s="8">
        <v>476</v>
      </c>
      <c r="D52" s="11">
        <v>0</v>
      </c>
      <c r="E52" s="12">
        <f t="shared" si="0"/>
        <v>44348</v>
      </c>
      <c r="F52" s="12">
        <f t="shared" si="1"/>
        <v>44348</v>
      </c>
    </row>
    <row r="53" spans="1:6" x14ac:dyDescent="0.25">
      <c r="A53" s="7" t="s">
        <v>9</v>
      </c>
      <c r="B53" s="7" t="s">
        <v>10</v>
      </c>
      <c r="C53" s="8">
        <v>668</v>
      </c>
      <c r="D53" s="11">
        <v>1</v>
      </c>
      <c r="E53" s="12">
        <f t="shared" si="0"/>
        <v>44348</v>
      </c>
      <c r="F53" s="12">
        <f t="shared" si="1"/>
        <v>44378</v>
      </c>
    </row>
    <row r="54" spans="1:6" x14ac:dyDescent="0.25">
      <c r="A54" s="7" t="s">
        <v>9</v>
      </c>
      <c r="B54" s="7" t="s">
        <v>11</v>
      </c>
      <c r="C54" s="8">
        <v>791.2</v>
      </c>
      <c r="D54" s="11">
        <v>2</v>
      </c>
      <c r="E54" s="12">
        <f t="shared" si="0"/>
        <v>44348</v>
      </c>
      <c r="F54" s="12">
        <f t="shared" si="1"/>
        <v>44409</v>
      </c>
    </row>
    <row r="55" spans="1:6" x14ac:dyDescent="0.25">
      <c r="A55" s="7" t="s">
        <v>9</v>
      </c>
      <c r="B55" s="7" t="s">
        <v>12</v>
      </c>
      <c r="C55" s="8">
        <v>903.57142857142856</v>
      </c>
      <c r="D55" s="11">
        <v>3</v>
      </c>
      <c r="E55" s="12">
        <f t="shared" si="0"/>
        <v>44348</v>
      </c>
      <c r="F55" s="12">
        <f t="shared" si="1"/>
        <v>44440</v>
      </c>
    </row>
    <row r="56" spans="1:6" x14ac:dyDescent="0.25">
      <c r="A56" s="7" t="s">
        <v>9</v>
      </c>
      <c r="B56" s="7" t="s">
        <v>13</v>
      </c>
      <c r="C56" s="8">
        <v>879.24528301886778</v>
      </c>
      <c r="D56" s="11">
        <v>4</v>
      </c>
      <c r="E56" s="12">
        <f t="shared" si="0"/>
        <v>44348</v>
      </c>
      <c r="F56" s="12">
        <f t="shared" si="1"/>
        <v>44470</v>
      </c>
    </row>
    <row r="57" spans="1:6" x14ac:dyDescent="0.25">
      <c r="A57" s="7" t="s">
        <v>9</v>
      </c>
      <c r="B57" s="7" t="s">
        <v>14</v>
      </c>
      <c r="C57" s="8">
        <v>1064.0776699029127</v>
      </c>
      <c r="D57" s="11">
        <v>5</v>
      </c>
      <c r="E57" s="12">
        <f t="shared" si="0"/>
        <v>44348</v>
      </c>
      <c r="F57" s="12">
        <f t="shared" si="1"/>
        <v>44501</v>
      </c>
    </row>
    <row r="58" spans="1:6" x14ac:dyDescent="0.25">
      <c r="A58" s="7" t="s">
        <v>9</v>
      </c>
      <c r="B58" s="7" t="s">
        <v>4</v>
      </c>
      <c r="C58" s="8">
        <v>931.03448275862058</v>
      </c>
      <c r="D58" s="11">
        <v>6</v>
      </c>
      <c r="E58" s="12">
        <f t="shared" si="0"/>
        <v>44348</v>
      </c>
      <c r="F58" s="12">
        <f t="shared" si="1"/>
        <v>44531</v>
      </c>
    </row>
    <row r="59" spans="1:6" x14ac:dyDescent="0.25">
      <c r="A59" s="3" t="s">
        <v>10</v>
      </c>
      <c r="B59" s="3" t="s">
        <v>10</v>
      </c>
      <c r="C59" s="4">
        <v>469.5</v>
      </c>
      <c r="D59" s="9">
        <v>0</v>
      </c>
      <c r="E59" s="12">
        <f t="shared" si="0"/>
        <v>44378</v>
      </c>
      <c r="F59" s="12">
        <f t="shared" si="1"/>
        <v>44378</v>
      </c>
    </row>
    <row r="60" spans="1:6" x14ac:dyDescent="0.25">
      <c r="A60" s="3" t="s">
        <v>10</v>
      </c>
      <c r="B60" s="3" t="s">
        <v>11</v>
      </c>
      <c r="C60" s="4">
        <v>681.33333333333326</v>
      </c>
      <c r="D60" s="9">
        <v>1</v>
      </c>
      <c r="E60" s="12">
        <f t="shared" si="0"/>
        <v>44378</v>
      </c>
      <c r="F60" s="12">
        <f t="shared" si="1"/>
        <v>44409</v>
      </c>
    </row>
    <row r="61" spans="1:6" x14ac:dyDescent="0.25">
      <c r="A61" s="3" t="s">
        <v>10</v>
      </c>
      <c r="B61" s="3" t="s">
        <v>12</v>
      </c>
      <c r="C61" s="4">
        <v>751.2</v>
      </c>
      <c r="D61" s="9">
        <v>2</v>
      </c>
      <c r="E61" s="12">
        <f t="shared" si="0"/>
        <v>44378</v>
      </c>
      <c r="F61" s="12">
        <f t="shared" si="1"/>
        <v>44440</v>
      </c>
    </row>
    <row r="62" spans="1:6" x14ac:dyDescent="0.25">
      <c r="A62" s="3" t="s">
        <v>10</v>
      </c>
      <c r="B62" s="3" t="s">
        <v>13</v>
      </c>
      <c r="C62" s="4">
        <v>960.71428571428567</v>
      </c>
      <c r="D62" s="9">
        <v>3</v>
      </c>
      <c r="E62" s="12">
        <f t="shared" si="0"/>
        <v>44378</v>
      </c>
      <c r="F62" s="12">
        <f t="shared" si="1"/>
        <v>44470</v>
      </c>
    </row>
    <row r="63" spans="1:6" x14ac:dyDescent="0.25">
      <c r="A63" s="3" t="s">
        <v>10</v>
      </c>
      <c r="B63" s="3" t="s">
        <v>14</v>
      </c>
      <c r="C63" s="4">
        <v>983.01886792452819</v>
      </c>
      <c r="D63" s="9">
        <v>4</v>
      </c>
      <c r="E63" s="12">
        <f t="shared" si="0"/>
        <v>44378</v>
      </c>
      <c r="F63" s="12">
        <f t="shared" si="1"/>
        <v>44501</v>
      </c>
    </row>
    <row r="64" spans="1:6" x14ac:dyDescent="0.25">
      <c r="A64" s="3" t="s">
        <v>10</v>
      </c>
      <c r="B64" s="3" t="s">
        <v>4</v>
      </c>
      <c r="C64" s="4">
        <v>878.64077669902917</v>
      </c>
      <c r="D64" s="9">
        <v>5</v>
      </c>
      <c r="E64" s="12">
        <f t="shared" si="0"/>
        <v>44378</v>
      </c>
      <c r="F64" s="12">
        <f t="shared" si="1"/>
        <v>44531</v>
      </c>
    </row>
    <row r="65" spans="1:6" x14ac:dyDescent="0.25">
      <c r="A65" s="5" t="s">
        <v>11</v>
      </c>
      <c r="B65" s="5" t="s">
        <v>11</v>
      </c>
      <c r="C65" s="6">
        <v>520</v>
      </c>
      <c r="D65" s="10">
        <v>0</v>
      </c>
      <c r="E65" s="12">
        <f t="shared" si="0"/>
        <v>44409</v>
      </c>
      <c r="F65" s="12">
        <f t="shared" si="1"/>
        <v>44409</v>
      </c>
    </row>
    <row r="66" spans="1:6" x14ac:dyDescent="0.25">
      <c r="A66" s="5" t="s">
        <v>11</v>
      </c>
      <c r="B66" s="5" t="s">
        <v>12</v>
      </c>
      <c r="C66" s="6">
        <v>674.66666666666663</v>
      </c>
      <c r="D66" s="10">
        <v>1</v>
      </c>
      <c r="E66" s="12">
        <f t="shared" si="0"/>
        <v>44409</v>
      </c>
      <c r="F66" s="12">
        <f t="shared" si="1"/>
        <v>44440</v>
      </c>
    </row>
    <row r="67" spans="1:6" x14ac:dyDescent="0.25">
      <c r="A67" s="5" t="s">
        <v>11</v>
      </c>
      <c r="B67" s="5" t="s">
        <v>13</v>
      </c>
      <c r="C67" s="6">
        <v>800.80000000000007</v>
      </c>
      <c r="D67" s="10">
        <v>2</v>
      </c>
      <c r="E67" s="12">
        <f t="shared" ref="E67:E79" si="2">DATE(LEFT(A67,4), RIGHT(A67,2), 1)</f>
        <v>44409</v>
      </c>
      <c r="F67" s="12">
        <f t="shared" ref="F67:F79" si="3">DATE(LEFT(B67,4), RIGHT(B67,2), 1)</f>
        <v>44470</v>
      </c>
    </row>
    <row r="68" spans="1:6" x14ac:dyDescent="0.25">
      <c r="A68" s="5" t="s">
        <v>11</v>
      </c>
      <c r="B68" s="5" t="s">
        <v>14</v>
      </c>
      <c r="C68" s="6">
        <v>924.10714285714278</v>
      </c>
      <c r="D68" s="10">
        <v>3</v>
      </c>
      <c r="E68" s="12">
        <f t="shared" si="2"/>
        <v>44409</v>
      </c>
      <c r="F68" s="12">
        <f t="shared" si="3"/>
        <v>44501</v>
      </c>
    </row>
    <row r="69" spans="1:6" x14ac:dyDescent="0.25">
      <c r="A69" s="5" t="s">
        <v>11</v>
      </c>
      <c r="B69" s="5" t="s">
        <v>4</v>
      </c>
      <c r="C69" s="6">
        <v>1012.2641509433961</v>
      </c>
      <c r="D69" s="10">
        <v>4</v>
      </c>
      <c r="E69" s="12">
        <f t="shared" si="2"/>
        <v>44409</v>
      </c>
      <c r="F69" s="12">
        <f t="shared" si="3"/>
        <v>44531</v>
      </c>
    </row>
    <row r="70" spans="1:6" x14ac:dyDescent="0.25">
      <c r="A70" s="7" t="s">
        <v>12</v>
      </c>
      <c r="B70" s="7" t="s">
        <v>12</v>
      </c>
      <c r="C70" s="8">
        <v>507.5</v>
      </c>
      <c r="D70" s="11">
        <v>0</v>
      </c>
      <c r="E70" s="12">
        <f t="shared" si="2"/>
        <v>44440</v>
      </c>
      <c r="F70" s="12">
        <f t="shared" si="3"/>
        <v>44440</v>
      </c>
    </row>
    <row r="71" spans="1:6" x14ac:dyDescent="0.25">
      <c r="A71" s="7" t="s">
        <v>12</v>
      </c>
      <c r="B71" s="7" t="s">
        <v>13</v>
      </c>
      <c r="C71" s="8">
        <v>698.66666666666663</v>
      </c>
      <c r="D71" s="11">
        <v>1</v>
      </c>
      <c r="E71" s="12">
        <f t="shared" si="2"/>
        <v>44440</v>
      </c>
      <c r="F71" s="12">
        <f t="shared" si="3"/>
        <v>44470</v>
      </c>
    </row>
    <row r="72" spans="1:6" x14ac:dyDescent="0.25">
      <c r="A72" s="7" t="s">
        <v>12</v>
      </c>
      <c r="B72" s="7" t="s">
        <v>14</v>
      </c>
      <c r="C72" s="8">
        <v>722.40000000000009</v>
      </c>
      <c r="D72" s="11">
        <v>2</v>
      </c>
      <c r="E72" s="12">
        <f t="shared" si="2"/>
        <v>44440</v>
      </c>
      <c r="F72" s="12">
        <f t="shared" si="3"/>
        <v>44501</v>
      </c>
    </row>
    <row r="73" spans="1:6" x14ac:dyDescent="0.25">
      <c r="A73" s="7" t="s">
        <v>12</v>
      </c>
      <c r="B73" s="7" t="s">
        <v>4</v>
      </c>
      <c r="C73" s="8">
        <v>854.46428571428567</v>
      </c>
      <c r="D73" s="11">
        <v>3</v>
      </c>
      <c r="E73" s="12">
        <f t="shared" si="2"/>
        <v>44440</v>
      </c>
      <c r="F73" s="12">
        <f t="shared" si="3"/>
        <v>44531</v>
      </c>
    </row>
    <row r="74" spans="1:6" x14ac:dyDescent="0.25">
      <c r="A74" s="3" t="s">
        <v>13</v>
      </c>
      <c r="B74" s="3" t="s">
        <v>13</v>
      </c>
      <c r="C74" s="4">
        <v>474.5</v>
      </c>
      <c r="D74" s="9">
        <v>0</v>
      </c>
      <c r="E74" s="12">
        <f t="shared" si="2"/>
        <v>44470</v>
      </c>
      <c r="F74" s="12">
        <f t="shared" si="3"/>
        <v>44470</v>
      </c>
    </row>
    <row r="75" spans="1:6" x14ac:dyDescent="0.25">
      <c r="A75" s="3" t="s">
        <v>13</v>
      </c>
      <c r="B75" s="3" t="s">
        <v>14</v>
      </c>
      <c r="C75" s="4">
        <v>722.66666666666663</v>
      </c>
      <c r="D75" s="9">
        <v>1</v>
      </c>
      <c r="E75" s="12">
        <f t="shared" si="2"/>
        <v>44470</v>
      </c>
      <c r="F75" s="12">
        <f t="shared" si="3"/>
        <v>44501</v>
      </c>
    </row>
    <row r="76" spans="1:6" x14ac:dyDescent="0.25">
      <c r="A76" s="3" t="s">
        <v>13</v>
      </c>
      <c r="B76" s="3" t="s">
        <v>4</v>
      </c>
      <c r="C76" s="4">
        <v>734.40000000000009</v>
      </c>
      <c r="D76" s="9">
        <v>2</v>
      </c>
      <c r="E76" s="12">
        <f t="shared" si="2"/>
        <v>44470</v>
      </c>
      <c r="F76" s="12">
        <f t="shared" si="3"/>
        <v>44531</v>
      </c>
    </row>
    <row r="77" spans="1:6" x14ac:dyDescent="0.25">
      <c r="A77" s="5" t="s">
        <v>14</v>
      </c>
      <c r="B77" s="5" t="s">
        <v>14</v>
      </c>
      <c r="C77" s="6">
        <v>528</v>
      </c>
      <c r="D77" s="10">
        <v>0</v>
      </c>
      <c r="E77" s="12">
        <f t="shared" si="2"/>
        <v>44501</v>
      </c>
      <c r="F77" s="12">
        <f t="shared" si="3"/>
        <v>44501</v>
      </c>
    </row>
    <row r="78" spans="1:6" x14ac:dyDescent="0.25">
      <c r="A78" s="5" t="s">
        <v>14</v>
      </c>
      <c r="B78" s="5" t="s">
        <v>4</v>
      </c>
      <c r="C78" s="6">
        <v>650</v>
      </c>
      <c r="D78" s="10">
        <v>1</v>
      </c>
      <c r="E78" s="12">
        <f t="shared" si="2"/>
        <v>44501</v>
      </c>
      <c r="F78" s="12">
        <f t="shared" si="3"/>
        <v>44531</v>
      </c>
    </row>
    <row r="79" spans="1:6" x14ac:dyDescent="0.25">
      <c r="A79" s="7" t="s">
        <v>4</v>
      </c>
      <c r="B79" s="7" t="s">
        <v>4</v>
      </c>
      <c r="C79" s="8">
        <v>550</v>
      </c>
      <c r="D79" s="11">
        <v>0</v>
      </c>
      <c r="E79" s="12">
        <f t="shared" si="2"/>
        <v>44531</v>
      </c>
      <c r="F79" s="12">
        <f t="shared" si="3"/>
        <v>44531</v>
      </c>
    </row>
  </sheetData>
  <sortState xmlns:xlrd2="http://schemas.microsoft.com/office/spreadsheetml/2017/richdata2" ref="A2:C79">
    <sortCondition ref="A2:A79"/>
    <sortCondition ref="B2:B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5241-3D6D-4B83-AFB1-2F9894266501}">
  <dimension ref="A3:AE51"/>
  <sheetViews>
    <sheetView tabSelected="1" workbookViewId="0">
      <selection activeCell="AE17" sqref="AE17"/>
    </sheetView>
  </sheetViews>
  <sheetFormatPr defaultRowHeight="15" x14ac:dyDescent="0.25"/>
  <cols>
    <col min="1" max="1" width="16.28515625" bestFit="1" customWidth="1"/>
    <col min="2" max="2" width="5.42578125" customWidth="1"/>
    <col min="3" max="10" width="5.5703125" bestFit="1" customWidth="1"/>
    <col min="11" max="12" width="5.5703125" customWidth="1"/>
    <col min="13" max="13" width="5.5703125" bestFit="1" customWidth="1"/>
    <col min="14" max="15" width="11.28515625" bestFit="1" customWidth="1"/>
    <col min="17" max="17" width="14.42578125" customWidth="1"/>
  </cols>
  <sheetData>
    <row r="3" spans="1:31" x14ac:dyDescent="0.25">
      <c r="A3" s="13" t="s">
        <v>31</v>
      </c>
      <c r="B3" s="13" t="s">
        <v>30</v>
      </c>
      <c r="Q3" t="s">
        <v>35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8</v>
      </c>
      <c r="AA3">
        <v>9</v>
      </c>
      <c r="AB3">
        <v>10</v>
      </c>
      <c r="AC3">
        <v>11</v>
      </c>
    </row>
    <row r="4" spans="1:31" x14ac:dyDescent="0.25">
      <c r="A4" s="13" t="s">
        <v>16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 t="s">
        <v>17</v>
      </c>
      <c r="Q4" t="s">
        <v>37</v>
      </c>
    </row>
    <row r="5" spans="1:31" x14ac:dyDescent="0.25">
      <c r="A5" s="1" t="s">
        <v>18</v>
      </c>
      <c r="B5" s="2">
        <v>494.5</v>
      </c>
      <c r="C5" s="2">
        <v>646.66666666666663</v>
      </c>
      <c r="D5" s="2">
        <v>791.2</v>
      </c>
      <c r="E5" s="2">
        <v>919.64285714285711</v>
      </c>
      <c r="F5" s="2">
        <v>1004.7169811320754</v>
      </c>
      <c r="G5" s="2">
        <v>1031.0679611650485</v>
      </c>
      <c r="H5" s="2">
        <v>1000.9852216748767</v>
      </c>
      <c r="I5" s="2">
        <v>966.7493796526054</v>
      </c>
      <c r="J5" s="2">
        <v>1047.0734744707347</v>
      </c>
      <c r="K5" s="2">
        <v>1058</v>
      </c>
      <c r="L5" s="2">
        <v>1044</v>
      </c>
      <c r="M5" s="2">
        <v>1083</v>
      </c>
      <c r="N5" s="2">
        <v>11087.602541904864</v>
      </c>
      <c r="Q5" t="s">
        <v>18</v>
      </c>
      <c r="R5">
        <v>494.5</v>
      </c>
      <c r="S5">
        <v>646.66666666666663</v>
      </c>
      <c r="T5">
        <v>791.2</v>
      </c>
      <c r="U5">
        <v>919.64285714285711</v>
      </c>
      <c r="V5">
        <v>1004.7169811320754</v>
      </c>
      <c r="W5">
        <v>1031.0679611650485</v>
      </c>
      <c r="X5">
        <v>1000.9852216748767</v>
      </c>
      <c r="Y5">
        <v>966.7493796526054</v>
      </c>
      <c r="Z5">
        <v>1047.0734744707347</v>
      </c>
      <c r="AA5">
        <v>1058</v>
      </c>
      <c r="AB5">
        <v>1044</v>
      </c>
      <c r="AC5">
        <v>1083</v>
      </c>
      <c r="AE5">
        <v>1083</v>
      </c>
    </row>
    <row r="6" spans="1:31" x14ac:dyDescent="0.25">
      <c r="A6" s="1" t="s">
        <v>19</v>
      </c>
      <c r="B6" s="2">
        <v>466.5</v>
      </c>
      <c r="C6" s="2">
        <v>664.66666666666663</v>
      </c>
      <c r="D6" s="2">
        <v>792</v>
      </c>
      <c r="E6" s="2">
        <v>809.82142857142856</v>
      </c>
      <c r="F6" s="2">
        <v>988.67924528301876</v>
      </c>
      <c r="G6" s="2">
        <v>885.43689320388353</v>
      </c>
      <c r="H6" s="2">
        <v>1038.423645320197</v>
      </c>
      <c r="I6" s="2">
        <v>900.24813895781631</v>
      </c>
      <c r="J6" s="2">
        <v>930.51058530510579</v>
      </c>
      <c r="K6" s="2">
        <v>1076</v>
      </c>
      <c r="L6" s="2">
        <v>1019</v>
      </c>
      <c r="M6" s="2"/>
      <c r="N6" s="2">
        <v>9571.2866033081154</v>
      </c>
      <c r="Q6" t="s">
        <v>19</v>
      </c>
      <c r="R6">
        <v>466.5</v>
      </c>
      <c r="S6">
        <v>664.66666666666663</v>
      </c>
      <c r="T6">
        <v>792</v>
      </c>
      <c r="U6">
        <v>809.82142857142856</v>
      </c>
      <c r="V6">
        <v>988.67924528301876</v>
      </c>
      <c r="W6">
        <v>885.43689320388353</v>
      </c>
      <c r="X6">
        <v>1038.423645320197</v>
      </c>
      <c r="Y6">
        <v>900.24813895781631</v>
      </c>
      <c r="Z6">
        <v>930.51058530510579</v>
      </c>
      <c r="AA6">
        <v>1076</v>
      </c>
      <c r="AB6">
        <v>1019</v>
      </c>
      <c r="AC6">
        <f>AB6 * L43</f>
        <v>1057.066091954023</v>
      </c>
      <c r="AE6">
        <f xml:space="preserve"> AC6 - AB6</f>
        <v>38.066091954023022</v>
      </c>
    </row>
    <row r="7" spans="1:31" x14ac:dyDescent="0.25">
      <c r="A7" s="1" t="s">
        <v>20</v>
      </c>
      <c r="B7" s="2">
        <v>501</v>
      </c>
      <c r="C7" s="2">
        <v>705.33333333333326</v>
      </c>
      <c r="D7" s="2">
        <v>760.80000000000007</v>
      </c>
      <c r="E7" s="2">
        <v>816.07142857142856</v>
      </c>
      <c r="F7" s="2">
        <v>975.47169811320748</v>
      </c>
      <c r="G7" s="2">
        <v>1051.4563106796118</v>
      </c>
      <c r="H7" s="2">
        <v>1031.5270935960591</v>
      </c>
      <c r="I7" s="2">
        <v>934.9875930521091</v>
      </c>
      <c r="J7" s="2">
        <v>1026.1519302615193</v>
      </c>
      <c r="K7" s="2">
        <v>912</v>
      </c>
      <c r="L7" s="2"/>
      <c r="M7" s="2"/>
      <c r="N7" s="2">
        <v>8714.7993876072687</v>
      </c>
      <c r="Q7" t="s">
        <v>20</v>
      </c>
      <c r="R7">
        <v>501</v>
      </c>
      <c r="S7">
        <v>705.33333333333326</v>
      </c>
      <c r="T7">
        <v>760.80000000000007</v>
      </c>
      <c r="U7">
        <v>816.07142857142856</v>
      </c>
      <c r="V7">
        <v>975.47169811320748</v>
      </c>
      <c r="W7">
        <v>1051.4563106796118</v>
      </c>
      <c r="X7">
        <v>1031.5270935960591</v>
      </c>
      <c r="Y7">
        <v>934.9875930521091</v>
      </c>
      <c r="Z7">
        <v>1026.1519302615193</v>
      </c>
      <c r="AA7">
        <v>912</v>
      </c>
      <c r="AB7">
        <f>AA7 * K43</f>
        <v>881.80983970597538</v>
      </c>
      <c r="AC7">
        <f>AB7 * L43</f>
        <v>914.7510118788997</v>
      </c>
      <c r="AE7">
        <f xml:space="preserve"> AC7 - AA7</f>
        <v>2.7510118788997033</v>
      </c>
    </row>
    <row r="8" spans="1:31" x14ac:dyDescent="0.25">
      <c r="A8" s="1" t="s">
        <v>21</v>
      </c>
      <c r="B8" s="2">
        <v>450</v>
      </c>
      <c r="C8" s="2">
        <v>696.66666666666663</v>
      </c>
      <c r="D8" s="2">
        <v>732</v>
      </c>
      <c r="E8" s="2">
        <v>897.32142857142856</v>
      </c>
      <c r="F8" s="2">
        <v>879.24528301886778</v>
      </c>
      <c r="G8" s="2">
        <v>895.14563106796118</v>
      </c>
      <c r="H8" s="2">
        <v>960.59113300492606</v>
      </c>
      <c r="I8" s="2">
        <v>968.73449131513644</v>
      </c>
      <c r="J8" s="2">
        <v>1026.1519302615193</v>
      </c>
      <c r="K8" s="2"/>
      <c r="L8" s="2"/>
      <c r="M8" s="2"/>
      <c r="N8" s="2">
        <v>7505.8565639065055</v>
      </c>
      <c r="Q8" t="s">
        <v>21</v>
      </c>
      <c r="R8">
        <v>450</v>
      </c>
      <c r="S8">
        <v>696.66666666666663</v>
      </c>
      <c r="T8">
        <v>732</v>
      </c>
      <c r="U8">
        <v>897.32142857142856</v>
      </c>
      <c r="V8">
        <v>879.24528301886778</v>
      </c>
      <c r="W8">
        <v>895.14563106796118</v>
      </c>
      <c r="X8">
        <v>960.59113300492606</v>
      </c>
      <c r="Y8">
        <v>968.73449131513644</v>
      </c>
      <c r="Z8">
        <v>1026.1519302615193</v>
      </c>
      <c r="AA8">
        <f>Z8 * J43</f>
        <v>1045.1518074285664</v>
      </c>
      <c r="AB8">
        <f>AA8 * K43</f>
        <v>1010.5538901063536</v>
      </c>
      <c r="AC8">
        <f>AB8 * L43</f>
        <v>1048.3044664609013</v>
      </c>
      <c r="AE8">
        <f xml:space="preserve"> AC8 - Z8</f>
        <v>22.152536199381984</v>
      </c>
    </row>
    <row r="9" spans="1:31" x14ac:dyDescent="0.25">
      <c r="A9" s="1" t="s">
        <v>22</v>
      </c>
      <c r="B9" s="2">
        <v>458.5</v>
      </c>
      <c r="C9" s="2">
        <v>674.66666666666663</v>
      </c>
      <c r="D9" s="2">
        <v>792.80000000000007</v>
      </c>
      <c r="E9" s="2">
        <v>979.46428571428567</v>
      </c>
      <c r="F9" s="2">
        <v>1006.6037735849055</v>
      </c>
      <c r="G9" s="2">
        <v>912.62135922330094</v>
      </c>
      <c r="H9" s="2">
        <v>1012.8078817733989</v>
      </c>
      <c r="I9" s="2">
        <v>1030.2729528535979</v>
      </c>
      <c r="J9" s="2"/>
      <c r="K9" s="2"/>
      <c r="L9" s="2"/>
      <c r="M9" s="2"/>
      <c r="N9" s="2">
        <v>6867.7369198161559</v>
      </c>
      <c r="Q9" t="s">
        <v>22</v>
      </c>
      <c r="R9">
        <v>458.5</v>
      </c>
      <c r="S9">
        <v>674.66666666666663</v>
      </c>
      <c r="T9">
        <v>792.80000000000007</v>
      </c>
      <c r="U9">
        <v>979.46428571428567</v>
      </c>
      <c r="V9">
        <v>1006.6037735849055</v>
      </c>
      <c r="W9">
        <v>912.62135922330094</v>
      </c>
      <c r="X9">
        <v>1012.8078817733989</v>
      </c>
      <c r="Y9">
        <v>1030.2729528535979</v>
      </c>
      <c r="Z9">
        <f>Y9 * I43</f>
        <v>1100.7117554742126</v>
      </c>
      <c r="AA9">
        <f>Z9 * J43</f>
        <v>1121.0921567906189</v>
      </c>
      <c r="AB9">
        <f>AA9 * K43</f>
        <v>1083.9803674069756</v>
      </c>
      <c r="AC9">
        <f>AB9 * L43</f>
        <v>1124.4738868790753</v>
      </c>
      <c r="AE9">
        <f xml:space="preserve"> Y9 - AB6</f>
        <v>11.272952853597872</v>
      </c>
    </row>
    <row r="10" spans="1:31" x14ac:dyDescent="0.25">
      <c r="A10" s="1" t="s">
        <v>23</v>
      </c>
      <c r="B10" s="2">
        <v>476</v>
      </c>
      <c r="C10" s="2">
        <v>668</v>
      </c>
      <c r="D10" s="2">
        <v>791.2</v>
      </c>
      <c r="E10" s="2">
        <v>903.57142857142856</v>
      </c>
      <c r="F10" s="2">
        <v>879.24528301886778</v>
      </c>
      <c r="G10" s="2">
        <v>1064.0776699029127</v>
      </c>
      <c r="H10" s="2">
        <v>931.03448275862058</v>
      </c>
      <c r="I10" s="2"/>
      <c r="J10" s="2"/>
      <c r="K10" s="2"/>
      <c r="L10" s="2"/>
      <c r="M10" s="2"/>
      <c r="N10" s="2">
        <v>5713.1288642518293</v>
      </c>
      <c r="Q10" t="s">
        <v>23</v>
      </c>
      <c r="R10">
        <v>476</v>
      </c>
      <c r="S10">
        <v>668</v>
      </c>
      <c r="T10">
        <v>791.2</v>
      </c>
      <c r="U10">
        <v>903.57142857142856</v>
      </c>
      <c r="V10">
        <v>879.24528301886778</v>
      </c>
      <c r="W10">
        <v>1064.0776699029127</v>
      </c>
      <c r="X10">
        <v>931.03448275862058</v>
      </c>
      <c r="Y10">
        <f>X10 * H43</f>
        <v>887.25125375498931</v>
      </c>
      <c r="Z10">
        <f>Y10 * I43</f>
        <v>947.91179595891685</v>
      </c>
      <c r="AA10">
        <f>Z10 * J43</f>
        <v>965.46300563585464</v>
      </c>
      <c r="AB10">
        <f>AA10 * K43</f>
        <v>933.50304631776555</v>
      </c>
      <c r="AC10">
        <f>AB10 * L43</f>
        <v>968.375286553774</v>
      </c>
      <c r="AE10">
        <f xml:space="preserve"> X10 - AB6</f>
        <v>-87.965517241379416</v>
      </c>
    </row>
    <row r="11" spans="1:31" x14ac:dyDescent="0.25">
      <c r="A11" s="1" t="s">
        <v>24</v>
      </c>
      <c r="B11" s="2">
        <v>469.5</v>
      </c>
      <c r="C11" s="2">
        <v>681.33333333333326</v>
      </c>
      <c r="D11" s="2">
        <v>751.2</v>
      </c>
      <c r="E11" s="2">
        <v>960.71428571428567</v>
      </c>
      <c r="F11" s="2">
        <v>983.01886792452819</v>
      </c>
      <c r="G11" s="2">
        <v>878.64077669902917</v>
      </c>
      <c r="H11" s="2"/>
      <c r="I11" s="2"/>
      <c r="J11" s="2"/>
      <c r="K11" s="2"/>
      <c r="L11" s="2"/>
      <c r="M11" s="2"/>
      <c r="N11" s="2">
        <v>4724.4072636711771</v>
      </c>
      <c r="Q11" t="s">
        <v>24</v>
      </c>
      <c r="R11">
        <v>469.5</v>
      </c>
      <c r="S11">
        <v>681.33333333333326</v>
      </c>
      <c r="T11">
        <v>751.2</v>
      </c>
      <c r="U11">
        <v>960.71428571428567</v>
      </c>
      <c r="V11">
        <v>983.01886792452819</v>
      </c>
      <c r="W11">
        <v>878.64077669902917</v>
      </c>
      <c r="X11">
        <f>W11 * G43</f>
        <v>905.36754084136965</v>
      </c>
      <c r="Y11">
        <f>X11 * H43</f>
        <v>862.79133651469363</v>
      </c>
      <c r="Z11">
        <f>Y11 * I43</f>
        <v>921.77957694865461</v>
      </c>
      <c r="AA11">
        <f>Z11 * J43</f>
        <v>938.84693142184028</v>
      </c>
      <c r="AB11">
        <f>AA11 * K43</f>
        <v>907.76805055431998</v>
      </c>
      <c r="AC11">
        <f>AB11 * L43</f>
        <v>941.67892600606183</v>
      </c>
      <c r="AE11">
        <f xml:space="preserve"> W11 - AB6</f>
        <v>-140.35922330097083</v>
      </c>
    </row>
    <row r="12" spans="1:31" x14ac:dyDescent="0.25">
      <c r="A12" s="1" t="s">
        <v>25</v>
      </c>
      <c r="B12" s="2">
        <v>520</v>
      </c>
      <c r="C12" s="2">
        <v>674.66666666666663</v>
      </c>
      <c r="D12" s="2">
        <v>800.80000000000007</v>
      </c>
      <c r="E12" s="2">
        <v>924.10714285714278</v>
      </c>
      <c r="F12" s="2">
        <v>1012.2641509433961</v>
      </c>
      <c r="G12" s="2"/>
      <c r="H12" s="2"/>
      <c r="I12" s="2"/>
      <c r="J12" s="2"/>
      <c r="K12" s="2"/>
      <c r="L12" s="2"/>
      <c r="M12" s="2"/>
      <c r="N12" s="2">
        <v>3931.8379604672054</v>
      </c>
      <c r="Q12" t="s">
        <v>25</v>
      </c>
      <c r="R12">
        <v>520</v>
      </c>
      <c r="S12">
        <v>674.66666666666663</v>
      </c>
      <c r="T12">
        <v>800.80000000000007</v>
      </c>
      <c r="U12">
        <v>924.10714285714278</v>
      </c>
      <c r="V12">
        <v>1012.2641509433961</v>
      </c>
      <c r="W12">
        <f>V12 * F43</f>
        <v>1016.378594750441</v>
      </c>
      <c r="X12">
        <f>W12 * G43</f>
        <v>1047.2951100108335</v>
      </c>
      <c r="Y12">
        <f>X12 * H43</f>
        <v>998.04455862403199</v>
      </c>
      <c r="Z12">
        <f>Y12 * I43</f>
        <v>1066.2799359352391</v>
      </c>
      <c r="AA12">
        <f>Z12 * J43</f>
        <v>1086.0228094912954</v>
      </c>
      <c r="AB12">
        <f>AA12 * K43</f>
        <v>1050.0719293361319</v>
      </c>
      <c r="AC12">
        <f>AB12 * L43</f>
        <v>1089.2987542825965</v>
      </c>
      <c r="AE12">
        <f xml:space="preserve"> V12 - AB6</f>
        <v>-6.7358490566039109</v>
      </c>
    </row>
    <row r="13" spans="1:31" x14ac:dyDescent="0.25">
      <c r="A13" s="1" t="s">
        <v>26</v>
      </c>
      <c r="B13" s="2">
        <v>507.5</v>
      </c>
      <c r="C13" s="2">
        <v>698.66666666666663</v>
      </c>
      <c r="D13" s="2">
        <v>722.40000000000009</v>
      </c>
      <c r="E13" s="2">
        <v>854.46428571428567</v>
      </c>
      <c r="F13" s="2"/>
      <c r="G13" s="2"/>
      <c r="H13" s="2"/>
      <c r="I13" s="2"/>
      <c r="J13" s="2"/>
      <c r="K13" s="2"/>
      <c r="L13" s="2"/>
      <c r="M13" s="2"/>
      <c r="N13" s="2">
        <v>2783.0309523809524</v>
      </c>
      <c r="Q13" t="s">
        <v>26</v>
      </c>
      <c r="R13">
        <v>507.5</v>
      </c>
      <c r="S13">
        <v>698.66666666666663</v>
      </c>
      <c r="T13">
        <v>722.40000000000009</v>
      </c>
      <c r="U13">
        <v>854.46428571428567</v>
      </c>
      <c r="V13">
        <f>U13 * E43</f>
        <v>919.39826427118544</v>
      </c>
      <c r="W13">
        <f>V13 * F43</f>
        <v>923.13524585955156</v>
      </c>
      <c r="X13">
        <f>W13 * G43</f>
        <v>951.21545638684086</v>
      </c>
      <c r="Y13">
        <f>X13 * H43</f>
        <v>906.48318821630073</v>
      </c>
      <c r="Z13">
        <f>Y13 * I43</f>
        <v>968.45859987475569</v>
      </c>
      <c r="AA13">
        <f>Z13 * J43</f>
        <v>986.39024712537412</v>
      </c>
      <c r="AB13">
        <f>AA13 * K43</f>
        <v>953.73752818548633</v>
      </c>
      <c r="AC13">
        <f>AB13 * L43</f>
        <v>989.36565423839238</v>
      </c>
      <c r="AE13">
        <f xml:space="preserve"> U13 - AB6</f>
        <v>-164.53571428571433</v>
      </c>
    </row>
    <row r="14" spans="1:31" x14ac:dyDescent="0.25">
      <c r="A14" s="1" t="s">
        <v>27</v>
      </c>
      <c r="B14" s="2">
        <v>474.5</v>
      </c>
      <c r="C14" s="2">
        <v>722.66666666666663</v>
      </c>
      <c r="D14" s="2">
        <v>734.40000000000009</v>
      </c>
      <c r="E14" s="2"/>
      <c r="F14" s="2"/>
      <c r="G14" s="2"/>
      <c r="H14" s="2"/>
      <c r="I14" s="2"/>
      <c r="J14" s="2"/>
      <c r="K14" s="2"/>
      <c r="L14" s="2"/>
      <c r="M14" s="2"/>
      <c r="N14" s="2">
        <v>1931.5666666666666</v>
      </c>
      <c r="Q14" t="s">
        <v>27</v>
      </c>
      <c r="R14">
        <v>474.5</v>
      </c>
      <c r="S14">
        <v>722.66666666666663</v>
      </c>
      <c r="T14">
        <v>734.40000000000009</v>
      </c>
      <c r="U14">
        <f>T14 * D43</f>
        <v>854.88357879463831</v>
      </c>
      <c r="V14">
        <f>U14 * E43</f>
        <v>919.84942102137643</v>
      </c>
      <c r="W14">
        <f>V14 * F43</f>
        <v>923.58823637921375</v>
      </c>
      <c r="X14">
        <f>W14 * G43</f>
        <v>951.68222611081364</v>
      </c>
      <c r="Y14">
        <f>X14 * H43</f>
        <v>906.92800742598536</v>
      </c>
      <c r="Z14">
        <f>Y14 * I43</f>
        <v>968.93383095968761</v>
      </c>
      <c r="AA14">
        <f>Z14 * J43</f>
        <v>986.87427742606872</v>
      </c>
      <c r="AB14">
        <f>AA14 * K43</f>
        <v>954.20553551209639</v>
      </c>
      <c r="AC14">
        <f>AB14 * L43</f>
        <v>989.85114459731835</v>
      </c>
      <c r="AE14">
        <f xml:space="preserve"> T14 - AB6</f>
        <v>-284.59999999999991</v>
      </c>
    </row>
    <row r="15" spans="1:31" x14ac:dyDescent="0.25">
      <c r="A15" s="1" t="s">
        <v>28</v>
      </c>
      <c r="B15" s="2">
        <v>528</v>
      </c>
      <c r="C15" s="2">
        <v>650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1178</v>
      </c>
      <c r="Q15" t="s">
        <v>28</v>
      </c>
      <c r="R15">
        <v>528</v>
      </c>
      <c r="S15">
        <v>650</v>
      </c>
      <c r="T15">
        <f>S15 * C43</f>
        <v>730.83872267733659</v>
      </c>
      <c r="U15">
        <f>T15 * D43</f>
        <v>850.73804842606694</v>
      </c>
      <c r="V15">
        <f>U15 * E43</f>
        <v>915.38885609306953</v>
      </c>
      <c r="W15">
        <f>V15 * F43</f>
        <v>919.10954106100019</v>
      </c>
      <c r="X15">
        <f>W15 * G43</f>
        <v>947.06729646725387</v>
      </c>
      <c r="Y15">
        <f>X15*H43</f>
        <v>902.53010145357996</v>
      </c>
      <c r="Z15">
        <f>Y15* I43</f>
        <v>964.2352442503219</v>
      </c>
      <c r="AA15">
        <f>Z15* J43</f>
        <v>982.08869329682398</v>
      </c>
      <c r="AB15">
        <f>AA15* K43</f>
        <v>949.57836975123155</v>
      </c>
      <c r="AC15">
        <f>AB15 * L43</f>
        <v>985.05112494308787</v>
      </c>
      <c r="AE15">
        <f xml:space="preserve"> AC15 - S15</f>
        <v>335.05112494308787</v>
      </c>
    </row>
    <row r="16" spans="1:31" x14ac:dyDescent="0.25">
      <c r="A16" s="1" t="s">
        <v>29</v>
      </c>
      <c r="B16" s="2">
        <v>550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550</v>
      </c>
      <c r="Q16" t="s">
        <v>29</v>
      </c>
      <c r="R16">
        <v>550</v>
      </c>
      <c r="S16">
        <f>B16 * B43</f>
        <v>772.13568276294461</v>
      </c>
      <c r="T16">
        <f>S16* C43</f>
        <v>868.16408634471316</v>
      </c>
      <c r="U16">
        <f>T16* D43</f>
        <v>1010.5926213444249</v>
      </c>
      <c r="V16">
        <f>U16* E43</f>
        <v>1087.3913836815584</v>
      </c>
      <c r="W16">
        <f>V16* F43</f>
        <v>1091.8111892631875</v>
      </c>
      <c r="X16">
        <f>W16* G43</f>
        <v>1125.0222362772292</v>
      </c>
      <c r="Y16">
        <f>X16 * H43</f>
        <v>1072.1164555384146</v>
      </c>
      <c r="Z16">
        <f>Y16 * I43</f>
        <v>1145.4160594820257</v>
      </c>
      <c r="AA16">
        <f>Z16 * J43</f>
        <v>1166.6241903577093</v>
      </c>
      <c r="AB16">
        <f>AA16 * K43</f>
        <v>1128.0051428689089</v>
      </c>
      <c r="AC16">
        <f>AB16 * L43</f>
        <v>1170.1432660220578</v>
      </c>
      <c r="AE16">
        <f xml:space="preserve"> AC16 - R16</f>
        <v>620.14326602205779</v>
      </c>
    </row>
    <row r="17" spans="1:31" x14ac:dyDescent="0.25">
      <c r="A17" s="1" t="s">
        <v>17</v>
      </c>
      <c r="B17" s="2">
        <v>5896</v>
      </c>
      <c r="C17" s="2">
        <v>7483.3333333333339</v>
      </c>
      <c r="D17" s="2">
        <v>7668.7999999999993</v>
      </c>
      <c r="E17" s="2">
        <v>8065.1785714285706</v>
      </c>
      <c r="F17" s="2">
        <v>7729.2452830188668</v>
      </c>
      <c r="G17" s="2">
        <v>6718.4466019417487</v>
      </c>
      <c r="H17" s="2">
        <v>5975.3694581280788</v>
      </c>
      <c r="I17" s="2">
        <v>4800.9925558312643</v>
      </c>
      <c r="J17" s="2">
        <v>4029.8879202988792</v>
      </c>
      <c r="K17" s="2">
        <v>3046</v>
      </c>
      <c r="L17" s="2">
        <v>2063</v>
      </c>
      <c r="M17" s="2">
        <v>1083</v>
      </c>
      <c r="N17" s="2">
        <v>64559.253723980743</v>
      </c>
      <c r="AE17">
        <f>SUM(AE5:AE16)</f>
        <v>1428.24067996638</v>
      </c>
    </row>
    <row r="19" spans="1:31" x14ac:dyDescent="0.25">
      <c r="R19" s="2"/>
      <c r="V19" t="s">
        <v>36</v>
      </c>
    </row>
    <row r="24" spans="1:31" x14ac:dyDescent="0.25">
      <c r="A24" t="s">
        <v>34</v>
      </c>
    </row>
    <row r="31" spans="1:31" x14ac:dyDescent="0.25">
      <c r="A31" t="s">
        <v>32</v>
      </c>
      <c r="B31">
        <f>IF(AND(B5&lt;&gt;0, C5&lt;&gt;0), C5/B5, "")</f>
        <v>1.3077182339063025</v>
      </c>
      <c r="C31">
        <f t="shared" ref="C31:L31" si="0">IF(AND(C5&lt;&gt;0, D5&lt;&gt;0), D5/C5, "")</f>
        <v>1.2235051546391753</v>
      </c>
      <c r="D31">
        <f t="shared" si="0"/>
        <v>1.1623393037700418</v>
      </c>
      <c r="E31">
        <f t="shared" si="0"/>
        <v>1.0925077853086644</v>
      </c>
      <c r="F31">
        <f t="shared" si="0"/>
        <v>1.0262272665116916</v>
      </c>
      <c r="G31">
        <f t="shared" si="0"/>
        <v>0.97082370840407073</v>
      </c>
      <c r="H31">
        <f t="shared" si="0"/>
        <v>0.96579785467263246</v>
      </c>
      <c r="I31">
        <f t="shared" si="0"/>
        <v>1.0830867818575618</v>
      </c>
      <c r="J31">
        <f t="shared" si="0"/>
        <v>1.0104352997145576</v>
      </c>
      <c r="K31">
        <f t="shared" si="0"/>
        <v>0.98676748582230622</v>
      </c>
      <c r="L31">
        <f t="shared" si="0"/>
        <v>1.0373563218390804</v>
      </c>
    </row>
    <row r="32" spans="1:31" x14ac:dyDescent="0.25">
      <c r="B32">
        <f t="shared" ref="B32:L32" si="1">IF(AND(B6&lt;&gt;0, C6&lt;&gt;0), C6/B6, "")</f>
        <v>1.4247945694891031</v>
      </c>
      <c r="C32">
        <f t="shared" si="1"/>
        <v>1.1915747241725176</v>
      </c>
      <c r="D32">
        <f t="shared" si="1"/>
        <v>1.0225018037518037</v>
      </c>
      <c r="E32">
        <f t="shared" si="1"/>
        <v>1.2208608100517984</v>
      </c>
      <c r="F32">
        <f t="shared" si="1"/>
        <v>0.89557548358408079</v>
      </c>
      <c r="G32">
        <f t="shared" si="1"/>
        <v>1.1727810906576785</v>
      </c>
      <c r="H32">
        <f t="shared" si="1"/>
        <v>0.86693724956563911</v>
      </c>
      <c r="I32">
        <f t="shared" si="1"/>
        <v>1.0336156722104677</v>
      </c>
      <c r="J32">
        <f t="shared" si="1"/>
        <v>1.1563543897216275</v>
      </c>
      <c r="K32">
        <f t="shared" si="1"/>
        <v>0.94702602230483268</v>
      </c>
      <c r="L32" t="str">
        <f t="shared" si="1"/>
        <v/>
      </c>
    </row>
    <row r="33" spans="1:12" x14ac:dyDescent="0.25">
      <c r="B33">
        <f t="shared" ref="B33:L33" si="2">IF(AND(B7&lt;&gt;0, C7&lt;&gt;0), C7/B7, "")</f>
        <v>1.4078509647371922</v>
      </c>
      <c r="C33">
        <f t="shared" si="2"/>
        <v>1.078638941398866</v>
      </c>
      <c r="D33">
        <f t="shared" si="2"/>
        <v>1.0726490911822142</v>
      </c>
      <c r="E33">
        <f t="shared" si="2"/>
        <v>1.195326369679204</v>
      </c>
      <c r="F33">
        <f t="shared" si="2"/>
        <v>1.0778952507934125</v>
      </c>
      <c r="G33">
        <f t="shared" si="2"/>
        <v>0.98104608162875417</v>
      </c>
      <c r="H33">
        <f t="shared" si="2"/>
        <v>0.90641108591011532</v>
      </c>
      <c r="I33">
        <f t="shared" si="2"/>
        <v>1.0975032587457334</v>
      </c>
      <c r="J33">
        <f t="shared" si="2"/>
        <v>0.88875728155339806</v>
      </c>
      <c r="K33" t="str">
        <f t="shared" si="2"/>
        <v/>
      </c>
      <c r="L33" t="str">
        <f t="shared" si="2"/>
        <v/>
      </c>
    </row>
    <row r="34" spans="1:12" x14ac:dyDescent="0.25">
      <c r="B34">
        <f t="shared" ref="B34:L34" si="3">IF(AND(B8&lt;&gt;0, C8&lt;&gt;0), C8/B8, "")</f>
        <v>1.5481481481481481</v>
      </c>
      <c r="C34">
        <f t="shared" si="3"/>
        <v>1.0507177033492823</v>
      </c>
      <c r="D34">
        <f t="shared" si="3"/>
        <v>1.2258489461358313</v>
      </c>
      <c r="E34">
        <f t="shared" si="3"/>
        <v>0.97985543978222078</v>
      </c>
      <c r="F34">
        <f t="shared" si="3"/>
        <v>1.0180840868369516</v>
      </c>
      <c r="G34">
        <f t="shared" si="3"/>
        <v>1.0731115694089739</v>
      </c>
      <c r="H34">
        <f t="shared" si="3"/>
        <v>1.0084774448049882</v>
      </c>
      <c r="I34">
        <f t="shared" si="3"/>
        <v>1.0592705632566402</v>
      </c>
      <c r="J34" t="str">
        <f t="shared" si="3"/>
        <v/>
      </c>
      <c r="K34" t="str">
        <f t="shared" si="3"/>
        <v/>
      </c>
      <c r="L34" t="str">
        <f t="shared" si="3"/>
        <v/>
      </c>
    </row>
    <row r="35" spans="1:12" x14ac:dyDescent="0.25">
      <c r="B35">
        <f t="shared" ref="B35:L35" si="4">IF(AND(B9&lt;&gt;0, C9&lt;&gt;0), C9/B9, "")</f>
        <v>1.4714649218466012</v>
      </c>
      <c r="C35">
        <f t="shared" si="4"/>
        <v>1.1750988142292491</v>
      </c>
      <c r="D35">
        <f t="shared" si="4"/>
        <v>1.2354494017586852</v>
      </c>
      <c r="E35">
        <f t="shared" si="4"/>
        <v>1.0277085017457559</v>
      </c>
      <c r="F35">
        <f t="shared" si="4"/>
        <v>0.90663415255548185</v>
      </c>
      <c r="G35">
        <f t="shared" si="4"/>
        <v>1.1097788491772349</v>
      </c>
      <c r="H35">
        <f t="shared" si="4"/>
        <v>1.0172442092863831</v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</row>
    <row r="36" spans="1:12" x14ac:dyDescent="0.25">
      <c r="B36">
        <f t="shared" ref="B36:L36" si="5">IF(AND(B10&lt;&gt;0, C10&lt;&gt;0), C10/B10, "")</f>
        <v>1.403361344537815</v>
      </c>
      <c r="C36">
        <f t="shared" si="5"/>
        <v>1.1844311377245509</v>
      </c>
      <c r="D36">
        <f t="shared" si="5"/>
        <v>1.1420265780730896</v>
      </c>
      <c r="E36">
        <f t="shared" si="5"/>
        <v>0.97307778357819363</v>
      </c>
      <c r="F36">
        <f t="shared" si="5"/>
        <v>1.2102170923788493</v>
      </c>
      <c r="G36">
        <f t="shared" si="5"/>
        <v>0.87496853762899551</v>
      </c>
      <c r="H36" t="str">
        <f t="shared" si="5"/>
        <v/>
      </c>
      <c r="I36" t="str">
        <f t="shared" si="5"/>
        <v/>
      </c>
      <c r="J36" t="str">
        <f t="shared" si="5"/>
        <v/>
      </c>
      <c r="K36" t="str">
        <f t="shared" si="5"/>
        <v/>
      </c>
      <c r="L36" t="str">
        <f t="shared" si="5"/>
        <v/>
      </c>
    </row>
    <row r="37" spans="1:12" x14ac:dyDescent="0.25">
      <c r="B37">
        <f t="shared" ref="B37:L37" si="6">IF(AND(B11&lt;&gt;0, C11&lt;&gt;0), C11/B11, "")</f>
        <v>1.4511892083777067</v>
      </c>
      <c r="C37">
        <f t="shared" si="6"/>
        <v>1.1025440313111547</v>
      </c>
      <c r="D37">
        <f t="shared" si="6"/>
        <v>1.2789061311425527</v>
      </c>
      <c r="E37">
        <f t="shared" si="6"/>
        <v>1.0232166654976502</v>
      </c>
      <c r="F37">
        <f t="shared" si="6"/>
        <v>0.89381883234258253</v>
      </c>
      <c r="G37" t="str">
        <f t="shared" si="6"/>
        <v/>
      </c>
      <c r="H37" t="str">
        <f t="shared" si="6"/>
        <v/>
      </c>
      <c r="I37" t="str">
        <f t="shared" si="6"/>
        <v/>
      </c>
      <c r="J37" t="str">
        <f t="shared" si="6"/>
        <v/>
      </c>
      <c r="K37" t="str">
        <f t="shared" si="6"/>
        <v/>
      </c>
      <c r="L37" t="str">
        <f t="shared" si="6"/>
        <v/>
      </c>
    </row>
    <row r="38" spans="1:12" x14ac:dyDescent="0.25">
      <c r="B38">
        <f t="shared" ref="B38:L38" si="7">IF(AND(B12&lt;&gt;0, C12&lt;&gt;0), C12/B12, "")</f>
        <v>1.2974358974358973</v>
      </c>
      <c r="C38">
        <f t="shared" si="7"/>
        <v>1.1869565217391307</v>
      </c>
      <c r="D38">
        <f t="shared" si="7"/>
        <v>1.1539799486228055</v>
      </c>
      <c r="E38">
        <f t="shared" si="7"/>
        <v>1.0953969556102452</v>
      </c>
      <c r="F38" t="str">
        <f t="shared" si="7"/>
        <v/>
      </c>
      <c r="G38" t="str">
        <f t="shared" si="7"/>
        <v/>
      </c>
      <c r="H38" t="str">
        <f t="shared" si="7"/>
        <v/>
      </c>
      <c r="I38" t="str">
        <f t="shared" si="7"/>
        <v/>
      </c>
      <c r="J38" t="str">
        <f t="shared" si="7"/>
        <v/>
      </c>
      <c r="K38" t="str">
        <f t="shared" si="7"/>
        <v/>
      </c>
      <c r="L38" t="str">
        <f t="shared" si="7"/>
        <v/>
      </c>
    </row>
    <row r="39" spans="1:12" x14ac:dyDescent="0.25">
      <c r="B39">
        <f t="shared" ref="B39:L39" si="8">IF(AND(B13&lt;&gt;0, C13&lt;&gt;0), C13/B13, "")</f>
        <v>1.3766830870279145</v>
      </c>
      <c r="C39">
        <f t="shared" si="8"/>
        <v>1.0339694656488552</v>
      </c>
      <c r="D39">
        <f t="shared" si="8"/>
        <v>1.1828132415756998</v>
      </c>
      <c r="E39" t="str">
        <f t="shared" si="8"/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</row>
    <row r="40" spans="1:12" x14ac:dyDescent="0.25">
      <c r="B40">
        <f t="shared" ref="B40:L40" si="9">IF(AND(B14&lt;&gt;0, C14&lt;&gt;0), C14/B14, "")</f>
        <v>1.523006673691605</v>
      </c>
      <c r="C40">
        <f t="shared" si="9"/>
        <v>1.0162361623616238</v>
      </c>
      <c r="D40" t="str">
        <f t="shared" si="9"/>
        <v/>
      </c>
      <c r="E40" t="str">
        <f t="shared" si="9"/>
        <v/>
      </c>
      <c r="F40" t="str">
        <f t="shared" si="9"/>
        <v/>
      </c>
      <c r="G40" t="str">
        <f t="shared" si="9"/>
        <v/>
      </c>
      <c r="H40" t="str">
        <f t="shared" si="9"/>
        <v/>
      </c>
      <c r="I40" t="str">
        <f t="shared" si="9"/>
        <v/>
      </c>
      <c r="J40" t="str">
        <f t="shared" si="9"/>
        <v/>
      </c>
      <c r="K40" t="str">
        <f t="shared" si="9"/>
        <v/>
      </c>
      <c r="L40" t="str">
        <f t="shared" si="9"/>
        <v/>
      </c>
    </row>
    <row r="41" spans="1:12" x14ac:dyDescent="0.25">
      <c r="B41">
        <f t="shared" ref="B41:L41" si="10">IF(AND(B15&lt;&gt;0, C15&lt;&gt;0), C15/B15, "")</f>
        <v>1.231060606060606</v>
      </c>
      <c r="C41" t="str">
        <f t="shared" si="10"/>
        <v/>
      </c>
      <c r="D41" t="str">
        <f t="shared" si="10"/>
        <v/>
      </c>
      <c r="E41" t="str">
        <f t="shared" si="10"/>
        <v/>
      </c>
      <c r="F41" t="str">
        <f t="shared" si="10"/>
        <v/>
      </c>
      <c r="G41" t="str">
        <f t="shared" si="10"/>
        <v/>
      </c>
      <c r="H41" t="str">
        <f t="shared" si="10"/>
        <v/>
      </c>
      <c r="I41" t="str">
        <f t="shared" si="10"/>
        <v/>
      </c>
      <c r="J41" t="str">
        <f t="shared" si="10"/>
        <v/>
      </c>
      <c r="K41" t="str">
        <f t="shared" si="10"/>
        <v/>
      </c>
      <c r="L41" t="str">
        <f t="shared" si="10"/>
        <v/>
      </c>
    </row>
    <row r="42" spans="1:12" x14ac:dyDescent="0.25">
      <c r="B42" t="str">
        <f>IF(AND(B16&lt;&gt;0, C16&lt;&gt;0), C16/B16, "")</f>
        <v/>
      </c>
      <c r="C42" t="str">
        <f t="shared" ref="C42:L42" si="11">IF(AND(C16&lt;&gt;0, D16&lt;&gt;0), D16/C16, "")</f>
        <v/>
      </c>
      <c r="D42" t="str">
        <f t="shared" si="11"/>
        <v/>
      </c>
      <c r="E42" t="str">
        <f t="shared" si="11"/>
        <v/>
      </c>
      <c r="F42" t="str">
        <f t="shared" si="11"/>
        <v/>
      </c>
      <c r="G42" t="str">
        <f t="shared" si="11"/>
        <v/>
      </c>
      <c r="H42" t="str">
        <f t="shared" si="11"/>
        <v/>
      </c>
      <c r="I42" t="str">
        <f t="shared" si="11"/>
        <v/>
      </c>
      <c r="J42" t="str">
        <f t="shared" si="11"/>
        <v/>
      </c>
      <c r="K42" t="str">
        <f t="shared" si="11"/>
        <v/>
      </c>
      <c r="L42" t="str">
        <f t="shared" si="11"/>
        <v/>
      </c>
    </row>
    <row r="43" spans="1:12" x14ac:dyDescent="0.25">
      <c r="A43" t="s">
        <v>33</v>
      </c>
      <c r="B43">
        <f>AVERAGEIF(B31:B41, "&gt;0")</f>
        <v>1.4038830595689902</v>
      </c>
      <c r="C43">
        <f t="shared" ref="C43:L43" si="12">AVERAGEIF(C31:C41, "&gt;0")</f>
        <v>1.1243672656574408</v>
      </c>
      <c r="D43">
        <f t="shared" si="12"/>
        <v>1.1640571606680803</v>
      </c>
      <c r="E43">
        <f t="shared" si="12"/>
        <v>1.0759937889067166</v>
      </c>
      <c r="F43">
        <f t="shared" si="12"/>
        <v>1.0040645950004359</v>
      </c>
      <c r="G43">
        <f t="shared" si="12"/>
        <v>1.0304183061509511</v>
      </c>
      <c r="H43">
        <f t="shared" si="12"/>
        <v>0.95297356884795159</v>
      </c>
      <c r="I43">
        <f t="shared" si="12"/>
        <v>1.0683690690176006</v>
      </c>
      <c r="J43">
        <f t="shared" si="12"/>
        <v>1.0185156569965277</v>
      </c>
      <c r="K43">
        <f t="shared" si="12"/>
        <v>0.96689675406356945</v>
      </c>
      <c r="L43">
        <f t="shared" si="12"/>
        <v>1.0373563218390804</v>
      </c>
    </row>
    <row r="44" spans="1:12" x14ac:dyDescent="0.25">
      <c r="B44" t="str">
        <f t="shared" ref="B44:L44" si="13">IF(AND(B18&lt;&gt;0, C18&lt;&gt;0), C18/B18, "")</f>
        <v/>
      </c>
      <c r="C44" t="str">
        <f t="shared" si="13"/>
        <v/>
      </c>
      <c r="D44" t="str">
        <f t="shared" si="13"/>
        <v/>
      </c>
      <c r="E44" t="str">
        <f t="shared" si="13"/>
        <v/>
      </c>
      <c r="F44" t="str">
        <f t="shared" si="13"/>
        <v/>
      </c>
      <c r="G44" t="str">
        <f t="shared" si="13"/>
        <v/>
      </c>
      <c r="H44" t="str">
        <f t="shared" si="13"/>
        <v/>
      </c>
      <c r="I44" t="str">
        <f t="shared" si="13"/>
        <v/>
      </c>
      <c r="J44" t="str">
        <f t="shared" si="13"/>
        <v/>
      </c>
      <c r="K44" t="str">
        <f t="shared" si="13"/>
        <v/>
      </c>
      <c r="L44" t="str">
        <f t="shared" si="13"/>
        <v/>
      </c>
    </row>
    <row r="45" spans="1:12" x14ac:dyDescent="0.25">
      <c r="B45" t="str">
        <f t="shared" ref="B45:L45" si="14">IF(AND(B19&lt;&gt;0, C19&lt;&gt;0), C19/B19, "")</f>
        <v/>
      </c>
      <c r="C45" t="str">
        <f t="shared" si="14"/>
        <v/>
      </c>
      <c r="D45" t="str">
        <f t="shared" si="14"/>
        <v/>
      </c>
      <c r="E45" t="str">
        <f t="shared" si="14"/>
        <v/>
      </c>
      <c r="F45" t="str">
        <f t="shared" si="14"/>
        <v/>
      </c>
      <c r="G45" t="str">
        <f t="shared" si="14"/>
        <v/>
      </c>
      <c r="H45" t="str">
        <f t="shared" si="14"/>
        <v/>
      </c>
      <c r="I45" t="str">
        <f t="shared" si="14"/>
        <v/>
      </c>
      <c r="J45" t="str">
        <f t="shared" si="14"/>
        <v/>
      </c>
      <c r="K45" t="str">
        <f t="shared" si="14"/>
        <v/>
      </c>
      <c r="L45" t="str">
        <f t="shared" si="14"/>
        <v/>
      </c>
    </row>
    <row r="46" spans="1:12" x14ac:dyDescent="0.25">
      <c r="B46" t="str">
        <f>IF(AND(B20&lt;&gt;0, C20&lt;&gt;0), C20/B20, "")</f>
        <v/>
      </c>
      <c r="C46" t="str">
        <f t="shared" ref="C46:L46" si="15">IF(AND(C20&lt;&gt;0, D20&lt;&gt;0), D20/C20, "")</f>
        <v/>
      </c>
      <c r="D46" t="str">
        <f t="shared" si="15"/>
        <v/>
      </c>
      <c r="E46" t="str">
        <f t="shared" si="15"/>
        <v/>
      </c>
      <c r="F46" t="str">
        <f t="shared" si="15"/>
        <v/>
      </c>
      <c r="G46" t="str">
        <f t="shared" si="15"/>
        <v/>
      </c>
      <c r="H46" t="str">
        <f t="shared" si="15"/>
        <v/>
      </c>
      <c r="I46" t="str">
        <f t="shared" si="15"/>
        <v/>
      </c>
      <c r="J46" t="str">
        <f t="shared" si="15"/>
        <v/>
      </c>
      <c r="K46" t="str">
        <f t="shared" si="15"/>
        <v/>
      </c>
      <c r="L46" t="str">
        <f t="shared" si="15"/>
        <v/>
      </c>
    </row>
    <row r="47" spans="1:12" x14ac:dyDescent="0.25">
      <c r="B47" t="str">
        <f t="shared" ref="B47:L47" si="16">IF(AND(B21&lt;&gt;0, C21&lt;&gt;0), C21/B21, "")</f>
        <v/>
      </c>
      <c r="C47" t="str">
        <f t="shared" si="16"/>
        <v/>
      </c>
      <c r="D47" t="str">
        <f t="shared" si="16"/>
        <v/>
      </c>
      <c r="E47" t="str">
        <f t="shared" si="16"/>
        <v/>
      </c>
      <c r="F47" t="str">
        <f t="shared" si="16"/>
        <v/>
      </c>
      <c r="G47" t="str">
        <f t="shared" si="16"/>
        <v/>
      </c>
      <c r="H47" t="str">
        <f t="shared" si="16"/>
        <v/>
      </c>
      <c r="I47" t="str">
        <f t="shared" si="16"/>
        <v/>
      </c>
      <c r="J47" t="str">
        <f t="shared" si="16"/>
        <v/>
      </c>
      <c r="K47" t="str">
        <f t="shared" si="16"/>
        <v/>
      </c>
      <c r="L47" t="str">
        <f t="shared" si="16"/>
        <v/>
      </c>
    </row>
    <row r="48" spans="1:12" x14ac:dyDescent="0.25">
      <c r="B48" t="str">
        <f t="shared" ref="B48:L48" si="17">IF(AND(B22&lt;&gt;0, C22&lt;&gt;0), C22/B22, "")</f>
        <v/>
      </c>
      <c r="C48" t="str">
        <f t="shared" si="17"/>
        <v/>
      </c>
      <c r="D48" t="str">
        <f t="shared" si="17"/>
        <v/>
      </c>
      <c r="E48" t="str">
        <f t="shared" si="17"/>
        <v/>
      </c>
      <c r="F48" t="str">
        <f t="shared" si="17"/>
        <v/>
      </c>
      <c r="G48" t="str">
        <f t="shared" si="17"/>
        <v/>
      </c>
      <c r="H48" t="str">
        <f t="shared" si="17"/>
        <v/>
      </c>
      <c r="I48" t="str">
        <f t="shared" si="17"/>
        <v/>
      </c>
      <c r="J48" t="str">
        <f t="shared" si="17"/>
        <v/>
      </c>
      <c r="K48" t="str">
        <f t="shared" si="17"/>
        <v/>
      </c>
      <c r="L48" t="str">
        <f t="shared" si="17"/>
        <v/>
      </c>
    </row>
    <row r="49" spans="2:12" x14ac:dyDescent="0.25">
      <c r="B49" t="str">
        <f t="shared" ref="B49:L49" si="18">IF(AND(B23&lt;&gt;0, C23&lt;&gt;0), C23/B23, "")</f>
        <v/>
      </c>
      <c r="C49" t="str">
        <f t="shared" si="18"/>
        <v/>
      </c>
      <c r="D49" t="str">
        <f t="shared" si="18"/>
        <v/>
      </c>
      <c r="E49" t="str">
        <f t="shared" si="18"/>
        <v/>
      </c>
      <c r="F49" t="str">
        <f t="shared" si="18"/>
        <v/>
      </c>
      <c r="G49" t="str">
        <f t="shared" si="18"/>
        <v/>
      </c>
      <c r="H49" t="str">
        <f t="shared" si="18"/>
        <v/>
      </c>
      <c r="I49" t="str">
        <f t="shared" si="18"/>
        <v/>
      </c>
      <c r="J49" t="str">
        <f t="shared" si="18"/>
        <v/>
      </c>
      <c r="K49" t="str">
        <f t="shared" si="18"/>
        <v/>
      </c>
      <c r="L49" t="str">
        <f t="shared" si="18"/>
        <v/>
      </c>
    </row>
    <row r="50" spans="2:12" x14ac:dyDescent="0.25">
      <c r="B50" t="str">
        <f>IF(AND(B24&lt;&gt;0, C24&lt;&gt;0), C24/B24, "")</f>
        <v/>
      </c>
      <c r="C50" t="str">
        <f t="shared" ref="C50:L50" si="19">IF(AND(C24&lt;&gt;0, D24&lt;&gt;0), D24/C24, "")</f>
        <v/>
      </c>
      <c r="D50" t="str">
        <f t="shared" si="19"/>
        <v/>
      </c>
      <c r="E50" t="str">
        <f t="shared" si="19"/>
        <v/>
      </c>
      <c r="F50" t="str">
        <f t="shared" si="19"/>
        <v/>
      </c>
      <c r="G50" t="str">
        <f t="shared" si="19"/>
        <v/>
      </c>
      <c r="H50" t="str">
        <f t="shared" si="19"/>
        <v/>
      </c>
      <c r="I50" t="str">
        <f t="shared" si="19"/>
        <v/>
      </c>
      <c r="J50" t="str">
        <f t="shared" si="19"/>
        <v/>
      </c>
      <c r="K50" t="str">
        <f t="shared" si="19"/>
        <v/>
      </c>
      <c r="L50" t="str">
        <f t="shared" si="19"/>
        <v/>
      </c>
    </row>
    <row r="51" spans="2:12" x14ac:dyDescent="0.25">
      <c r="B51" t="str">
        <f t="shared" ref="B51:L53" si="20">IF(AND(B25&lt;&gt;0, C25&lt;&gt;0), C25/B25, "")</f>
        <v/>
      </c>
      <c r="C51" t="str">
        <f t="shared" si="20"/>
        <v/>
      </c>
      <c r="D51" t="str">
        <f t="shared" si="20"/>
        <v/>
      </c>
      <c r="E51" t="str">
        <f t="shared" si="20"/>
        <v/>
      </c>
      <c r="F51" t="str">
        <f t="shared" si="20"/>
        <v/>
      </c>
      <c r="G51" t="str">
        <f t="shared" si="20"/>
        <v/>
      </c>
      <c r="H51" t="str">
        <f t="shared" si="20"/>
        <v/>
      </c>
      <c r="I51" t="str">
        <f t="shared" si="20"/>
        <v/>
      </c>
      <c r="J51" t="str">
        <f t="shared" si="20"/>
        <v/>
      </c>
      <c r="K51" t="str">
        <f t="shared" si="20"/>
        <v/>
      </c>
      <c r="L51" t="str">
        <f t="shared" si="2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Mithaq Abdulkarim</dc:creator>
  <cp:lastModifiedBy>عمر بشقوي</cp:lastModifiedBy>
  <dcterms:created xsi:type="dcterms:W3CDTF">2022-06-27T18:40:49Z</dcterms:created>
  <dcterms:modified xsi:type="dcterms:W3CDTF">2025-03-25T17:39:28Z</dcterms:modified>
</cp:coreProperties>
</file>