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00"/>
  </bookViews>
  <sheets>
    <sheet name="Dashboard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<sst xmlns="http://schemas.openxmlformats.org/spreadsheetml/2006/main" count="51" uniqueCount="43">
  <si>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</si>
  <si>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</si>
  <si>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</si>
  <si>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</si>
  <si>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</si>
  <si>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</si>
  <si>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</si>
  <si>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</si>
  <si>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</si>
  <si>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</si>
  <si>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</si>
  <si>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</si>
  <si>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</si>
  <si>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</si>
  <si>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</si>
  <si>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</si>
  <si>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</si>
  <si>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</si>
  <si>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</si>
  <si>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</si>
  <si>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</si>
  <si>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</si>
  <si>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</si>
  <si>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</si>
  <si>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</si>
  <si>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</si>
  <si>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</si>
  <si>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</si>
  <si>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</si>
  <si>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</si>
  <si>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</si>
  <si>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</si>
  <si>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</si>
  <si>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</si>
  <si>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</si>
  <si>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Budget vs. Actual Expenses</t>
  </si>
  <si>
    <t>Budget</t>
  </si>
  <si>
    <t>Actual</t>
  </si>
  <si>
    <t>Wages</t>
  </si>
  <si>
    <t>Office Space</t>
  </si>
  <si>
    <t>Marketing</t>
  </si>
  <si>
    <t>COGS</t>
  </si>
  <si>
    <t>Banking Fees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</si>
</sst>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2"/>
      <color theme="1"/>
      <name val="Calibri"/>
      <charset val="134"/>
      <scheme val="minor"/>
    </font>
    <font>
      <b/>
      <sz val="22"/>
      <color rgb="FF2A3E68"/>
      <name val="Calibri"/>
      <charset val="134"/>
      <scheme val="minor"/>
    </font>
    <font>
      <b/>
      <sz val="18"/>
      <color rgb="FF2A3E68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4"/>
      <color rgb="FF2A3E68"/>
      <name val="Calibri"/>
      <charset val="134"/>
      <scheme val="minor"/>
    </font>
    <font>
      <b/>
      <sz val="14"/>
      <color theme="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5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/>
    <xf numFmtId="0" fontId="34" fillId="0" borderId="0"/>
  </cellStyleXfs>
  <cellXfs count="30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1" fontId="0" fillId="0" borderId="0" xfId="0" applyNumberFormat="1" applyAlignment="1">
      <alignment horizontal="center"/>
    </xf>
    <xf numFmtId="9" fontId="0" fillId="0" borderId="0" xfId="3" applyFont="1"/>
    <xf numFmtId="0" fontId="6" fillId="0" borderId="0" xfId="0" applyFont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3" borderId="0" xfId="0" applyFont="1" applyFill="1" applyAlignment="1">
      <alignment horizontal="center"/>
    </xf>
    <xf numFmtId="0" fontId="6" fillId="0" borderId="0" xfId="0" applyFont="1"/>
    <xf numFmtId="5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5" fillId="2" borderId="0" xfId="0" applyFont="1" applyFill="1"/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horizontal="right"/>
    </xf>
    <xf numFmtId="9" fontId="5" fillId="4" borderId="4" xfId="3" applyNumberFormat="1" applyFont="1" applyFill="1" applyBorder="1" applyAlignment="1">
      <alignment horizontal="center"/>
    </xf>
    <xf numFmtId="9" fontId="5" fillId="0" borderId="0" xfId="0" applyNumberFormat="1" applyFont="1"/>
    <xf numFmtId="0" fontId="5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9" fontId="5" fillId="4" borderId="4" xfId="3" applyFont="1" applyFill="1" applyBorder="1" applyAlignment="1">
      <alignment horizont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2 2" xfId="50"/>
    <cellStyle name="Normal 2" xfId="51"/>
    <cellStyle name="Normal 2 2" xfId="52"/>
  </cellStyles>
  <tableStyles count="0" defaultTableStyle="TableStyleMedium2" defaultPivotStyle="PivotStyleLight16"/>
  <colors>
    <mruColors>
      <color rgb="002A3E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Lbls>
            <c:delete val="1"/>
          </c:dLbls>
          <c:cat>
            <c:strRef>
              <c:f>Dashboard!$T$6:$T$12</c:f>
              <c:strCache>
                <c:ptCount val="7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Dashboard!$T$6:$T$12</c:f>
              <c:strCache>
                <c:ptCount val="7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524581106"/>
        <c:axId val="412248115"/>
      </c:barChart>
      <c:catAx>
        <c:axId val="5245811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248115"/>
        <c:crosses val="autoZero"/>
        <c:auto val="1"/>
        <c:lblAlgn val="ctr"/>
        <c:lblOffset val="100"/>
        <c:noMultiLvlLbl val="0"/>
      </c:catAx>
      <c:valAx>
        <c:axId val="412248115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581106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Satisfaction Score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/>
          <c:explosion val="0"/>
          <c:dPt>
            <c:idx val="0"/>
            <c:bubble3D val="0"/>
            <c:spPr>
              <a:noFill/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noFill/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 c:formatCode="0.00%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noFill/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9651898734177"/>
          <c:y val="0.201772801492885"/>
          <c:w val="0.899973628691983"/>
          <c:h val="0.729741077676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Dashboard!$O$28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</a:gradFill>
            </a:ln>
            <a:effectLst/>
          </c:spPr>
          <c:invertIfNegative val="0"/>
          <c:dLbls>
            <c:delete val="1"/>
          </c:dLbls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8"/>
        <c:axId val="545067036"/>
        <c:axId val="173463471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Dashboard!$P$28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8"/>
        <c:axId val="143100857"/>
        <c:axId val="664867694"/>
      </c:barChart>
      <c:catAx>
        <c:axId val="545067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463471"/>
        <c:crosses val="autoZero"/>
        <c:auto val="1"/>
        <c:lblAlgn val="ctr"/>
        <c:lblOffset val="100"/>
        <c:noMultiLvlLbl val="0"/>
      </c:catAx>
      <c:valAx>
        <c:axId val="1734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067036"/>
        <c:crosses val="autoZero"/>
        <c:crossBetween val="between"/>
      </c:valAx>
      <c:catAx>
        <c:axId val="14310085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867694"/>
        <c:crosses val="autoZero"/>
        <c:auto val="1"/>
        <c:lblAlgn val="ctr"/>
        <c:lblOffset val="100"/>
        <c:noMultiLvlLbl val="0"/>
      </c:catAx>
      <c:valAx>
        <c:axId val="664867694"/>
        <c:scaling>
          <c:orientation val="minMax"/>
          <c:max val="500"/>
        </c:scaling>
        <c:delete val="1"/>
        <c:axPos val="r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10085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</xdr:colOff>
      <xdr:row>4</xdr:row>
      <xdr:rowOff>19050</xdr:rowOff>
    </xdr:from>
    <xdr:to>
      <xdr:col>14</xdr:col>
      <xdr:colOff>674370</xdr:colOff>
      <xdr:row>15</xdr:row>
      <xdr:rowOff>170180</xdr:rowOff>
    </xdr:to>
    <xdr:graphicFrame>
      <xdr:nvGraphicFramePr>
        <xdr:cNvPr id="4" name="Chart 3"/>
        <xdr:cNvGraphicFramePr/>
      </xdr:nvGraphicFramePr>
      <xdr:xfrm>
        <a:off x="680085" y="981075"/>
        <a:ext cx="9233535" cy="23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</xdr:colOff>
      <xdr:row>16</xdr:row>
      <xdr:rowOff>196215</xdr:rowOff>
    </xdr:from>
    <xdr:to>
      <xdr:col>14</xdr:col>
      <xdr:colOff>614045</xdr:colOff>
      <xdr:row>26</xdr:row>
      <xdr:rowOff>152400</xdr:rowOff>
    </xdr:to>
    <xdr:graphicFrame>
      <xdr:nvGraphicFramePr>
        <xdr:cNvPr id="7" name="Chart 6"/>
        <xdr:cNvGraphicFramePr/>
      </xdr:nvGraphicFramePr>
      <xdr:xfrm>
        <a:off x="5906135" y="3520440"/>
        <a:ext cx="3947160" cy="1918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638810</xdr:colOff>
      <xdr:row>28</xdr:row>
      <xdr:rowOff>35560</xdr:rowOff>
    </xdr:from>
    <xdr:to>
      <xdr:col>14</xdr:col>
      <xdr:colOff>660400</xdr:colOff>
      <xdr:row>41</xdr:row>
      <xdr:rowOff>158750</xdr:rowOff>
    </xdr:to>
    <xdr:graphicFrame>
      <xdr:nvGraphicFramePr>
        <xdr:cNvPr id="10" name="Chart 9"/>
        <xdr:cNvGraphicFramePr/>
      </xdr:nvGraphicFramePr>
      <xdr:xfrm>
        <a:off x="638810" y="5715635"/>
        <a:ext cx="926084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0.493687361707666</cdr:x>
      <cdr:y>0.0383248730964467</cdr:y>
    </cdr:from>
    <cdr:to>
      <cdr:x>0.681114148119224</cdr:x>
      <cdr:y>0.403807106598985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2408555" y="95885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33"/>
  <sheetViews>
    <sheetView showGridLines="0" tabSelected="1" zoomScale="75" zoomScaleNormal="75" workbookViewId="0">
      <selection activeCell="AC48" sqref="AC48"/>
    </sheetView>
  </sheetViews>
  <sheetFormatPr defaultColWidth="8.875" defaultRowHeight="15.5"/>
  <cols>
    <col min="7" max="7" width="9.875" customWidth="1"/>
    <col min="9" max="9" width="4.875" customWidth="1"/>
    <col min="20" max="20" width="17.3333333333333" customWidth="1"/>
    <col min="21" max="22" width="11.0833333333333" customWidth="1"/>
    <col min="23" max="23" width="9.16666666666667" customWidth="1"/>
    <col min="24" max="24" width="8.875" customWidth="1"/>
    <col min="25" max="25" width="9.625" customWidth="1"/>
    <col min="26" max="28" width="8.875" customWidth="1"/>
  </cols>
  <sheetData>
    <row r="2" ht="29.25" spans="2:28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S2" s="12" t="s">
        <v>1</v>
      </c>
      <c r="T2" s="13"/>
      <c r="U2" s="14"/>
      <c r="V2" s="14"/>
      <c r="W2" s="14"/>
      <c r="X2" s="14"/>
      <c r="Y2" s="14"/>
      <c r="Z2" s="14"/>
      <c r="AA2" s="14"/>
      <c r="AB2" s="14"/>
    </row>
    <row r="4" spans="2:23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T4" s="15" t="s">
        <v>3</v>
      </c>
      <c r="U4" s="15"/>
      <c r="V4" s="15"/>
      <c r="W4" s="15"/>
    </row>
    <row r="5" spans="21:23">
      <c r="U5" s="16" t="s">
        <v>4</v>
      </c>
      <c r="V5" s="16" t="s">
        <v>5</v>
      </c>
      <c r="W5" s="16" t="s">
        <v>6</v>
      </c>
    </row>
    <row r="6" spans="20:23">
      <c r="T6" t="s">
        <v>7</v>
      </c>
      <c r="U6" s="17">
        <v>44805</v>
      </c>
      <c r="V6" s="17">
        <v>44808</v>
      </c>
      <c r="W6" s="18">
        <f t="shared" ref="W6:W11" si="0">V6-U6</f>
        <v>3</v>
      </c>
    </row>
    <row r="7" spans="20:23">
      <c r="T7" t="s">
        <v>8</v>
      </c>
      <c r="U7" s="17">
        <v>44808</v>
      </c>
      <c r="V7" s="17">
        <v>44818</v>
      </c>
      <c r="W7" s="18">
        <f t="shared" si="0"/>
        <v>10</v>
      </c>
    </row>
    <row r="8" spans="20:23">
      <c r="T8" t="s">
        <v>9</v>
      </c>
      <c r="U8" s="17">
        <v>44818</v>
      </c>
      <c r="V8" s="17">
        <v>44838</v>
      </c>
      <c r="W8" s="18">
        <f t="shared" si="0"/>
        <v>20</v>
      </c>
    </row>
    <row r="9" spans="20:23">
      <c r="T9" t="s">
        <v>10</v>
      </c>
      <c r="U9" s="17">
        <v>44838</v>
      </c>
      <c r="V9" s="17">
        <v>44843</v>
      </c>
      <c r="W9" s="18">
        <f t="shared" si="0"/>
        <v>5</v>
      </c>
    </row>
    <row r="10" spans="20:23">
      <c r="T10" t="s">
        <v>11</v>
      </c>
      <c r="U10" s="17">
        <v>44843</v>
      </c>
      <c r="V10" s="17">
        <v>44848</v>
      </c>
      <c r="W10" s="18">
        <f t="shared" si="0"/>
        <v>5</v>
      </c>
    </row>
    <row r="11" spans="20:23">
      <c r="T11" t="s">
        <v>12</v>
      </c>
      <c r="U11" s="17">
        <v>44848</v>
      </c>
      <c r="V11" s="17">
        <v>44855</v>
      </c>
      <c r="W11" s="18">
        <f t="shared" si="0"/>
        <v>7</v>
      </c>
    </row>
    <row r="13" spans="21:22">
      <c r="U13" s="19">
        <f>U6</f>
        <v>44805</v>
      </c>
      <c r="V13" s="19">
        <f>V11</f>
        <v>44855</v>
      </c>
    </row>
    <row r="16" spans="20:28">
      <c r="T16" s="15" t="s">
        <v>13</v>
      </c>
      <c r="U16" s="15"/>
      <c r="V16" s="15"/>
      <c r="W16" s="15"/>
      <c r="Y16" s="15" t="s">
        <v>14</v>
      </c>
      <c r="Z16" s="15" t="s">
        <v>15</v>
      </c>
      <c r="AA16" s="15"/>
      <c r="AB16" s="15"/>
    </row>
    <row r="17" spans="2:28">
      <c r="B17" s="4" t="s">
        <v>16</v>
      </c>
      <c r="C17" s="4"/>
      <c r="D17" s="4"/>
      <c r="E17" s="4"/>
      <c r="F17" s="4"/>
      <c r="G17" s="4"/>
      <c r="H17" s="4"/>
      <c r="J17" s="4" t="s">
        <v>17</v>
      </c>
      <c r="K17" s="4"/>
      <c r="L17" s="4"/>
      <c r="M17" s="4"/>
      <c r="N17" s="4"/>
      <c r="O17" s="4"/>
      <c r="S17" s="1"/>
      <c r="T17" s="20"/>
      <c r="U17" s="20"/>
      <c r="V17" s="20"/>
      <c r="W17" s="20"/>
      <c r="X17" s="1"/>
      <c r="Y17" s="20"/>
      <c r="Z17" s="20"/>
      <c r="AA17" s="20"/>
      <c r="AB17" s="20"/>
    </row>
    <row r="18" s="1" customFormat="1" ht="15" customHeight="1" spans="2:28">
      <c r="B18" s="5"/>
      <c r="C18" s="5"/>
      <c r="D18" s="5"/>
      <c r="E18" s="5"/>
      <c r="F18" s="5"/>
      <c r="G18" s="5"/>
      <c r="H18" s="5"/>
      <c r="J18" s="5"/>
      <c r="K18" s="5"/>
      <c r="L18" s="5"/>
      <c r="M18" s="5"/>
      <c r="N18" s="5"/>
      <c r="O18" s="5"/>
      <c r="S18"/>
      <c r="T18" s="21" t="s">
        <v>18</v>
      </c>
      <c r="U18" s="22"/>
      <c r="V18" s="23">
        <v>0.2</v>
      </c>
      <c r="W18" s="24">
        <v>0.45</v>
      </c>
      <c r="X18"/>
      <c r="Y18" s="21" t="s">
        <v>18</v>
      </c>
      <c r="Z18" s="22"/>
      <c r="AA18" s="29">
        <v>0.45</v>
      </c>
      <c r="AB18" s="25"/>
    </row>
    <row r="19" spans="3:28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7" t="s">
        <v>19</v>
      </c>
      <c r="H19" s="7" t="s">
        <v>20</v>
      </c>
      <c r="T19" s="25"/>
      <c r="U19" s="25"/>
      <c r="V19" s="25"/>
      <c r="W19" s="25"/>
      <c r="Y19" s="25"/>
      <c r="Z19" s="25"/>
      <c r="AA19" s="25"/>
      <c r="AB19" s="25"/>
    </row>
    <row r="20" spans="2:27">
      <c r="B20" s="8" t="s">
        <v>21</v>
      </c>
      <c r="C20" s="9">
        <v>145.97</v>
      </c>
      <c r="D20" s="9">
        <v>140.454</v>
      </c>
      <c r="E20" s="9">
        <v>137.15</v>
      </c>
      <c r="F20" s="9">
        <v>175.584</v>
      </c>
      <c r="G20" s="10"/>
      <c r="H20" s="10">
        <f t="shared" ref="H20:H25" si="1">F20/C20-1</f>
        <v>0.202877303555525</v>
      </c>
      <c r="U20" s="11" t="s">
        <v>22</v>
      </c>
      <c r="V20" s="11" t="s">
        <v>23</v>
      </c>
      <c r="Z20" s="11" t="s">
        <v>22</v>
      </c>
      <c r="AA20" s="11" t="s">
        <v>23</v>
      </c>
    </row>
    <row r="21" spans="2:27">
      <c r="B21" s="8" t="s">
        <v>24</v>
      </c>
      <c r="C21" s="9">
        <v>21.232</v>
      </c>
      <c r="D21" s="9">
        <v>16.9065</v>
      </c>
      <c r="E21" s="9">
        <v>13.715</v>
      </c>
      <c r="F21" s="9">
        <v>14</v>
      </c>
      <c r="G21" s="10"/>
      <c r="H21" s="10">
        <f t="shared" si="1"/>
        <v>-0.340617935192163</v>
      </c>
      <c r="T21" s="26" t="s">
        <v>25</v>
      </c>
      <c r="U21" s="27">
        <v>0</v>
      </c>
      <c r="V21" s="27">
        <f>10%</f>
        <v>0.1</v>
      </c>
      <c r="W21" s="27">
        <v>0.3</v>
      </c>
      <c r="Y21" s="26" t="s">
        <v>25</v>
      </c>
      <c r="Z21" s="27">
        <v>0</v>
      </c>
      <c r="AA21" s="27">
        <f>AA18</f>
        <v>0.45</v>
      </c>
    </row>
    <row r="22" spans="2:27">
      <c r="B22" s="8" t="s">
        <v>26</v>
      </c>
      <c r="C22" s="9">
        <v>23.886</v>
      </c>
      <c r="D22" s="9">
        <v>23.9292</v>
      </c>
      <c r="E22" s="9">
        <v>24.687</v>
      </c>
      <c r="F22" s="9">
        <v>12</v>
      </c>
      <c r="G22" s="10"/>
      <c r="H22" s="10">
        <f t="shared" si="1"/>
        <v>-0.497613664908314</v>
      </c>
      <c r="T22" s="26" t="s">
        <v>27</v>
      </c>
      <c r="U22" s="27">
        <v>0.25</v>
      </c>
      <c r="V22" s="27">
        <f>V18</f>
        <v>0.2</v>
      </c>
      <c r="W22" s="27">
        <v>0.45</v>
      </c>
      <c r="Y22" s="26" t="s">
        <v>27</v>
      </c>
      <c r="Z22" s="27">
        <v>0.25</v>
      </c>
      <c r="AA22" s="27">
        <v>0.02</v>
      </c>
    </row>
    <row r="23" spans="2:27">
      <c r="B23" s="8" t="s">
        <v>28</v>
      </c>
      <c r="C23" s="9">
        <v>29</v>
      </c>
      <c r="D23" s="9">
        <v>42.9165</v>
      </c>
      <c r="E23" s="9">
        <v>48.0025</v>
      </c>
      <c r="F23" s="9">
        <v>66.5756</v>
      </c>
      <c r="G23" s="10"/>
      <c r="H23" s="10">
        <f t="shared" si="1"/>
        <v>1.29571034482759</v>
      </c>
      <c r="T23" s="26" t="s">
        <v>29</v>
      </c>
      <c r="U23" s="27">
        <v>0.5</v>
      </c>
      <c r="V23" s="28">
        <f>200%-V21-V22</f>
        <v>1.7</v>
      </c>
      <c r="W23" s="28">
        <v>3</v>
      </c>
      <c r="Y23" s="26" t="s">
        <v>29</v>
      </c>
      <c r="Z23" s="27">
        <v>0.5</v>
      </c>
      <c r="AA23" s="28">
        <f>200%-AA21-AA22</f>
        <v>1.53</v>
      </c>
    </row>
    <row r="24" spans="2:26">
      <c r="B24" s="8" t="s">
        <v>30</v>
      </c>
      <c r="C24" s="9">
        <v>33.4404</v>
      </c>
      <c r="D24" s="9">
        <v>35.8938</v>
      </c>
      <c r="E24" s="9">
        <v>50.7455</v>
      </c>
      <c r="F24" s="9">
        <v>75.7206</v>
      </c>
      <c r="G24" s="10"/>
      <c r="H24" s="10">
        <f t="shared" si="1"/>
        <v>1.26434492410378</v>
      </c>
      <c r="T24" s="26" t="s">
        <v>31</v>
      </c>
      <c r="U24" s="27">
        <v>0.25</v>
      </c>
      <c r="Y24" s="26" t="s">
        <v>31</v>
      </c>
      <c r="Z24" s="27">
        <v>0.25</v>
      </c>
    </row>
    <row r="25" spans="2:26">
      <c r="B25" s="8" t="s">
        <v>32</v>
      </c>
      <c r="C25" s="9">
        <v>43</v>
      </c>
      <c r="D25" s="9">
        <v>89</v>
      </c>
      <c r="E25" s="9">
        <v>66</v>
      </c>
      <c r="F25" s="9">
        <v>44</v>
      </c>
      <c r="G25" s="10"/>
      <c r="H25" s="10">
        <f t="shared" si="1"/>
        <v>0.0232558139534884</v>
      </c>
      <c r="T25" s="26" t="s">
        <v>33</v>
      </c>
      <c r="U25" s="27">
        <v>1</v>
      </c>
      <c r="Y25" s="26" t="s">
        <v>33</v>
      </c>
      <c r="Z25" s="27">
        <v>1</v>
      </c>
    </row>
    <row r="27" spans="20:23">
      <c r="T27" s="15" t="s">
        <v>34</v>
      </c>
      <c r="U27" s="15"/>
      <c r="V27" s="15"/>
      <c r="W27" s="15"/>
    </row>
    <row r="28" spans="2:22">
      <c r="B28" s="4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1"/>
      <c r="U28" s="16" t="s">
        <v>36</v>
      </c>
      <c r="V28" s="16" t="s">
        <v>37</v>
      </c>
    </row>
    <row r="29" spans="20:22">
      <c r="T29" s="26" t="s">
        <v>38</v>
      </c>
      <c r="U29">
        <v>450</v>
      </c>
      <c r="V29">
        <v>360</v>
      </c>
    </row>
    <row r="30" spans="20:22">
      <c r="T30" s="26" t="s">
        <v>39</v>
      </c>
      <c r="U30">
        <v>111</v>
      </c>
      <c r="V30">
        <v>50</v>
      </c>
    </row>
    <row r="31" spans="20:22">
      <c r="T31" s="26" t="s">
        <v>40</v>
      </c>
      <c r="U31">
        <v>305</v>
      </c>
      <c r="V31">
        <v>425</v>
      </c>
    </row>
    <row r="32" spans="20:22">
      <c r="T32" s="26" t="s">
        <v>41</v>
      </c>
      <c r="U32">
        <v>240</v>
      </c>
      <c r="V32">
        <v>195</v>
      </c>
    </row>
    <row r="33" spans="20:22">
      <c r="T33" s="26" t="s">
        <v>42</v>
      </c>
      <c r="U33">
        <v>145</v>
      </c>
      <c r="V33">
        <v>160</v>
      </c>
    </row>
  </sheetData>
  <mergeCells count="8">
    <mergeCell ref="B4:O4"/>
    <mergeCell ref="T4:W4"/>
    <mergeCell ref="T16:W16"/>
    <mergeCell ref="Y16:AB16"/>
    <mergeCell ref="B17:H17"/>
    <mergeCell ref="J17:O17"/>
    <mergeCell ref="T27:W27"/>
    <mergeCell ref="B28:O28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operator="between" allowBlank="1" showInputMessage="1" showErrorMessage="1" sqref="V18:W18 AA18:AB18">
      <formula1>0</formula1>
      <formula2>1</formula2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e384246-f957-47e4-89a8-a4eed5eecbd0}">
            <x14:iconSet iconSet="3TrafficLights1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"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omare</cp:lastModifiedBy>
  <dcterms:created xsi:type="dcterms:W3CDTF">2022-12-12T08:39:00Z</dcterms:created>
  <dcterms:modified xsi:type="dcterms:W3CDTF">2024-06-16T18:38:50Z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1E5B753F017A4C269DABC940AB1DDC8A_13</vt:lpwstr>
  </property>
  <property fmtid="{D5CDD505-2E9C-101B-9397-08002B2CF9AE}" pid="3" name="KSOProductBuildVer">
    <vt:lpwstr>1033-12.2.0.17119</vt:lpwstr>
  </property>
</Properties>
</file>