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2\MOMO2\Desktop\THESIS_PC\"/>
    </mc:Choice>
  </mc:AlternateContent>
  <bookViews>
    <workbookView xWindow="0" yWindow="0" windowWidth="14370" windowHeight="12180" xr2:uid="{87AF6DC3-6DD4-4D2E-AC08-E0430453CBE5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5" i="1" l="1"/>
  <c r="N14" i="1"/>
  <c r="L14" i="1" l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D3" i="1" l="1"/>
  <c r="E4" i="1" s="1"/>
  <c r="D4" i="1" l="1"/>
  <c r="D5" i="1"/>
  <c r="H3" i="1"/>
  <c r="I3" i="1" s="1"/>
  <c r="J3" i="1" s="1"/>
  <c r="F4" i="1" l="1"/>
  <c r="G5" i="1" s="1"/>
  <c r="E3" i="1"/>
  <c r="F3" i="1" s="1"/>
  <c r="G4" i="1" l="1"/>
  <c r="H4" i="1" s="1"/>
  <c r="I4" i="1" s="1"/>
  <c r="J4" i="1" s="1"/>
  <c r="H5" i="1"/>
  <c r="I5" i="1" s="1"/>
  <c r="J5" i="1" s="1"/>
</calcChain>
</file>

<file path=xl/sharedStrings.xml><?xml version="1.0" encoding="utf-8"?>
<sst xmlns="http://schemas.openxmlformats.org/spreadsheetml/2006/main" count="168" uniqueCount="125">
  <si>
    <t>Data</t>
  </si>
  <si>
    <t>43Ca</t>
  </si>
  <si>
    <t>44Ca</t>
  </si>
  <si>
    <t>45Sc</t>
  </si>
  <si>
    <t>Glitter total ppm</t>
  </si>
  <si>
    <t>Isotope ppm</t>
  </si>
  <si>
    <t xml:space="preserve">Abundance% </t>
  </si>
  <si>
    <t>Expected ppm</t>
  </si>
  <si>
    <t>28Si(16O)</t>
  </si>
  <si>
    <t>29Si(16O)</t>
  </si>
  <si>
    <t>Measured - expected = SiO</t>
  </si>
  <si>
    <t>ppm SiO interference</t>
  </si>
  <si>
    <t>Corrected raw value</t>
  </si>
  <si>
    <t>Corrected total ppm</t>
  </si>
  <si>
    <t>% difference</t>
  </si>
  <si>
    <t>Sc45</t>
  </si>
  <si>
    <t>FS1-1</t>
  </si>
  <si>
    <t>FS1-2</t>
  </si>
  <si>
    <t>FS1-3</t>
  </si>
  <si>
    <t>FS1-4</t>
  </si>
  <si>
    <t>FS1-5</t>
  </si>
  <si>
    <t>FS1-6</t>
  </si>
  <si>
    <t>FS4-1</t>
  </si>
  <si>
    <t>FS4-2</t>
  </si>
  <si>
    <t>FS4-5</t>
  </si>
  <si>
    <t>FS4-3</t>
  </si>
  <si>
    <t>FS4-4</t>
  </si>
  <si>
    <t>LK1-1</t>
  </si>
  <si>
    <t>LK1-2</t>
  </si>
  <si>
    <t>LK1-3</t>
  </si>
  <si>
    <t>LK1-4</t>
  </si>
  <si>
    <t>LK1-5</t>
  </si>
  <si>
    <t>LK1-6</t>
  </si>
  <si>
    <t>RKV1-1</t>
  </si>
  <si>
    <t>RKV1-2</t>
  </si>
  <si>
    <t>RKV1-3</t>
  </si>
  <si>
    <t>RKV1-4</t>
  </si>
  <si>
    <t>RKV1-5</t>
  </si>
  <si>
    <t>RKV1-6</t>
  </si>
  <si>
    <t>RKV1-7</t>
  </si>
  <si>
    <t>Ca43</t>
  </si>
  <si>
    <t>Ca44</t>
  </si>
  <si>
    <t>Corrected Sc</t>
  </si>
  <si>
    <t>Isotope ppm Ca44</t>
  </si>
  <si>
    <t>Isotope ppm Ca43</t>
  </si>
  <si>
    <t>Ca SiO interference</t>
  </si>
  <si>
    <t>44Ca expected ppm</t>
  </si>
  <si>
    <t>Sc SiO interference</t>
  </si>
  <si>
    <t xml:space="preserve">% difference </t>
  </si>
  <si>
    <t>FROM 612 data</t>
  </si>
  <si>
    <t>24-1</t>
  </si>
  <si>
    <t>24-2</t>
  </si>
  <si>
    <t>24-3</t>
  </si>
  <si>
    <t>26-1</t>
  </si>
  <si>
    <t>26-2</t>
  </si>
  <si>
    <t>26-3</t>
  </si>
  <si>
    <t>26-4</t>
  </si>
  <si>
    <t>26-5</t>
  </si>
  <si>
    <t>26-6</t>
  </si>
  <si>
    <t>26-7</t>
  </si>
  <si>
    <t>30-1</t>
  </si>
  <si>
    <t>30-2</t>
  </si>
  <si>
    <t>30-3</t>
  </si>
  <si>
    <t>30-4</t>
  </si>
  <si>
    <t>30-5</t>
  </si>
  <si>
    <t>30-6</t>
  </si>
  <si>
    <t>30-7</t>
  </si>
  <si>
    <t>32-1</t>
  </si>
  <si>
    <t>32-2</t>
  </si>
  <si>
    <t>32-3</t>
  </si>
  <si>
    <t>32-4</t>
  </si>
  <si>
    <t>32-5</t>
  </si>
  <si>
    <t>32-6</t>
  </si>
  <si>
    <t>32-7</t>
  </si>
  <si>
    <t>39-1</t>
  </si>
  <si>
    <t>39-2</t>
  </si>
  <si>
    <t>39-3</t>
  </si>
  <si>
    <t>39-4</t>
  </si>
  <si>
    <t>39-5</t>
  </si>
  <si>
    <t>39-6</t>
  </si>
  <si>
    <t>39-7</t>
  </si>
  <si>
    <t>39-8</t>
  </si>
  <si>
    <t>39-9</t>
  </si>
  <si>
    <t>4-1</t>
  </si>
  <si>
    <t>4-2</t>
  </si>
  <si>
    <t>4-3</t>
  </si>
  <si>
    <t>4-4</t>
  </si>
  <si>
    <t>4-5</t>
  </si>
  <si>
    <t>4-6</t>
  </si>
  <si>
    <t>4-7</t>
  </si>
  <si>
    <t>4-8</t>
  </si>
  <si>
    <t>6-1</t>
  </si>
  <si>
    <t>6-2</t>
  </si>
  <si>
    <t>6-3</t>
  </si>
  <si>
    <t>6-4</t>
  </si>
  <si>
    <t>6-5</t>
  </si>
  <si>
    <t>6-6</t>
  </si>
  <si>
    <t>6-7</t>
  </si>
  <si>
    <t>10-1</t>
  </si>
  <si>
    <t>10-2</t>
  </si>
  <si>
    <t>10-3</t>
  </si>
  <si>
    <t>10-4</t>
  </si>
  <si>
    <t>10-5</t>
  </si>
  <si>
    <t>10-6</t>
  </si>
  <si>
    <t>10-7</t>
  </si>
  <si>
    <t>10-8</t>
  </si>
  <si>
    <t>11-1</t>
  </si>
  <si>
    <t>11-2</t>
  </si>
  <si>
    <t>11-3</t>
  </si>
  <si>
    <t>11-4</t>
  </si>
  <si>
    <t>11-5</t>
  </si>
  <si>
    <t>11-6</t>
  </si>
  <si>
    <t>11-7</t>
  </si>
  <si>
    <t>11-8</t>
  </si>
  <si>
    <t>15-1</t>
  </si>
  <si>
    <t>15-2</t>
  </si>
  <si>
    <t>15-3</t>
  </si>
  <si>
    <t>15-4</t>
  </si>
  <si>
    <t>15-5</t>
  </si>
  <si>
    <t>BELOW GeoReMdata</t>
  </si>
  <si>
    <t>Sample</t>
  </si>
  <si>
    <t xml:space="preserve"> </t>
  </si>
  <si>
    <t xml:space="preserve">Sc correction for sample FS1 spot 1 </t>
  </si>
  <si>
    <t>Min % =</t>
  </si>
  <si>
    <t>Max %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</si>
</sst>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49" fontId="1" fillId="0" borderId="0" xfId="0" applyNumberFormat="1" applyFont="1" applyBorder="1"/>
    <xf numFmtId="0" fontId="1" fillId="3" borderId="0" xfId="0" applyFont="1" applyFill="1" applyBorder="1"/>
    <xf numFmtId="0" fontId="1" fillId="0" borderId="0" xfId="0" applyFont="1" applyBorder="1"/>
    <xf numFmtId="0" fontId="2" fillId="4" borderId="0" xfId="0" applyFont="1" applyFill="1"/>
    <xf numFmtId="49" fontId="2" fillId="0" borderId="0" xfId="0" applyNumberFormat="1" applyFont="1"/>
    <xf numFmtId="0" fontId="2" fillId="0" borderId="0" xfId="0" applyFont="1"/>
    <xf numFmtId="49" fontId="1" fillId="0" borderId="0" xfId="0" applyNumberFormat="1" applyFont="1"/>
    <xf numFmtId="0" fontId="2" fillId="2" borderId="0" xfId="0" applyFont="1" applyFill="1"/>
    <xf numFmtId="0" fontId="1" fillId="4" borderId="0" xfId="0" applyFont="1" applyFill="1"/>
    <xf numFmtId="0" fontId="1" fillId="2" borderId="0" xfId="0" applyFont="1" applyFill="1"/>
    <xf numFmtId="49" fontId="1" fillId="0" borderId="0" xfId="0" applyNumberFormat="1" applyFont="1" applyFill="1" applyBorder="1"/>
    <xf numFmtId="0" fontId="1" fillId="0" borderId="0" xfId="0" applyFont="1" applyFill="1" applyBorder="1"/>
  </cellXfs>
  <cellStyles count="1">
    <cellStyle name="Normal" xfId="0" builtinId="0"/>
  </cellStyles>
  <dxfs count="1"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1733549</xdr:colOff>
      <xdr:row>10</xdr:row>
      <xdr:rowOff>0</xdr:rowOff>
    </xdr:from>
    <xdr:to>
      <xdr:col>8</xdr:col>
      <xdr:colOff>0</xdr:colOff>
      <xdr:row>10</xdr:row>
      <xdr:rowOff>971550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890DACE-7667-4BC6-B70D-2373A4E07D35}"/>
            </a:ext>
          </a:extLst>
        </xdr:cNvPr>
        <xdr:cNvSpPr txBox="1"/>
      </xdr:nvSpPr>
      <xdr:spPr>
        <a:xfrm>
          <a:off x="8982074" y="1847850"/>
          <a:ext cx="1552576" cy="971550"/>
        </a:xfrm>
        <a:prstGeom prst="rect">
          <a:avLst/>
        </a:prstGeom>
        <a:solidFill>
          <a:schemeClr val="lt1"/>
        </a:solidFill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/>
            <a:t>Expected isotope conc. Of Ca44 using abundance ratio to Ca43</a:t>
          </a:r>
          <a:r>
            <a:rPr lang="en-AU" sz="1100" baseline="0"/>
            <a:t> (not measured Ca44 Value)</a:t>
          </a:r>
          <a:endParaRPr lang="en-AU" sz="1100"/>
        </a:p>
      </xdr:txBody>
    </xdr:sp>
    <xdr:clientData/>
  </xdr:twoCellAnchor>
  <xdr:twoCellAnchor>
    <xdr:from>
      <xdr:col>8</xdr:col>
      <xdr:colOff>19051</xdr:colOff>
      <xdr:row>10</xdr:row>
      <xdr:rowOff>0</xdr:rowOff>
    </xdr:from>
    <xdr:to>
      <xdr:col>9</xdr:col>
      <xdr:colOff>9526</xdr:colOff>
      <xdr:row>10</xdr:row>
      <xdr:rowOff>971550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92F9F3C-A6E5-4FEB-8195-29DB8D66F5A4}"/>
            </a:ext>
          </a:extLst>
        </xdr:cNvPr>
        <xdr:cNvSpPr txBox="1"/>
      </xdr:nvSpPr>
      <xdr:spPr>
        <a:xfrm>
          <a:off x="10553701" y="1847850"/>
          <a:ext cx="1600200" cy="971550"/>
        </a:xfrm>
        <a:prstGeom prst="rect">
          <a:avLst/>
        </a:prstGeom>
        <a:solidFill>
          <a:sysClr val="window" lastClr="FFFFFF"/>
        </a:solidFill>
        <a:ln w="28575" cmpd="sng">
          <a:solidFill>
            <a:sysClr val="windowText" lastClr="000000"/>
          </a:solidFill>
        </a:ln>
        <a:effectLst/>
      </xdr:spPr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AU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Difference betwen measured Ca44 and expected Ca44 = 28Si16O concentration</a:t>
          </a:r>
        </a:p>
      </xdr:txBody>
    </xdr:sp>
    <xdr:clientData/>
  </xdr:twoCellAnchor>
  <xdr:twoCellAnchor>
    <xdr:from>
      <xdr:col>9</xdr:col>
      <xdr:colOff>0</xdr:colOff>
      <xdr:row>10</xdr:row>
      <xdr:rowOff>0</xdr:rowOff>
    </xdr:from>
    <xdr:to>
      <xdr:col>9</xdr:col>
      <xdr:colOff>1552576</xdr:colOff>
      <xdr:row>10</xdr:row>
      <xdr:rowOff>971550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3C35F02-03A9-4B5D-9E7D-17AF735F181E}"/>
            </a:ext>
          </a:extLst>
        </xdr:cNvPr>
        <xdr:cNvSpPr txBox="1"/>
      </xdr:nvSpPr>
      <xdr:spPr>
        <a:xfrm>
          <a:off x="12144375" y="1847850"/>
          <a:ext cx="1552576" cy="971550"/>
        </a:xfrm>
        <a:prstGeom prst="rect">
          <a:avLst/>
        </a:prstGeom>
        <a:solidFill>
          <a:schemeClr val="lt1"/>
        </a:solidFill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/>
            <a:t>29Si16O calculated from 28Si/29Si</a:t>
          </a:r>
          <a:r>
            <a:rPr lang="en-AU" sz="1100" baseline="0"/>
            <a:t> abundance ratio and assuming equal oxide production</a:t>
          </a:r>
          <a:endParaRPr lang="en-AU" sz="1100"/>
        </a:p>
      </xdr:txBody>
    </xdr:sp>
    <xdr:clientData/>
  </xdr:twoCellAnchor>
  <xdr:twoCellAnchor>
    <xdr:from>
      <xdr:col>10</xdr:col>
      <xdr:colOff>0</xdr:colOff>
      <xdr:row>10</xdr:row>
      <xdr:rowOff>0</xdr:rowOff>
    </xdr:from>
    <xdr:to>
      <xdr:col>10</xdr:col>
      <xdr:colOff>1266825</xdr:colOff>
      <xdr:row>11</xdr:row>
      <xdr:rowOff>0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ECB5EA01-EF2B-4947-A8B5-CE12CAA36C18}"/>
            </a:ext>
          </a:extLst>
        </xdr:cNvPr>
        <xdr:cNvSpPr txBox="1"/>
      </xdr:nvSpPr>
      <xdr:spPr>
        <a:xfrm>
          <a:off x="13716000" y="1847850"/>
          <a:ext cx="1266825" cy="981075"/>
        </a:xfrm>
        <a:prstGeom prst="rect">
          <a:avLst/>
        </a:prstGeom>
        <a:solidFill>
          <a:schemeClr val="lt1"/>
        </a:solidFill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/>
            <a:t>29Si16O concentration</a:t>
          </a:r>
          <a:r>
            <a:rPr lang="en-AU" sz="1100" baseline="0"/>
            <a:t> subtracted from 45Sc concentration</a:t>
          </a:r>
          <a:endParaRPr lang="en-AU" sz="1100"/>
        </a:p>
      </xdr:txBody>
    </xdr:sp>
    <xdr:clientData/>
  </xdr:twoCellAnchor>
  <xdr:twoCellAnchor>
    <xdr:from>
      <xdr:col>4</xdr:col>
      <xdr:colOff>1714499</xdr:colOff>
      <xdr:row>10</xdr:row>
      <xdr:rowOff>9525</xdr:rowOff>
    </xdr:from>
    <xdr:to>
      <xdr:col>6</xdr:col>
      <xdr:colOff>1724024</xdr:colOff>
      <xdr:row>10</xdr:row>
      <xdr:rowOff>952500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ACCBC62F-2F34-4E82-B78D-D0E32C77B238}"/>
            </a:ext>
          </a:extLst>
        </xdr:cNvPr>
        <xdr:cNvSpPr txBox="1"/>
      </xdr:nvSpPr>
      <xdr:spPr>
        <a:xfrm>
          <a:off x="5514974" y="1857375"/>
          <a:ext cx="3457575" cy="942975"/>
        </a:xfrm>
        <a:prstGeom prst="rect">
          <a:avLst/>
        </a:prstGeom>
        <a:solidFill>
          <a:schemeClr val="lt1"/>
        </a:solidFill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/>
            <a:t>Isotope concentration</a:t>
          </a:r>
          <a:r>
            <a:rPr lang="en-AU" sz="1100" baseline="0"/>
            <a:t> derived from abundance </a:t>
          </a:r>
          <a:br>
            <a:rPr lang="en-AU" sz="1100" baseline="0"/>
          </a:br>
          <a:r>
            <a:rPr lang="en-AU" sz="1100" baseline="0"/>
            <a:t>(total ppm/100*abundance) I am assuming this is how glitter does this and I am ignoring any other internal corrections in the program which I assume exist</a:t>
          </a:r>
          <a:endParaRPr lang="en-AU" sz="1100"/>
        </a:p>
      </xdr:txBody>
    </xdr:sp>
    <xdr:clientData/>
  </xdr:twoCellAnchor>
  <xdr:twoCellAnchor>
    <xdr:from>
      <xdr:col>2</xdr:col>
      <xdr:colOff>9524</xdr:colOff>
      <xdr:row>10</xdr:row>
      <xdr:rowOff>0</xdr:rowOff>
    </xdr:from>
    <xdr:to>
      <xdr:col>4</xdr:col>
      <xdr:colOff>1685924</xdr:colOff>
      <xdr:row>10</xdr:row>
      <xdr:rowOff>952500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F4AA2823-6F5C-4C34-A796-75191F218165}"/>
            </a:ext>
          </a:extLst>
        </xdr:cNvPr>
        <xdr:cNvSpPr txBox="1"/>
      </xdr:nvSpPr>
      <xdr:spPr>
        <a:xfrm>
          <a:off x="1666874" y="1847850"/>
          <a:ext cx="3819525" cy="952500"/>
        </a:xfrm>
        <a:prstGeom prst="rect">
          <a:avLst/>
        </a:prstGeom>
        <a:solidFill>
          <a:schemeClr val="lt1"/>
        </a:solidFill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/>
            <a:t>Glitter</a:t>
          </a:r>
          <a:r>
            <a:rPr lang="en-AU" sz="1100" baseline="0"/>
            <a:t> output MDL filtered conc. I assume this represents calculated total element ppm via abundance ratio though I do not know glitters internal calculation and if anything else is going on e.g. internal interpolation to standards, internal oxide corretions etc</a:t>
          </a:r>
          <a:endParaRPr lang="en-AU" sz="1100"/>
        </a:p>
      </xdr:txBody>
    </xdr:sp>
    <xdr:clientData/>
  </xdr:twoCellAnchor>
  <xdr:twoCellAnchor editAs="oneCell">
    <xdr:from>
      <xdr:col>4</xdr:col>
      <xdr:colOff>1495425</xdr:colOff>
      <xdr:row>7</xdr:row>
      <xdr:rowOff>47625</xdr:rowOff>
    </xdr:from>
    <xdr:to>
      <xdr:col>5</xdr:col>
      <xdr:colOff>276225</xdr:colOff>
      <xdr:row>10</xdr:row>
      <xdr:rowOff>57150</xdr:rowOff>
    </xdr:to>
    <xdr:pic>
      <xdr:nvPicPr>
        <xdr:cNvPr id="25" name="Picture 24" descr="Image result for u shaped arrow">
          <a:extLst>
            <a:ext uri="{FF2B5EF4-FFF2-40B4-BE49-F238E27FC236}">
              <a16:creationId xmlns:a16="http://schemas.microsoft.com/office/drawing/2014/main" id="{928D47CA-80D5-4B63-89BC-B34389549E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95900" y="1381125"/>
          <a:ext cx="523875" cy="523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1466850</xdr:colOff>
      <xdr:row>7</xdr:row>
      <xdr:rowOff>38100</xdr:rowOff>
    </xdr:from>
    <xdr:to>
      <xdr:col>7</xdr:col>
      <xdr:colOff>257175</xdr:colOff>
      <xdr:row>10</xdr:row>
      <xdr:rowOff>47625</xdr:rowOff>
    </xdr:to>
    <xdr:pic>
      <xdr:nvPicPr>
        <xdr:cNvPr id="26" name="Picture 25" descr="Image result for u shaped arrow">
          <a:extLst>
            <a:ext uri="{FF2B5EF4-FFF2-40B4-BE49-F238E27FC236}">
              <a16:creationId xmlns:a16="http://schemas.microsoft.com/office/drawing/2014/main" id="{04CC2A60-0D02-4855-A0A1-B25C2E57D7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15375" y="1371600"/>
          <a:ext cx="523875" cy="523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1304925</xdr:colOff>
      <xdr:row>7</xdr:row>
      <xdr:rowOff>9525</xdr:rowOff>
    </xdr:from>
    <xdr:to>
      <xdr:col>8</xdr:col>
      <xdr:colOff>276225</xdr:colOff>
      <xdr:row>10</xdr:row>
      <xdr:rowOff>19050</xdr:rowOff>
    </xdr:to>
    <xdr:pic>
      <xdr:nvPicPr>
        <xdr:cNvPr id="27" name="Picture 26" descr="Image result for u shaped arrow">
          <a:extLst>
            <a:ext uri="{FF2B5EF4-FFF2-40B4-BE49-F238E27FC236}">
              <a16:creationId xmlns:a16="http://schemas.microsoft.com/office/drawing/2014/main" id="{17D33DB8-A830-4F15-99CD-7B8A545579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87000" y="1343025"/>
          <a:ext cx="523875" cy="523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1343025</xdr:colOff>
      <xdr:row>6</xdr:row>
      <xdr:rowOff>171450</xdr:rowOff>
    </xdr:from>
    <xdr:to>
      <xdr:col>9</xdr:col>
      <xdr:colOff>257175</xdr:colOff>
      <xdr:row>9</xdr:row>
      <xdr:rowOff>123825</xdr:rowOff>
    </xdr:to>
    <xdr:pic>
      <xdr:nvPicPr>
        <xdr:cNvPr id="28" name="Picture 27" descr="Image result for u shaped arrow">
          <a:extLst>
            <a:ext uri="{FF2B5EF4-FFF2-40B4-BE49-F238E27FC236}">
              <a16:creationId xmlns:a16="http://schemas.microsoft.com/office/drawing/2014/main" id="{DF798A6F-75FD-48DA-8C8E-534B83EA41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1314450"/>
          <a:ext cx="523875" cy="523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1352550</xdr:colOff>
      <xdr:row>6</xdr:row>
      <xdr:rowOff>180975</xdr:rowOff>
    </xdr:from>
    <xdr:to>
      <xdr:col>10</xdr:col>
      <xdr:colOff>304800</xdr:colOff>
      <xdr:row>10</xdr:row>
      <xdr:rowOff>0</xdr:rowOff>
    </xdr:to>
    <xdr:pic>
      <xdr:nvPicPr>
        <xdr:cNvPr id="29" name="Picture 28" descr="Image result for u shaped arrow">
          <a:extLst>
            <a:ext uri="{FF2B5EF4-FFF2-40B4-BE49-F238E27FC236}">
              <a16:creationId xmlns:a16="http://schemas.microsoft.com/office/drawing/2014/main" id="{A341266E-59D3-4646-9C6C-5228A8D41E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96925" y="1323975"/>
          <a:ext cx="523875" cy="523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11</xdr:col>
      <xdr:colOff>1</xdr:colOff>
      <xdr:row>10</xdr:row>
      <xdr:rowOff>0</xdr:rowOff>
    </xdr:from>
    <xdr:to>
      <xdr:col>12</xdr:col>
      <xdr:colOff>1</xdr:colOff>
      <xdr:row>10</xdr:row>
      <xdr:rowOff>971550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526B72C7-930F-499F-B816-03ACC5F7D5BD}"/>
            </a:ext>
          </a:extLst>
        </xdr:cNvPr>
        <xdr:cNvSpPr txBox="1"/>
      </xdr:nvSpPr>
      <xdr:spPr>
        <a:xfrm>
          <a:off x="14992351" y="1847850"/>
          <a:ext cx="1295400" cy="971550"/>
        </a:xfrm>
        <a:prstGeom prst="rect">
          <a:avLst/>
        </a:prstGeom>
        <a:solidFill>
          <a:schemeClr val="lt1"/>
        </a:solidFill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/>
            <a:t>Percentage of 45Sc</a:t>
          </a:r>
          <a:r>
            <a:rPr lang="en-AU" sz="1100" baseline="0"/>
            <a:t> signal made up by 29Si16O interference</a:t>
          </a:r>
          <a:endParaRPr lang="en-AU" sz="1100"/>
        </a:p>
      </xdr:txBody>
    </xdr:sp>
    <xdr:clientData/>
  </xdr:twoCellAnchor>
  <xdr:twoCellAnchor editAs="oneCell">
    <xdr:from>
      <xdr:col>10</xdr:col>
      <xdr:colOff>990600</xdr:colOff>
      <xdr:row>6</xdr:row>
      <xdr:rowOff>152400</xdr:rowOff>
    </xdr:from>
    <xdr:to>
      <xdr:col>11</xdr:col>
      <xdr:colOff>238125</xdr:colOff>
      <xdr:row>9</xdr:row>
      <xdr:rowOff>104775</xdr:rowOff>
    </xdr:to>
    <xdr:pic>
      <xdr:nvPicPr>
        <xdr:cNvPr id="31" name="Picture 30" descr="Image result for u shaped arrow">
          <a:extLst>
            <a:ext uri="{FF2B5EF4-FFF2-40B4-BE49-F238E27FC236}">
              <a16:creationId xmlns:a16="http://schemas.microsoft.com/office/drawing/2014/main" id="{E9193A2F-7667-42CE-A2D1-141490D484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06600" y="1295400"/>
          <a:ext cx="523875" cy="523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14</xdr:col>
      <xdr:colOff>9525</xdr:colOff>
      <xdr:row>9</xdr:row>
      <xdr:rowOff>123822</xdr:rowOff>
    </xdr:from>
    <xdr:to>
      <xdr:col>30</xdr:col>
      <xdr:colOff>95250</xdr:colOff>
      <xdr:row>30</xdr:row>
      <xdr:rowOff>9524</xdr:rowOff>
    </xdr:to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B30BDB43-D0EC-4B8C-9664-CF9816A41A6F}"/>
            </a:ext>
          </a:extLst>
        </xdr:cNvPr>
        <xdr:cNvSpPr txBox="1"/>
      </xdr:nvSpPr>
      <xdr:spPr>
        <a:xfrm>
          <a:off x="18097500" y="1838322"/>
          <a:ext cx="9839325" cy="4619627"/>
        </a:xfrm>
        <a:prstGeom prst="rect">
          <a:avLst/>
        </a:prstGeom>
        <a:solidFill>
          <a:schemeClr val="lt1"/>
        </a:solidFill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/>
            <a:t>I</a:t>
          </a:r>
          <a:r>
            <a:rPr lang="en-AU" sz="1100" baseline="0"/>
            <a:t> got this correction from De Hoog et. al. (2010) and (Foley et. al. 2013) </a:t>
          </a:r>
          <a:br>
            <a:rPr lang="en-AU" sz="1100"/>
          </a:br>
          <a:br>
            <a:rPr lang="en-AU" sz="1100"/>
          </a:br>
          <a:br>
            <a:rPr lang="en-AU" sz="1100"/>
          </a:br>
          <a:r>
            <a:rPr lang="en-AU" sz="1100"/>
            <a:t>Oxide production should be minimised by using  higher laser fluence to reduce</a:t>
          </a:r>
          <a:r>
            <a:rPr lang="en-AU" sz="1100" baseline="0"/>
            <a:t> incomplete decomposition  of sample and direct SiO production  (Gilbert et. al. 2017)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AU" sz="1100" baseline="0"/>
            <a:t>Oxide prduction is heavily matrix dependant </a:t>
          </a:r>
          <a:r>
            <a:rPr lang="en-A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(Gilbert et. al. 2017) </a:t>
          </a:r>
          <a:r>
            <a:rPr lang="en-AU" sz="1100" baseline="0"/>
            <a:t>hence relying on standard glasses alone is not reccomended.</a:t>
          </a:r>
          <a:br>
            <a:rPr lang="en-AU" sz="1100" baseline="0"/>
          </a:br>
          <a:br>
            <a:rPr lang="en-AU" sz="1100" baseline="0"/>
          </a:br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Gilbert et </a:t>
          </a:r>
          <a:r>
            <a:rPr lang="en-A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al. (2017) found that </a:t>
          </a:r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that quartz had a threshold fluence of ~5 J cm</a:t>
          </a:r>
          <a:r>
            <a:rPr lang="en-AU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-2</a:t>
          </a:r>
          <a:r>
            <a:rPr lang="en-A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for clean ablation ( higher than silica glass) I am not sure what this threshold value would be for Olivine / how variable it would be I assume its similar though worth testing?</a:t>
          </a:r>
        </a:p>
        <a:p>
          <a:endParaRPr lang="en-AU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A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Take home message is that Sc corrections are necessary for olivine and that 43Ca and 44Ca must both be measured .  I also found A lot of variablility  in my SiO prodcttion (3-8% of Sc signal). This means that a blanket correction  from even an in house olivine standard as done by De Hoog et al 2010 for many of his samples would not be appropiate ( though I assume this may be ok if there is less variation upon slecting a correct fluence in which case blanket correction from an olivine standard may be ok ( would need to be tested). Other interferences can be accounted for by isotope selection (I think).</a:t>
          </a:r>
          <a:b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b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AU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 Hoog, J.C., Gall, L. and Cornell, D.H., 2010. Trace-element geochemistry of mantle olivine and application to mantle petrogenesis and geothermobarometry. </a:t>
          </a:r>
          <a:r>
            <a:rPr lang="en-AU" sz="11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Chemical Geology</a:t>
          </a:r>
          <a:r>
            <a:rPr lang="en-AU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 </a:t>
          </a:r>
          <a:r>
            <a:rPr lang="en-AU" sz="11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270</a:t>
          </a:r>
          <a:r>
            <a:rPr lang="en-AU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(1), pp.196-215.</a:t>
          </a:r>
          <a:br>
            <a:rPr lang="en-A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AU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Foley, S.F., Jacob, D.E. and O’Neill, H.S.C., 2011. Trace element variations in olivine phenocrysts from Ugandan potassic rocks as clues to the chemical characteristics of parental magmas. </a:t>
          </a:r>
          <a:r>
            <a:rPr lang="en-AU" sz="11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Contributions to Mineralogy and Petrology</a:t>
          </a:r>
          <a:r>
            <a:rPr lang="en-AU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 </a:t>
          </a:r>
          <a:r>
            <a:rPr lang="en-AU" sz="11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162</a:t>
          </a:r>
          <a:r>
            <a:rPr lang="en-AU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(1), pp.1-20.</a:t>
          </a:r>
          <a:br>
            <a:rPr lang="en-A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Gilbert, S., Olin, P., Thompson, J., Lounejeva, E. and Danyushevsky, L., 2017. Matrix dependency for oxide production rates by LA-ICP-MS. Journal of Analytical Atomic Spectrometry, 32(3), pp.638-646. </a:t>
          </a:r>
          <a:endParaRPr lang="en-AU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D1E34-0BB1-440F-8239-7E26443CF5B6}">
  <dimension ref="A1:N208"/>
  <sheetViews>
    <sheetView tabSelected="1" topLeftCell="K1" workbookViewId="0">
      <selection activeCell="W31" sqref="W31"/>
    </sheetView>
  </sheetViews>
  <sheetFormatPr defaultRowHeight="15" x14ac:dyDescent="0.25"/>
  <cols>
    <col min="1" max="1" width="9.140625" style="1"/>
    <col min="2" max="2" width="15.7109375" style="1" customWidth="1"/>
    <col min="3" max="3" width="16.28515625" style="1" customWidth="1"/>
    <col min="4" max="4" width="15.85546875" style="1" customWidth="1"/>
    <col min="5" max="5" width="26.140625" style="1" customWidth="1"/>
    <col min="6" max="6" width="25.5703125" style="1" customWidth="1"/>
    <col min="7" max="7" width="26" style="1" customWidth="1"/>
    <col min="8" max="8" width="23.28515625" style="1" customWidth="1"/>
    <col min="9" max="9" width="24.140625" style="1" customWidth="1"/>
    <col min="10" max="10" width="23.5703125" style="1" customWidth="1"/>
    <col min="11" max="11" width="19.140625" style="1" customWidth="1"/>
    <col min="12" max="12" width="19.42578125" style="1" customWidth="1"/>
    <col min="13" max="13" width="17.85546875" style="1" customWidth="1"/>
    <col min="14" max="16384" width="9.140625" style="1"/>
  </cols>
  <sheetData>
    <row r="1" spans="1:14" x14ac:dyDescent="0.25">
      <c r="A1" s="1" t="s">
        <v>122</v>
      </c>
    </row>
    <row r="2" spans="1:14" x14ac:dyDescent="0.25">
      <c r="A2" s="1" t="s">
        <v>0</v>
      </c>
      <c r="B2" s="1" t="s">
        <v>4</v>
      </c>
      <c r="C2" s="1" t="s">
        <v>6</v>
      </c>
      <c r="D2" s="1" t="s">
        <v>5</v>
      </c>
      <c r="E2" s="1" t="s">
        <v>7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</row>
    <row r="3" spans="1:14" x14ac:dyDescent="0.25">
      <c r="A3" s="1" t="s">
        <v>1</v>
      </c>
      <c r="B3" s="1">
        <v>93.41</v>
      </c>
      <c r="C3" s="1">
        <v>0.13500000000000001</v>
      </c>
      <c r="D3" s="1">
        <f>B3/100*C3</f>
        <v>0.12610350000000001</v>
      </c>
      <c r="E3" s="1">
        <f>$D$3/$C$3*C3</f>
        <v>0.12610350000000001</v>
      </c>
      <c r="F3" s="1">
        <f>D3-E3</f>
        <v>0</v>
      </c>
      <c r="G3" s="1">
        <v>0</v>
      </c>
      <c r="H3" s="1">
        <f>D3-G3</f>
        <v>0.12610350000000001</v>
      </c>
      <c r="I3" s="1">
        <f>H3/C3*100</f>
        <v>93.410000000000011</v>
      </c>
      <c r="J3" s="1">
        <f>100-I3/B3*100</f>
        <v>0</v>
      </c>
    </row>
    <row r="4" spans="1:14" x14ac:dyDescent="0.25">
      <c r="A4" s="1" t="s">
        <v>2</v>
      </c>
      <c r="B4" s="1">
        <v>477.9</v>
      </c>
      <c r="C4" s="1">
        <v>2.0859999999999999</v>
      </c>
      <c r="D4" s="1">
        <f t="shared" ref="D4:D5" si="0">B4/100*C4</f>
        <v>9.9689939999999986</v>
      </c>
      <c r="E4" s="1">
        <f>$D$3/$C$3*C4</f>
        <v>1.9485326000000001</v>
      </c>
      <c r="F4" s="1">
        <f>D4-E4</f>
        <v>8.0204613999999985</v>
      </c>
      <c r="G4" s="1">
        <f>$F$4/$C$6*C6</f>
        <v>8.0204613999999985</v>
      </c>
      <c r="H4" s="1">
        <f t="shared" ref="H4:H5" si="1">D4-G4</f>
        <v>1.9485326000000001</v>
      </c>
      <c r="I4" s="1">
        <f t="shared" ref="I4:I5" si="2">H4/C4*100</f>
        <v>93.410000000000011</v>
      </c>
      <c r="J4" s="1">
        <f t="shared" ref="J4:J5" si="3">100-I4/B4*100</f>
        <v>80.454069889098136</v>
      </c>
    </row>
    <row r="5" spans="1:14" x14ac:dyDescent="0.25">
      <c r="A5" s="1" t="s">
        <v>3</v>
      </c>
      <c r="B5" s="1">
        <v>5.38</v>
      </c>
      <c r="C5" s="1">
        <v>100</v>
      </c>
      <c r="D5" s="1">
        <f t="shared" si="0"/>
        <v>5.38</v>
      </c>
      <c r="G5" s="1">
        <f>$F$4/$C$6*C7</f>
        <v>0.40744566603775623</v>
      </c>
      <c r="H5" s="1">
        <f t="shared" si="1"/>
        <v>4.9725543339622433</v>
      </c>
      <c r="I5" s="1">
        <f t="shared" si="2"/>
        <v>4.9725543339622433</v>
      </c>
      <c r="J5" s="1">
        <f t="shared" si="3"/>
        <v>7.5733395174304263</v>
      </c>
    </row>
    <row r="6" spans="1:14" x14ac:dyDescent="0.25">
      <c r="A6" s="1" t="s">
        <v>8</v>
      </c>
      <c r="C6" s="1">
        <v>92.222999999999999</v>
      </c>
    </row>
    <row r="7" spans="1:14" x14ac:dyDescent="0.25">
      <c r="A7" s="1" t="s">
        <v>9</v>
      </c>
      <c r="C7" s="1">
        <v>4.6849999999999996</v>
      </c>
    </row>
    <row r="8" spans="1:14" x14ac:dyDescent="0.25">
      <c r="A8" s="1" t="s">
        <v>119</v>
      </c>
      <c r="E8"/>
    </row>
    <row r="9" spans="1:14" x14ac:dyDescent="0.25">
      <c r="A9" s="1" t="s">
        <v>49</v>
      </c>
    </row>
    <row r="10" spans="1:14" ht="10.5" customHeight="1" x14ac:dyDescent="0.25"/>
    <row r="11" spans="1:14" ht="77.25" customHeight="1" x14ac:dyDescent="0.25">
      <c r="C11" s="4"/>
      <c r="D11" s="4"/>
      <c r="E11" s="4"/>
      <c r="F11" s="4"/>
      <c r="G11" s="4"/>
      <c r="H11" s="1" t="s">
        <v>121</v>
      </c>
    </row>
    <row r="12" spans="1:14" x14ac:dyDescent="0.25">
      <c r="B12" s="2"/>
      <c r="C12" s="3" t="s">
        <v>40</v>
      </c>
      <c r="D12" s="4" t="s">
        <v>41</v>
      </c>
      <c r="E12" s="4" t="s">
        <v>15</v>
      </c>
      <c r="F12" s="4" t="s">
        <v>44</v>
      </c>
      <c r="G12" s="4" t="s">
        <v>43</v>
      </c>
      <c r="H12" s="1" t="s">
        <v>46</v>
      </c>
      <c r="I12" s="1" t="s">
        <v>45</v>
      </c>
      <c r="J12" s="1" t="s">
        <v>47</v>
      </c>
      <c r="K12" s="1" t="s">
        <v>42</v>
      </c>
      <c r="L12" s="1" t="s">
        <v>48</v>
      </c>
    </row>
    <row r="13" spans="1:14" x14ac:dyDescent="0.25">
      <c r="B13" s="2" t="s">
        <v>120</v>
      </c>
      <c r="C13" s="4"/>
      <c r="D13" s="4"/>
      <c r="E13" s="4"/>
    </row>
    <row r="14" spans="1:14" x14ac:dyDescent="0.25">
      <c r="A14" s="5">
        <v>1</v>
      </c>
      <c r="B14" s="6" t="s">
        <v>50</v>
      </c>
      <c r="C14" s="7">
        <v>1884.75</v>
      </c>
      <c r="D14" s="7">
        <v>2130.4699999999998</v>
      </c>
      <c r="E14" s="7">
        <v>4.82</v>
      </c>
      <c r="F14" s="1">
        <f t="shared" ref="F14:F77" si="4">C14/100*$C$3</f>
        <v>2.5444125</v>
      </c>
      <c r="G14" s="1">
        <f t="shared" ref="G14:G77" si="5">D14/100*$C$4</f>
        <v>44.441604199999993</v>
      </c>
      <c r="H14" s="1">
        <f t="shared" ref="H14:H77" si="6">F14/$C$3*$C$4</f>
        <v>39.315884999999994</v>
      </c>
      <c r="I14" s="1">
        <f t="shared" ref="I14:I77" si="7">G14-H14</f>
        <v>5.1257191999999989</v>
      </c>
      <c r="J14" s="1">
        <f t="shared" ref="J14:J77" si="8">I14/$C$6*$C$7</f>
        <v>0.26039051486071796</v>
      </c>
      <c r="K14" s="1">
        <f t="shared" ref="K14:K77" si="9">E14-J14</f>
        <v>4.5596094851392825</v>
      </c>
      <c r="L14" s="1">
        <f t="shared" ref="L14:L77" si="10">100-K14/E14*100</f>
        <v>5.4022928394339687</v>
      </c>
      <c r="M14" s="1" t="s">
        <v>124</v>
      </c>
      <c r="N14" s="1">
        <f>MAX(L14:L149)</f>
        <v>8.9248806556741869</v>
      </c>
    </row>
    <row r="15" spans="1:14" x14ac:dyDescent="0.25">
      <c r="A15" s="5">
        <v>2</v>
      </c>
      <c r="B15" s="6" t="s">
        <v>50</v>
      </c>
      <c r="C15" s="7">
        <v>1095.77</v>
      </c>
      <c r="D15" s="7">
        <v>1361.85</v>
      </c>
      <c r="E15" s="7">
        <v>4.4800000000000004</v>
      </c>
      <c r="F15" s="1">
        <f t="shared" si="4"/>
        <v>1.4792894999999999</v>
      </c>
      <c r="G15" s="1">
        <f t="shared" si="5"/>
        <v>28.408190999999995</v>
      </c>
      <c r="H15" s="1">
        <f t="shared" si="6"/>
        <v>22.857762199999996</v>
      </c>
      <c r="I15" s="1">
        <f t="shared" si="7"/>
        <v>5.5504287999999988</v>
      </c>
      <c r="J15" s="1">
        <f t="shared" si="8"/>
        <v>0.28196609227633013</v>
      </c>
      <c r="K15" s="1">
        <f t="shared" si="9"/>
        <v>4.1980339077236701</v>
      </c>
      <c r="L15" s="1">
        <f t="shared" si="10"/>
        <v>6.2938859883109473</v>
      </c>
      <c r="M15" s="1" t="s">
        <v>123</v>
      </c>
      <c r="N15" s="1">
        <f>MIN(L14:L149)</f>
        <v>2.9565058928309185</v>
      </c>
    </row>
    <row r="16" spans="1:14" x14ac:dyDescent="0.25">
      <c r="A16" s="1">
        <v>3</v>
      </c>
      <c r="B16" s="8" t="s">
        <v>50</v>
      </c>
      <c r="C16" s="1">
        <v>1128.9000000000001</v>
      </c>
      <c r="D16" s="1">
        <v>1429.15</v>
      </c>
      <c r="E16" s="1">
        <v>4.2</v>
      </c>
      <c r="F16" s="1">
        <f t="shared" si="4"/>
        <v>1.5240150000000003</v>
      </c>
      <c r="G16" s="1">
        <f t="shared" si="5"/>
        <v>29.812069000000001</v>
      </c>
      <c r="H16" s="1">
        <f t="shared" si="6"/>
        <v>23.548854000000002</v>
      </c>
      <c r="I16" s="1">
        <f t="shared" si="7"/>
        <v>6.2632149999999989</v>
      </c>
      <c r="J16" s="1">
        <f t="shared" si="8"/>
        <v>0.31817618462856329</v>
      </c>
      <c r="K16" s="1">
        <f t="shared" si="9"/>
        <v>3.8818238153714368</v>
      </c>
      <c r="L16" s="1">
        <f t="shared" si="10"/>
        <v>7.5756234435372249</v>
      </c>
    </row>
    <row r="17" spans="1:12" x14ac:dyDescent="0.25">
      <c r="A17" s="9">
        <v>4</v>
      </c>
      <c r="B17" s="6" t="s">
        <v>51</v>
      </c>
      <c r="C17" s="7">
        <v>2634.87</v>
      </c>
      <c r="D17" s="7">
        <v>2989.08</v>
      </c>
      <c r="E17" s="7">
        <v>5.15</v>
      </c>
      <c r="F17" s="1">
        <f t="shared" si="4"/>
        <v>3.5570744999999997</v>
      </c>
      <c r="G17" s="1">
        <f t="shared" si="5"/>
        <v>62.352208799999993</v>
      </c>
      <c r="H17" s="1">
        <f t="shared" si="6"/>
        <v>54.96338819999999</v>
      </c>
      <c r="I17" s="1">
        <f t="shared" si="7"/>
        <v>7.3888206000000025</v>
      </c>
      <c r="J17" s="1">
        <f t="shared" si="8"/>
        <v>0.37535782300510728</v>
      </c>
      <c r="K17" s="1">
        <f t="shared" si="9"/>
        <v>4.7746421769948935</v>
      </c>
      <c r="L17" s="1">
        <f t="shared" si="10"/>
        <v>7.2885014175748921</v>
      </c>
    </row>
    <row r="18" spans="1:12" x14ac:dyDescent="0.25">
      <c r="A18" s="1">
        <v>5</v>
      </c>
      <c r="B18" s="8" t="s">
        <v>52</v>
      </c>
      <c r="C18" s="1">
        <v>1420.48</v>
      </c>
      <c r="D18" s="1">
        <v>1734.84</v>
      </c>
      <c r="E18" s="1">
        <v>4.9800000000000004</v>
      </c>
      <c r="F18" s="1">
        <f t="shared" si="4"/>
        <v>1.9176480000000002</v>
      </c>
      <c r="G18" s="1">
        <f t="shared" si="5"/>
        <v>36.188762399999995</v>
      </c>
      <c r="H18" s="1">
        <f t="shared" si="6"/>
        <v>29.6312128</v>
      </c>
      <c r="I18" s="1">
        <f t="shared" si="7"/>
        <v>6.5575495999999944</v>
      </c>
      <c r="J18" s="1">
        <f t="shared" si="8"/>
        <v>0.33312861082376388</v>
      </c>
      <c r="K18" s="1">
        <f t="shared" si="9"/>
        <v>4.646871389176237</v>
      </c>
      <c r="L18" s="1">
        <f t="shared" si="10"/>
        <v>6.6893295346137194</v>
      </c>
    </row>
    <row r="19" spans="1:12" x14ac:dyDescent="0.25">
      <c r="A19" s="1">
        <v>6</v>
      </c>
      <c r="B19" s="8" t="s">
        <v>52</v>
      </c>
      <c r="C19" s="1">
        <v>1160.05</v>
      </c>
      <c r="D19" s="1">
        <v>1413.92</v>
      </c>
      <c r="E19" s="1">
        <v>4.6100000000000003</v>
      </c>
      <c r="F19" s="1">
        <f t="shared" si="4"/>
        <v>1.5660675000000002</v>
      </c>
      <c r="G19" s="1">
        <f t="shared" si="5"/>
        <v>29.4943712</v>
      </c>
      <c r="H19" s="1">
        <f t="shared" si="6"/>
        <v>24.198643000000001</v>
      </c>
      <c r="I19" s="1">
        <f t="shared" si="7"/>
        <v>5.2957281999999992</v>
      </c>
      <c r="J19" s="1">
        <f t="shared" si="8"/>
        <v>0.26902710405213442</v>
      </c>
      <c r="K19" s="1">
        <f t="shared" si="9"/>
        <v>4.340972895947866</v>
      </c>
      <c r="L19" s="1">
        <f t="shared" si="10"/>
        <v>5.8357289382241788</v>
      </c>
    </row>
    <row r="20" spans="1:12" x14ac:dyDescent="0.25">
      <c r="A20" s="1">
        <v>7</v>
      </c>
      <c r="B20" s="8" t="s">
        <v>53</v>
      </c>
      <c r="C20" s="1">
        <v>1033.02</v>
      </c>
      <c r="D20" s="1">
        <v>1388.04</v>
      </c>
      <c r="E20" s="1">
        <v>6.72</v>
      </c>
      <c r="F20" s="1">
        <f t="shared" si="4"/>
        <v>1.394577</v>
      </c>
      <c r="G20" s="1">
        <f t="shared" si="5"/>
        <v>28.954514399999997</v>
      </c>
      <c r="H20" s="1">
        <f t="shared" si="6"/>
        <v>21.548797199999999</v>
      </c>
      <c r="I20" s="1">
        <f t="shared" si="7"/>
        <v>7.405717199999998</v>
      </c>
      <c r="J20" s="1">
        <f t="shared" si="8"/>
        <v>0.37621618340327234</v>
      </c>
      <c r="K20" s="1">
        <f t="shared" si="9"/>
        <v>6.3437838165967273</v>
      </c>
      <c r="L20" s="1">
        <f t="shared" si="10"/>
        <v>5.5984551101677482</v>
      </c>
    </row>
    <row r="21" spans="1:12" x14ac:dyDescent="0.25">
      <c r="A21" s="1">
        <v>8</v>
      </c>
      <c r="B21" s="8" t="s">
        <v>53</v>
      </c>
      <c r="C21" s="1">
        <v>1170.6300000000001</v>
      </c>
      <c r="D21" s="1">
        <v>1536.55</v>
      </c>
      <c r="E21" s="1">
        <v>6.97</v>
      </c>
      <c r="F21" s="1">
        <f t="shared" si="4"/>
        <v>1.5803505000000002</v>
      </c>
      <c r="G21" s="1">
        <f t="shared" si="5"/>
        <v>32.052432999999994</v>
      </c>
      <c r="H21" s="1">
        <f t="shared" si="6"/>
        <v>24.419341799999998</v>
      </c>
      <c r="I21" s="1">
        <f t="shared" si="7"/>
        <v>7.6330911999999955</v>
      </c>
      <c r="J21" s="1">
        <f t="shared" si="8"/>
        <v>0.3877669591316697</v>
      </c>
      <c r="K21" s="1">
        <f t="shared" si="9"/>
        <v>6.5822330408683296</v>
      </c>
      <c r="L21" s="1">
        <f t="shared" si="10"/>
        <v>5.5633710061932646</v>
      </c>
    </row>
    <row r="22" spans="1:12" x14ac:dyDescent="0.25">
      <c r="A22" s="1">
        <v>9</v>
      </c>
      <c r="B22" s="8" t="s">
        <v>54</v>
      </c>
      <c r="C22" s="1">
        <v>1681.52</v>
      </c>
      <c r="D22" s="1">
        <v>2015.11</v>
      </c>
      <c r="E22" s="1">
        <v>7.69</v>
      </c>
      <c r="F22" s="1">
        <f t="shared" si="4"/>
        <v>2.2700520000000002</v>
      </c>
      <c r="G22" s="1">
        <f t="shared" si="5"/>
        <v>42.035194599999997</v>
      </c>
      <c r="H22" s="1">
        <f t="shared" si="6"/>
        <v>35.076507200000002</v>
      </c>
      <c r="I22" s="1">
        <f t="shared" si="7"/>
        <v>6.9586873999999952</v>
      </c>
      <c r="J22" s="1">
        <f t="shared" si="8"/>
        <v>0.35350672249872561</v>
      </c>
      <c r="K22" s="1">
        <f t="shared" si="9"/>
        <v>7.3364932775012743</v>
      </c>
      <c r="L22" s="1">
        <f t="shared" si="10"/>
        <v>4.5969664824281722</v>
      </c>
    </row>
    <row r="23" spans="1:12" x14ac:dyDescent="0.25">
      <c r="A23" s="1">
        <v>10</v>
      </c>
      <c r="B23" s="8" t="s">
        <v>55</v>
      </c>
      <c r="C23" s="1">
        <v>1093.2</v>
      </c>
      <c r="D23" s="1">
        <v>1472.63</v>
      </c>
      <c r="E23" s="1">
        <v>6.98</v>
      </c>
      <c r="F23" s="1">
        <f t="shared" si="4"/>
        <v>1.4758200000000001</v>
      </c>
      <c r="G23" s="1">
        <f t="shared" si="5"/>
        <v>30.719061800000002</v>
      </c>
      <c r="H23" s="1">
        <f t="shared" si="6"/>
        <v>22.804151999999998</v>
      </c>
      <c r="I23" s="1">
        <f t="shared" si="7"/>
        <v>7.9149098000000038</v>
      </c>
      <c r="J23" s="1">
        <f t="shared" si="8"/>
        <v>0.40208356280971141</v>
      </c>
      <c r="K23" s="1">
        <f t="shared" si="9"/>
        <v>6.5779164371902894</v>
      </c>
      <c r="L23" s="1">
        <f t="shared" si="10"/>
        <v>5.7605094958411343</v>
      </c>
    </row>
    <row r="24" spans="1:12" x14ac:dyDescent="0.25">
      <c r="A24" s="1">
        <v>11</v>
      </c>
      <c r="B24" s="8" t="s">
        <v>56</v>
      </c>
      <c r="C24" s="1">
        <v>1074.8499999999999</v>
      </c>
      <c r="D24" s="1">
        <v>1423.35</v>
      </c>
      <c r="E24" s="1">
        <v>6.84</v>
      </c>
      <c r="F24" s="1">
        <f t="shared" si="4"/>
        <v>1.4510475</v>
      </c>
      <c r="G24" s="1">
        <f t="shared" si="5"/>
        <v>29.691080999999997</v>
      </c>
      <c r="H24" s="1">
        <f t="shared" si="6"/>
        <v>22.421370999999997</v>
      </c>
      <c r="I24" s="1">
        <f t="shared" si="7"/>
        <v>7.2697099999999999</v>
      </c>
      <c r="J24" s="1">
        <f t="shared" si="8"/>
        <v>0.36930691205013927</v>
      </c>
      <c r="K24" s="1">
        <f t="shared" si="9"/>
        <v>6.4706930879498605</v>
      </c>
      <c r="L24" s="1">
        <f t="shared" si="10"/>
        <v>5.3992238603821505</v>
      </c>
    </row>
    <row r="25" spans="1:12" x14ac:dyDescent="0.25">
      <c r="A25" s="1">
        <v>12</v>
      </c>
      <c r="B25" s="8" t="s">
        <v>57</v>
      </c>
      <c r="C25" s="1">
        <v>1058.97</v>
      </c>
      <c r="D25" s="1">
        <v>1415.43</v>
      </c>
      <c r="E25" s="1">
        <v>6.91</v>
      </c>
      <c r="F25" s="1">
        <f t="shared" si="4"/>
        <v>1.4296095000000002</v>
      </c>
      <c r="G25" s="1">
        <f t="shared" si="5"/>
        <v>29.525869799999999</v>
      </c>
      <c r="H25" s="1">
        <f t="shared" si="6"/>
        <v>22.090114199999999</v>
      </c>
      <c r="I25" s="1">
        <f t="shared" si="7"/>
        <v>7.4357556000000002</v>
      </c>
      <c r="J25" s="1">
        <f t="shared" si="8"/>
        <v>0.37774215744445527</v>
      </c>
      <c r="K25" s="1">
        <f t="shared" si="9"/>
        <v>6.5322578425555449</v>
      </c>
      <c r="L25" s="1">
        <f t="shared" si="10"/>
        <v>5.4666014101947269</v>
      </c>
    </row>
    <row r="26" spans="1:12" x14ac:dyDescent="0.25">
      <c r="A26" s="1">
        <v>13</v>
      </c>
      <c r="B26" s="8" t="s">
        <v>57</v>
      </c>
      <c r="C26" s="1">
        <v>972.57</v>
      </c>
      <c r="D26" s="1">
        <v>1370.66</v>
      </c>
      <c r="E26" s="1">
        <v>6.65</v>
      </c>
      <c r="F26" s="1">
        <f t="shared" si="4"/>
        <v>1.3129695000000001</v>
      </c>
      <c r="G26" s="1">
        <f t="shared" si="5"/>
        <v>28.5919676</v>
      </c>
      <c r="H26" s="1">
        <f t="shared" si="6"/>
        <v>20.287810199999999</v>
      </c>
      <c r="I26" s="1">
        <f t="shared" si="7"/>
        <v>8.3041574000000011</v>
      </c>
      <c r="J26" s="1">
        <f t="shared" si="8"/>
        <v>0.42185764309337154</v>
      </c>
      <c r="K26" s="1">
        <f t="shared" si="9"/>
        <v>6.2281423569066288</v>
      </c>
      <c r="L26" s="1">
        <f t="shared" si="10"/>
        <v>6.3437239562912993</v>
      </c>
    </row>
    <row r="27" spans="1:12" x14ac:dyDescent="0.25">
      <c r="A27" s="1">
        <v>14</v>
      </c>
      <c r="B27" s="8" t="s">
        <v>57</v>
      </c>
      <c r="C27" s="1">
        <v>947.25</v>
      </c>
      <c r="D27" s="1">
        <v>1302.71</v>
      </c>
      <c r="E27" s="1">
        <v>6.49</v>
      </c>
      <c r="F27" s="1">
        <f t="shared" si="4"/>
        <v>1.2787875000000002</v>
      </c>
      <c r="G27" s="1">
        <f t="shared" si="5"/>
        <v>27.174530600000001</v>
      </c>
      <c r="H27" s="1">
        <f t="shared" si="6"/>
        <v>19.759634999999999</v>
      </c>
      <c r="I27" s="1">
        <f t="shared" si="7"/>
        <v>7.4148956000000013</v>
      </c>
      <c r="J27" s="1">
        <f t="shared" si="8"/>
        <v>0.37668245324918948</v>
      </c>
      <c r="K27" s="1">
        <f t="shared" si="9"/>
        <v>6.1133175467508103</v>
      </c>
      <c r="L27" s="1">
        <f t="shared" si="10"/>
        <v>5.8040439637779571</v>
      </c>
    </row>
    <row r="28" spans="1:12" x14ac:dyDescent="0.25">
      <c r="A28" s="1">
        <v>15</v>
      </c>
      <c r="B28" s="8" t="s">
        <v>58</v>
      </c>
      <c r="C28" s="1">
        <v>1994.26</v>
      </c>
      <c r="D28" s="1">
        <v>2386.89</v>
      </c>
      <c r="E28" s="1">
        <v>8.89</v>
      </c>
      <c r="F28" s="1">
        <f t="shared" si="4"/>
        <v>2.6922510000000002</v>
      </c>
      <c r="G28" s="1">
        <f t="shared" si="5"/>
        <v>49.7905254</v>
      </c>
      <c r="H28" s="1">
        <f t="shared" si="6"/>
        <v>41.600263599999991</v>
      </c>
      <c r="I28" s="1">
        <f t="shared" si="7"/>
        <v>8.1902618000000089</v>
      </c>
      <c r="J28" s="1">
        <f t="shared" si="8"/>
        <v>0.41607165818722053</v>
      </c>
      <c r="K28" s="1">
        <f t="shared" si="9"/>
        <v>8.4739283418127798</v>
      </c>
      <c r="L28" s="1">
        <f t="shared" si="10"/>
        <v>4.680221126965364</v>
      </c>
    </row>
    <row r="29" spans="1:12" x14ac:dyDescent="0.25">
      <c r="A29" s="1">
        <v>16</v>
      </c>
      <c r="B29" s="8" t="s">
        <v>59</v>
      </c>
      <c r="C29" s="1">
        <v>1633.38</v>
      </c>
      <c r="D29" s="1">
        <v>2003.59</v>
      </c>
      <c r="E29" s="1">
        <v>8.58</v>
      </c>
      <c r="F29" s="1">
        <f t="shared" si="4"/>
        <v>2.205063</v>
      </c>
      <c r="G29" s="1">
        <f t="shared" si="5"/>
        <v>41.794887399999993</v>
      </c>
      <c r="H29" s="1">
        <f t="shared" si="6"/>
        <v>34.0723068</v>
      </c>
      <c r="I29" s="1">
        <f t="shared" si="7"/>
        <v>7.7225805999999935</v>
      </c>
      <c r="J29" s="1">
        <f t="shared" si="8"/>
        <v>0.39231309012935994</v>
      </c>
      <c r="K29" s="1">
        <f t="shared" si="9"/>
        <v>8.1876869098706404</v>
      </c>
      <c r="L29" s="1">
        <f t="shared" si="10"/>
        <v>4.5724136378713212</v>
      </c>
    </row>
    <row r="30" spans="1:12" x14ac:dyDescent="0.25">
      <c r="A30" s="1">
        <v>17</v>
      </c>
      <c r="B30" s="8" t="s">
        <v>60</v>
      </c>
      <c r="C30" s="1">
        <v>486.02</v>
      </c>
      <c r="D30" s="1">
        <v>863.02</v>
      </c>
      <c r="E30" s="1">
        <v>5.01</v>
      </c>
      <c r="F30" s="1">
        <f t="shared" si="4"/>
        <v>0.65612700000000002</v>
      </c>
      <c r="G30" s="1">
        <f t="shared" si="5"/>
        <v>18.0025972</v>
      </c>
      <c r="H30" s="1">
        <f t="shared" si="6"/>
        <v>10.138377199999999</v>
      </c>
      <c r="I30" s="1">
        <f t="shared" si="7"/>
        <v>7.8642200000000013</v>
      </c>
      <c r="J30" s="1">
        <f t="shared" si="8"/>
        <v>0.39950848161521529</v>
      </c>
      <c r="K30" s="1">
        <f t="shared" si="9"/>
        <v>4.6104915183847845</v>
      </c>
      <c r="L30" s="1">
        <f t="shared" si="10"/>
        <v>7.9742211899244637</v>
      </c>
    </row>
    <row r="31" spans="1:12" x14ac:dyDescent="0.25">
      <c r="A31" s="1">
        <v>18</v>
      </c>
      <c r="B31" s="8" t="s">
        <v>60</v>
      </c>
      <c r="C31" s="1">
        <v>482.31</v>
      </c>
      <c r="D31" s="1">
        <v>845.06</v>
      </c>
      <c r="E31" s="1">
        <v>4.95</v>
      </c>
      <c r="F31" s="1">
        <f t="shared" si="4"/>
        <v>0.65111850000000004</v>
      </c>
      <c r="G31" s="1">
        <f t="shared" si="5"/>
        <v>17.627951599999999</v>
      </c>
      <c r="H31" s="1">
        <f t="shared" si="6"/>
        <v>10.0609866</v>
      </c>
      <c r="I31" s="1">
        <f t="shared" si="7"/>
        <v>7.5669649999999997</v>
      </c>
      <c r="J31" s="1">
        <f t="shared" si="8"/>
        <v>0.38440769683267728</v>
      </c>
      <c r="K31" s="1">
        <f t="shared" si="9"/>
        <v>4.5655923031673229</v>
      </c>
      <c r="L31" s="1">
        <f t="shared" si="10"/>
        <v>7.7658120572258014</v>
      </c>
    </row>
    <row r="32" spans="1:12" x14ac:dyDescent="0.25">
      <c r="A32" s="1">
        <v>19</v>
      </c>
      <c r="B32" s="8" t="s">
        <v>61</v>
      </c>
      <c r="C32" s="1">
        <v>412.4</v>
      </c>
      <c r="D32" s="1">
        <v>780.95</v>
      </c>
      <c r="E32" s="1">
        <v>4.95</v>
      </c>
      <c r="F32" s="1">
        <f t="shared" si="4"/>
        <v>0.55674000000000001</v>
      </c>
      <c r="G32" s="1">
        <f t="shared" si="5"/>
        <v>16.290617000000001</v>
      </c>
      <c r="H32" s="1">
        <f t="shared" si="6"/>
        <v>8.602663999999999</v>
      </c>
      <c r="I32" s="1">
        <f t="shared" si="7"/>
        <v>7.687953000000002</v>
      </c>
      <c r="J32" s="1">
        <f t="shared" si="8"/>
        <v>0.39055398116521917</v>
      </c>
      <c r="K32" s="1">
        <f t="shared" si="9"/>
        <v>4.5594460188347812</v>
      </c>
      <c r="L32" s="1">
        <f t="shared" si="10"/>
        <v>7.8899794174791822</v>
      </c>
    </row>
    <row r="33" spans="1:12" x14ac:dyDescent="0.25">
      <c r="A33" s="1">
        <v>20</v>
      </c>
      <c r="B33" s="8" t="s">
        <v>61</v>
      </c>
      <c r="C33" s="1">
        <v>436.2</v>
      </c>
      <c r="D33" s="1">
        <v>789.8</v>
      </c>
      <c r="E33" s="1">
        <v>4.9800000000000004</v>
      </c>
      <c r="F33" s="1">
        <f t="shared" si="4"/>
        <v>0.58887</v>
      </c>
      <c r="G33" s="1">
        <f t="shared" si="5"/>
        <v>16.475227999999998</v>
      </c>
      <c r="H33" s="1">
        <f t="shared" si="6"/>
        <v>9.0991319999999991</v>
      </c>
      <c r="I33" s="1">
        <f t="shared" si="7"/>
        <v>7.3760959999999987</v>
      </c>
      <c r="J33" s="1">
        <f t="shared" si="8"/>
        <v>0.37471140344599491</v>
      </c>
      <c r="K33" s="1">
        <f t="shared" si="9"/>
        <v>4.6052885965540051</v>
      </c>
      <c r="L33" s="1">
        <f t="shared" si="10"/>
        <v>7.5243253704015132</v>
      </c>
    </row>
    <row r="34" spans="1:12" x14ac:dyDescent="0.25">
      <c r="A34" s="1">
        <v>21</v>
      </c>
      <c r="B34" s="8" t="s">
        <v>62</v>
      </c>
      <c r="C34" s="1">
        <v>522.20000000000005</v>
      </c>
      <c r="D34" s="1">
        <v>874.37</v>
      </c>
      <c r="E34" s="1">
        <v>5.13</v>
      </c>
      <c r="F34" s="1">
        <f t="shared" si="4"/>
        <v>0.7049700000000001</v>
      </c>
      <c r="G34" s="1">
        <f t="shared" si="5"/>
        <v>18.239358199999998</v>
      </c>
      <c r="H34" s="1">
        <f t="shared" si="6"/>
        <v>10.893091999999999</v>
      </c>
      <c r="I34" s="1">
        <f t="shared" si="7"/>
        <v>7.3462661999999987</v>
      </c>
      <c r="J34" s="1">
        <f t="shared" si="8"/>
        <v>0.37319602644676481</v>
      </c>
      <c r="K34" s="1">
        <f t="shared" si="9"/>
        <v>4.756803973553235</v>
      </c>
      <c r="L34" s="1">
        <f t="shared" si="10"/>
        <v>7.274776343991519</v>
      </c>
    </row>
    <row r="35" spans="1:12" x14ac:dyDescent="0.25">
      <c r="A35" s="1">
        <v>22</v>
      </c>
      <c r="B35" s="8" t="s">
        <v>62</v>
      </c>
      <c r="C35" s="1">
        <v>531.21</v>
      </c>
      <c r="D35" s="1">
        <v>881.46</v>
      </c>
      <c r="E35" s="1">
        <v>5.0599999999999996</v>
      </c>
      <c r="F35" s="1">
        <f t="shared" si="4"/>
        <v>0.71713350000000009</v>
      </c>
      <c r="G35" s="1">
        <f t="shared" si="5"/>
        <v>18.3872556</v>
      </c>
      <c r="H35" s="1">
        <f t="shared" si="6"/>
        <v>11.0810406</v>
      </c>
      <c r="I35" s="1">
        <f t="shared" si="7"/>
        <v>7.3062149999999999</v>
      </c>
      <c r="J35" s="1">
        <f t="shared" si="8"/>
        <v>0.37116139439185447</v>
      </c>
      <c r="K35" s="1">
        <f t="shared" si="9"/>
        <v>4.6888386056081455</v>
      </c>
      <c r="L35" s="1">
        <f t="shared" si="10"/>
        <v>7.3352054227639201</v>
      </c>
    </row>
    <row r="36" spans="1:12" x14ac:dyDescent="0.25">
      <c r="A36" s="10">
        <v>23</v>
      </c>
      <c r="B36" s="8" t="s">
        <v>63</v>
      </c>
      <c r="C36" s="1">
        <v>918.06</v>
      </c>
      <c r="D36" s="1">
        <v>1274.8499999999999</v>
      </c>
      <c r="E36" s="1">
        <v>5.56</v>
      </c>
      <c r="F36" s="1">
        <f t="shared" si="4"/>
        <v>1.2393810000000001</v>
      </c>
      <c r="G36" s="1">
        <f t="shared" si="5"/>
        <v>26.593370999999998</v>
      </c>
      <c r="H36" s="1">
        <f t="shared" si="6"/>
        <v>19.1507316</v>
      </c>
      <c r="I36" s="1">
        <f t="shared" si="7"/>
        <v>7.4426393999999974</v>
      </c>
      <c r="J36" s="1">
        <f t="shared" si="8"/>
        <v>0.37809185982889282</v>
      </c>
      <c r="K36" s="1">
        <f t="shared" si="9"/>
        <v>5.1819081401711067</v>
      </c>
      <c r="L36" s="1">
        <f t="shared" si="10"/>
        <v>6.8002133062750545</v>
      </c>
    </row>
    <row r="37" spans="1:12" x14ac:dyDescent="0.25">
      <c r="A37" s="1">
        <v>24</v>
      </c>
      <c r="B37" s="8" t="s">
        <v>64</v>
      </c>
      <c r="C37" s="1">
        <v>469.89</v>
      </c>
      <c r="D37" s="1">
        <v>808.13</v>
      </c>
      <c r="E37" s="1">
        <v>4.9000000000000004</v>
      </c>
      <c r="F37" s="1">
        <f t="shared" si="4"/>
        <v>0.63435150000000007</v>
      </c>
      <c r="G37" s="1">
        <f t="shared" si="5"/>
        <v>16.857591800000002</v>
      </c>
      <c r="H37" s="1">
        <f t="shared" si="6"/>
        <v>9.801905399999999</v>
      </c>
      <c r="I37" s="1">
        <f t="shared" si="7"/>
        <v>7.0556864000000026</v>
      </c>
      <c r="J37" s="1">
        <f t="shared" si="8"/>
        <v>0.35843434700671212</v>
      </c>
      <c r="K37" s="1">
        <f t="shared" si="9"/>
        <v>4.5415656529932882</v>
      </c>
      <c r="L37" s="1">
        <f t="shared" si="10"/>
        <v>7.31498667360637</v>
      </c>
    </row>
    <row r="38" spans="1:12" x14ac:dyDescent="0.25">
      <c r="A38" s="1">
        <v>25</v>
      </c>
      <c r="B38" s="8" t="s">
        <v>65</v>
      </c>
      <c r="C38" s="1">
        <v>659.24</v>
      </c>
      <c r="D38" s="1">
        <v>979.29</v>
      </c>
      <c r="E38" s="1">
        <v>5.03</v>
      </c>
      <c r="F38" s="1">
        <f t="shared" si="4"/>
        <v>0.88997400000000015</v>
      </c>
      <c r="G38" s="1">
        <f t="shared" si="5"/>
        <v>20.427989399999998</v>
      </c>
      <c r="H38" s="1">
        <f t="shared" si="6"/>
        <v>13.7517464</v>
      </c>
      <c r="I38" s="1">
        <f t="shared" si="7"/>
        <v>6.6762429999999977</v>
      </c>
      <c r="J38" s="1">
        <f t="shared" si="8"/>
        <v>0.33915832769482651</v>
      </c>
      <c r="K38" s="1">
        <f t="shared" si="9"/>
        <v>4.690841672305174</v>
      </c>
      <c r="L38" s="1">
        <f t="shared" si="10"/>
        <v>6.7427102921436557</v>
      </c>
    </row>
    <row r="39" spans="1:12" x14ac:dyDescent="0.25">
      <c r="A39" s="7">
        <v>26</v>
      </c>
      <c r="B39" s="6" t="s">
        <v>66</v>
      </c>
      <c r="C39" s="7">
        <v>647.38</v>
      </c>
      <c r="D39" s="7">
        <v>941.32</v>
      </c>
      <c r="E39" s="7">
        <v>5.14</v>
      </c>
      <c r="F39" s="1">
        <f t="shared" si="4"/>
        <v>0.87396300000000005</v>
      </c>
      <c r="G39" s="1">
        <f t="shared" si="5"/>
        <v>19.635935199999999</v>
      </c>
      <c r="H39" s="1">
        <f t="shared" si="6"/>
        <v>13.504346799999999</v>
      </c>
      <c r="I39" s="1">
        <f t="shared" si="7"/>
        <v>6.1315884</v>
      </c>
      <c r="J39" s="1">
        <f t="shared" si="8"/>
        <v>0.311489451156436</v>
      </c>
      <c r="K39" s="1">
        <f t="shared" si="9"/>
        <v>4.828510548843564</v>
      </c>
      <c r="L39" s="1">
        <f t="shared" si="10"/>
        <v>6.0601060536271518</v>
      </c>
    </row>
    <row r="40" spans="1:12" x14ac:dyDescent="0.25">
      <c r="A40" s="1">
        <v>27</v>
      </c>
      <c r="B40" s="1" t="s">
        <v>67</v>
      </c>
      <c r="C40" s="1">
        <v>516.69000000000005</v>
      </c>
      <c r="D40" s="1">
        <v>916.83</v>
      </c>
      <c r="E40" s="1">
        <v>5.18</v>
      </c>
      <c r="F40" s="1">
        <f t="shared" si="4"/>
        <v>0.69753150000000019</v>
      </c>
      <c r="G40" s="1">
        <f t="shared" si="5"/>
        <v>19.125073799999999</v>
      </c>
      <c r="H40" s="1">
        <f t="shared" si="6"/>
        <v>10.778153400000001</v>
      </c>
      <c r="I40" s="1">
        <f t="shared" si="7"/>
        <v>8.3469203999999984</v>
      </c>
      <c r="J40" s="1">
        <f t="shared" si="8"/>
        <v>0.42403003669366635</v>
      </c>
      <c r="K40" s="1">
        <f t="shared" si="9"/>
        <v>4.7559699633063337</v>
      </c>
      <c r="L40" s="1">
        <f t="shared" si="10"/>
        <v>8.1859080442792731</v>
      </c>
    </row>
    <row r="41" spans="1:12" x14ac:dyDescent="0.25">
      <c r="A41" s="1">
        <v>28</v>
      </c>
      <c r="B41" s="1" t="s">
        <v>68</v>
      </c>
      <c r="C41" s="1">
        <v>403.04</v>
      </c>
      <c r="D41" s="1">
        <v>832.25</v>
      </c>
      <c r="E41" s="1">
        <v>5.21</v>
      </c>
      <c r="F41" s="1">
        <f t="shared" si="4"/>
        <v>0.54410400000000003</v>
      </c>
      <c r="G41" s="1">
        <f t="shared" si="5"/>
        <v>17.360734999999998</v>
      </c>
      <c r="H41" s="1">
        <f t="shared" si="6"/>
        <v>8.4074144000000004</v>
      </c>
      <c r="I41" s="1">
        <f t="shared" si="7"/>
        <v>8.9533205999999979</v>
      </c>
      <c r="J41" s="1">
        <f t="shared" si="8"/>
        <v>0.45483563765004381</v>
      </c>
      <c r="K41" s="1">
        <f t="shared" si="9"/>
        <v>4.755164362349956</v>
      </c>
      <c r="L41" s="1">
        <f t="shared" si="10"/>
        <v>8.7300506266803097</v>
      </c>
    </row>
    <row r="42" spans="1:12" x14ac:dyDescent="0.25">
      <c r="A42" s="1">
        <v>29</v>
      </c>
      <c r="B42" s="1" t="s">
        <v>68</v>
      </c>
      <c r="C42" s="1">
        <v>405.52</v>
      </c>
      <c r="D42" s="1">
        <v>801.43</v>
      </c>
      <c r="E42" s="1">
        <v>5.28</v>
      </c>
      <c r="F42" s="1">
        <f t="shared" si="4"/>
        <v>0.54745200000000005</v>
      </c>
      <c r="G42" s="1">
        <f t="shared" si="5"/>
        <v>16.717829799999997</v>
      </c>
      <c r="H42" s="1">
        <f t="shared" si="6"/>
        <v>8.4591472000000003</v>
      </c>
      <c r="I42" s="1">
        <f t="shared" si="7"/>
        <v>8.2586825999999967</v>
      </c>
      <c r="J42" s="1">
        <f t="shared" si="8"/>
        <v>0.41954748794769181</v>
      </c>
      <c r="K42" s="1">
        <f t="shared" si="9"/>
        <v>4.8604525120523085</v>
      </c>
      <c r="L42" s="1">
        <f t="shared" si="10"/>
        <v>7.9459751505244611</v>
      </c>
    </row>
    <row r="43" spans="1:12" x14ac:dyDescent="0.25">
      <c r="A43" s="1">
        <v>30</v>
      </c>
      <c r="B43" s="1" t="s">
        <v>69</v>
      </c>
      <c r="C43" s="1">
        <v>353.01</v>
      </c>
      <c r="D43" s="1">
        <v>767.55</v>
      </c>
      <c r="E43" s="1">
        <v>5.21</v>
      </c>
      <c r="F43" s="1">
        <f t="shared" si="4"/>
        <v>0.47656350000000003</v>
      </c>
      <c r="G43" s="1">
        <f t="shared" si="5"/>
        <v>16.011092999999999</v>
      </c>
      <c r="H43" s="1">
        <f t="shared" si="6"/>
        <v>7.3637885999999995</v>
      </c>
      <c r="I43" s="1">
        <f t="shared" si="7"/>
        <v>8.6473043999999994</v>
      </c>
      <c r="J43" s="1">
        <f t="shared" si="8"/>
        <v>0.43928977710549427</v>
      </c>
      <c r="K43" s="1">
        <f t="shared" si="9"/>
        <v>4.7707102228945057</v>
      </c>
      <c r="L43" s="1">
        <f t="shared" si="10"/>
        <v>8.4316655874375073</v>
      </c>
    </row>
    <row r="44" spans="1:12" x14ac:dyDescent="0.25">
      <c r="A44" s="1">
        <v>31</v>
      </c>
      <c r="B44" s="1" t="s">
        <v>69</v>
      </c>
      <c r="C44" s="1">
        <v>356.68</v>
      </c>
      <c r="D44" s="1">
        <v>772.55</v>
      </c>
      <c r="E44" s="1">
        <v>5.41</v>
      </c>
      <c r="F44" s="1">
        <f t="shared" si="4"/>
        <v>0.48151800000000006</v>
      </c>
      <c r="G44" s="1">
        <f t="shared" si="5"/>
        <v>16.115392999999997</v>
      </c>
      <c r="H44" s="1">
        <f t="shared" si="6"/>
        <v>7.4403448000000001</v>
      </c>
      <c r="I44" s="1">
        <f t="shared" si="7"/>
        <v>8.6750481999999973</v>
      </c>
      <c r="J44" s="1">
        <f t="shared" si="8"/>
        <v>0.44069918368519767</v>
      </c>
      <c r="K44" s="1">
        <f t="shared" si="9"/>
        <v>4.9693008163148029</v>
      </c>
      <c r="L44" s="1">
        <f t="shared" si="10"/>
        <v>8.1460107890055014</v>
      </c>
    </row>
    <row r="45" spans="1:12" x14ac:dyDescent="0.25">
      <c r="A45" s="1">
        <v>32</v>
      </c>
      <c r="B45" s="1" t="s">
        <v>70</v>
      </c>
      <c r="C45" s="1">
        <v>380.78</v>
      </c>
      <c r="D45" s="1">
        <v>784.7</v>
      </c>
      <c r="E45" s="1">
        <v>5.57</v>
      </c>
      <c r="F45" s="1">
        <f t="shared" si="4"/>
        <v>0.51405299999999998</v>
      </c>
      <c r="G45" s="1">
        <f t="shared" si="5"/>
        <v>16.368842000000001</v>
      </c>
      <c r="H45" s="1">
        <f t="shared" si="6"/>
        <v>7.9430707999999983</v>
      </c>
      <c r="I45" s="1">
        <f t="shared" si="7"/>
        <v>8.4257712000000033</v>
      </c>
      <c r="J45" s="1">
        <f t="shared" si="8"/>
        <v>0.42803571855177136</v>
      </c>
      <c r="K45" s="1">
        <f t="shared" si="9"/>
        <v>5.1419642814482289</v>
      </c>
      <c r="L45" s="1">
        <f t="shared" si="10"/>
        <v>7.6846628106242605</v>
      </c>
    </row>
    <row r="46" spans="1:12" x14ac:dyDescent="0.25">
      <c r="A46" s="1">
        <v>33</v>
      </c>
      <c r="B46" s="1" t="s">
        <v>71</v>
      </c>
      <c r="C46" s="1">
        <v>834.5</v>
      </c>
      <c r="D46" s="1">
        <v>1211.33</v>
      </c>
      <c r="E46" s="1">
        <v>5.97</v>
      </c>
      <c r="F46" s="1">
        <f t="shared" si="4"/>
        <v>1.1265750000000001</v>
      </c>
      <c r="G46" s="1">
        <f t="shared" si="5"/>
        <v>25.268343799999997</v>
      </c>
      <c r="H46" s="1">
        <f t="shared" si="6"/>
        <v>17.40767</v>
      </c>
      <c r="I46" s="1">
        <f t="shared" si="7"/>
        <v>7.8606737999999972</v>
      </c>
      <c r="J46" s="1">
        <f t="shared" si="8"/>
        <v>0.39932833190201994</v>
      </c>
      <c r="K46" s="1">
        <f t="shared" si="9"/>
        <v>5.5706716680979795</v>
      </c>
      <c r="L46" s="1">
        <f t="shared" si="10"/>
        <v>6.6889167822783975</v>
      </c>
    </row>
    <row r="47" spans="1:12" x14ac:dyDescent="0.25">
      <c r="A47" s="1">
        <v>34</v>
      </c>
      <c r="B47" s="1" t="s">
        <v>72</v>
      </c>
      <c r="C47" s="1">
        <v>759.53</v>
      </c>
      <c r="D47" s="1">
        <v>1180.8499999999999</v>
      </c>
      <c r="E47" s="1">
        <v>6.01</v>
      </c>
      <c r="F47" s="1">
        <f t="shared" si="4"/>
        <v>1.0253655000000002</v>
      </c>
      <c r="G47" s="1">
        <f t="shared" si="5"/>
        <v>24.632530999999997</v>
      </c>
      <c r="H47" s="1">
        <f t="shared" si="6"/>
        <v>15.843795800000001</v>
      </c>
      <c r="I47" s="1">
        <f t="shared" si="7"/>
        <v>8.7887351999999961</v>
      </c>
      <c r="J47" s="1">
        <f t="shared" si="8"/>
        <v>0.44647457154939635</v>
      </c>
      <c r="K47" s="1">
        <f t="shared" si="9"/>
        <v>5.5635254284506033</v>
      </c>
      <c r="L47" s="1">
        <f t="shared" si="10"/>
        <v>7.4288614234508543</v>
      </c>
    </row>
    <row r="48" spans="1:12" x14ac:dyDescent="0.25">
      <c r="A48" s="1">
        <v>35</v>
      </c>
      <c r="B48" s="1" t="s">
        <v>73</v>
      </c>
      <c r="C48" s="1">
        <v>405.04</v>
      </c>
      <c r="D48" s="1">
        <v>791.76</v>
      </c>
      <c r="E48" s="1">
        <v>5.95</v>
      </c>
      <c r="F48" s="1">
        <f t="shared" si="4"/>
        <v>0.54680399999999996</v>
      </c>
      <c r="G48" s="1">
        <f t="shared" si="5"/>
        <v>16.516113600000001</v>
      </c>
      <c r="H48" s="1">
        <f t="shared" si="6"/>
        <v>8.4491343999999984</v>
      </c>
      <c r="I48" s="1">
        <f t="shared" si="7"/>
        <v>8.0669792000000022</v>
      </c>
      <c r="J48" s="1">
        <f t="shared" si="8"/>
        <v>0.40980880639319917</v>
      </c>
      <c r="K48" s="1">
        <f t="shared" si="9"/>
        <v>5.5401911936068009</v>
      </c>
      <c r="L48" s="1">
        <f t="shared" si="10"/>
        <v>6.8875429645915887</v>
      </c>
    </row>
    <row r="49" spans="1:12" x14ac:dyDescent="0.25">
      <c r="A49" s="1">
        <v>36</v>
      </c>
      <c r="B49" s="1" t="s">
        <v>73</v>
      </c>
      <c r="C49" s="1">
        <v>386.78</v>
      </c>
      <c r="D49" s="1">
        <v>796.94</v>
      </c>
      <c r="E49" s="1">
        <v>6.16</v>
      </c>
      <c r="F49" s="1">
        <f t="shared" si="4"/>
        <v>0.52215299999999998</v>
      </c>
      <c r="G49" s="1">
        <f t="shared" si="5"/>
        <v>16.624168399999999</v>
      </c>
      <c r="H49" s="1">
        <f t="shared" si="6"/>
        <v>8.0682307999999985</v>
      </c>
      <c r="I49" s="1">
        <f t="shared" si="7"/>
        <v>8.5559376</v>
      </c>
      <c r="J49" s="1">
        <f t="shared" si="8"/>
        <v>0.43464827273022999</v>
      </c>
      <c r="K49" s="1">
        <f t="shared" si="9"/>
        <v>5.7253517272697705</v>
      </c>
      <c r="L49" s="1">
        <f t="shared" si="10"/>
        <v>7.0559784534128198</v>
      </c>
    </row>
    <row r="50" spans="1:12" x14ac:dyDescent="0.25">
      <c r="A50" s="1">
        <v>37</v>
      </c>
      <c r="B50" s="1" t="s">
        <v>74</v>
      </c>
      <c r="C50" s="1">
        <v>1304.2</v>
      </c>
      <c r="D50" s="1">
        <v>1647.58</v>
      </c>
      <c r="E50" s="1">
        <v>4.96</v>
      </c>
      <c r="F50" s="1">
        <f t="shared" si="4"/>
        <v>1.7606700000000002</v>
      </c>
      <c r="G50" s="1">
        <f t="shared" si="5"/>
        <v>34.368518799999997</v>
      </c>
      <c r="H50" s="1">
        <f t="shared" si="6"/>
        <v>27.205611999999999</v>
      </c>
      <c r="I50" s="1">
        <f t="shared" si="7"/>
        <v>7.1629067999999982</v>
      </c>
      <c r="J50" s="1">
        <f t="shared" si="8"/>
        <v>0.36388122657037825</v>
      </c>
      <c r="K50" s="1">
        <f t="shared" si="9"/>
        <v>4.5961187734296214</v>
      </c>
      <c r="L50" s="1">
        <f t="shared" si="10"/>
        <v>7.3363150518221545</v>
      </c>
    </row>
    <row r="51" spans="1:12" x14ac:dyDescent="0.25">
      <c r="A51" s="1">
        <v>38</v>
      </c>
      <c r="B51" s="1" t="s">
        <v>75</v>
      </c>
      <c r="C51" s="1">
        <v>1712.56</v>
      </c>
      <c r="D51" s="1">
        <v>1994.43</v>
      </c>
      <c r="E51" s="1">
        <v>5.32</v>
      </c>
      <c r="F51" s="1">
        <f t="shared" si="4"/>
        <v>2.3119559999999999</v>
      </c>
      <c r="G51" s="1">
        <f t="shared" si="5"/>
        <v>41.603809800000001</v>
      </c>
      <c r="H51" s="1">
        <f t="shared" si="6"/>
        <v>35.724001599999994</v>
      </c>
      <c r="I51" s="1">
        <f t="shared" si="7"/>
        <v>5.8798082000000065</v>
      </c>
      <c r="J51" s="1">
        <f t="shared" si="8"/>
        <v>0.29869882151957788</v>
      </c>
      <c r="K51" s="1">
        <f t="shared" si="9"/>
        <v>5.0213011784804227</v>
      </c>
      <c r="L51" s="1">
        <f t="shared" si="10"/>
        <v>5.614639502247698</v>
      </c>
    </row>
    <row r="52" spans="1:12" x14ac:dyDescent="0.25">
      <c r="A52" s="10">
        <v>39</v>
      </c>
      <c r="B52" s="1" t="s">
        <v>76</v>
      </c>
      <c r="C52" s="1">
        <v>1354.95</v>
      </c>
      <c r="D52" s="1">
        <v>1670.25</v>
      </c>
      <c r="E52" s="1">
        <v>5.18</v>
      </c>
      <c r="F52" s="1">
        <f t="shared" si="4"/>
        <v>1.8291825000000002</v>
      </c>
      <c r="G52" s="1">
        <f t="shared" si="5"/>
        <v>34.841414999999998</v>
      </c>
      <c r="H52" s="1">
        <f t="shared" si="6"/>
        <v>28.264256999999997</v>
      </c>
      <c r="I52" s="1">
        <f t="shared" si="7"/>
        <v>6.5771580000000007</v>
      </c>
      <c r="J52" s="1">
        <f t="shared" si="8"/>
        <v>0.33412473276731403</v>
      </c>
      <c r="K52" s="1">
        <f t="shared" si="9"/>
        <v>4.8458752672326852</v>
      </c>
      <c r="L52" s="1">
        <f t="shared" si="10"/>
        <v>6.4502844163574196</v>
      </c>
    </row>
    <row r="53" spans="1:12" x14ac:dyDescent="0.25">
      <c r="A53" s="9">
        <v>40</v>
      </c>
      <c r="B53" s="7" t="s">
        <v>77</v>
      </c>
      <c r="C53" s="7">
        <v>1309.04</v>
      </c>
      <c r="D53" s="7">
        <v>1643.64</v>
      </c>
      <c r="E53" s="7">
        <v>4.9000000000000004</v>
      </c>
      <c r="F53" s="1">
        <f t="shared" si="4"/>
        <v>1.767204</v>
      </c>
      <c r="G53" s="1">
        <f t="shared" si="5"/>
        <v>34.286330400000004</v>
      </c>
      <c r="H53" s="1">
        <f t="shared" si="6"/>
        <v>27.306574399999995</v>
      </c>
      <c r="I53" s="1">
        <f t="shared" si="7"/>
        <v>6.979756000000009</v>
      </c>
      <c r="J53" s="1">
        <f t="shared" si="8"/>
        <v>0.3545770237359448</v>
      </c>
      <c r="K53" s="1">
        <f t="shared" si="9"/>
        <v>4.5454229762640557</v>
      </c>
      <c r="L53" s="1">
        <f t="shared" si="10"/>
        <v>7.2362657905294867</v>
      </c>
    </row>
    <row r="54" spans="1:12" x14ac:dyDescent="0.25">
      <c r="A54" s="5">
        <v>41</v>
      </c>
      <c r="B54" s="7" t="s">
        <v>78</v>
      </c>
      <c r="C54" s="7">
        <v>1541.1</v>
      </c>
      <c r="D54" s="7">
        <v>1820.97</v>
      </c>
      <c r="E54" s="7">
        <v>5.05</v>
      </c>
      <c r="F54" s="1">
        <f t="shared" si="4"/>
        <v>2.0804849999999999</v>
      </c>
      <c r="G54" s="1">
        <f t="shared" si="5"/>
        <v>37.9854342</v>
      </c>
      <c r="H54" s="1">
        <f t="shared" si="6"/>
        <v>32.147345999999992</v>
      </c>
      <c r="I54" s="1">
        <f t="shared" si="7"/>
        <v>5.8380882000000085</v>
      </c>
      <c r="J54" s="1">
        <f t="shared" si="8"/>
        <v>0.29657941312904629</v>
      </c>
      <c r="K54" s="1">
        <f t="shared" si="9"/>
        <v>4.7534205868709538</v>
      </c>
      <c r="L54" s="1">
        <f t="shared" si="10"/>
        <v>5.8728596659217089</v>
      </c>
    </row>
    <row r="55" spans="1:12" x14ac:dyDescent="0.25">
      <c r="A55" s="10">
        <v>42</v>
      </c>
      <c r="B55" s="1" t="s">
        <v>79</v>
      </c>
      <c r="C55" s="1">
        <v>1427.6</v>
      </c>
      <c r="D55" s="1">
        <v>1771.69</v>
      </c>
      <c r="E55" s="1">
        <v>5.0199999999999996</v>
      </c>
      <c r="F55" s="1">
        <f t="shared" si="4"/>
        <v>1.9272600000000002</v>
      </c>
      <c r="G55" s="1">
        <f t="shared" si="5"/>
        <v>36.957453399999999</v>
      </c>
      <c r="H55" s="1">
        <f t="shared" si="6"/>
        <v>29.779735999999996</v>
      </c>
      <c r="I55" s="1">
        <f t="shared" si="7"/>
        <v>7.1777174000000024</v>
      </c>
      <c r="J55" s="1">
        <f t="shared" si="8"/>
        <v>0.36463361654901716</v>
      </c>
      <c r="K55" s="1">
        <f t="shared" si="9"/>
        <v>4.655366383450982</v>
      </c>
      <c r="L55" s="1">
        <f t="shared" si="10"/>
        <v>7.2636178595421796</v>
      </c>
    </row>
    <row r="56" spans="1:12" x14ac:dyDescent="0.25">
      <c r="A56" s="1">
        <v>43</v>
      </c>
      <c r="B56" s="1" t="s">
        <v>80</v>
      </c>
      <c r="C56" s="1">
        <v>1759.74</v>
      </c>
      <c r="D56" s="1">
        <v>2114.36</v>
      </c>
      <c r="E56" s="1">
        <v>5.17</v>
      </c>
      <c r="F56" s="1">
        <f t="shared" si="4"/>
        <v>2.3756490000000001</v>
      </c>
      <c r="G56" s="1">
        <f t="shared" si="5"/>
        <v>44.105549600000003</v>
      </c>
      <c r="H56" s="1">
        <f t="shared" si="6"/>
        <v>36.708176399999999</v>
      </c>
      <c r="I56" s="1">
        <f t="shared" si="7"/>
        <v>7.3973732000000041</v>
      </c>
      <c r="J56" s="1">
        <f t="shared" si="8"/>
        <v>0.37579230172516637</v>
      </c>
      <c r="K56" s="1">
        <f t="shared" si="9"/>
        <v>4.7942076982748336</v>
      </c>
      <c r="L56" s="1">
        <f t="shared" si="10"/>
        <v>7.268709897972272</v>
      </c>
    </row>
    <row r="57" spans="1:12" x14ac:dyDescent="0.25">
      <c r="A57" s="1">
        <v>44</v>
      </c>
      <c r="B57" s="1" t="s">
        <v>81</v>
      </c>
      <c r="C57" s="1">
        <v>1443.35</v>
      </c>
      <c r="D57" s="1">
        <v>1737.46</v>
      </c>
      <c r="E57" s="1">
        <v>5.13</v>
      </c>
      <c r="F57" s="1">
        <f t="shared" si="4"/>
        <v>1.9485224999999999</v>
      </c>
      <c r="G57" s="1">
        <f t="shared" si="5"/>
        <v>36.243415599999999</v>
      </c>
      <c r="H57" s="1">
        <f t="shared" si="6"/>
        <v>30.108280999999995</v>
      </c>
      <c r="I57" s="1">
        <f t="shared" si="7"/>
        <v>6.1351346000000042</v>
      </c>
      <c r="J57" s="1">
        <f t="shared" si="8"/>
        <v>0.31166960086963141</v>
      </c>
      <c r="K57" s="1">
        <f t="shared" si="9"/>
        <v>4.8183303991303683</v>
      </c>
      <c r="L57" s="1">
        <f t="shared" si="10"/>
        <v>6.0754308161721582</v>
      </c>
    </row>
    <row r="58" spans="1:12" x14ac:dyDescent="0.25">
      <c r="A58" s="7">
        <v>45</v>
      </c>
      <c r="B58" s="7" t="s">
        <v>81</v>
      </c>
      <c r="C58" s="7">
        <v>1007.58</v>
      </c>
      <c r="D58" s="7">
        <v>1342.72</v>
      </c>
      <c r="E58" s="7">
        <v>4.59</v>
      </c>
      <c r="F58" s="1">
        <f t="shared" si="4"/>
        <v>1.3602330000000002</v>
      </c>
      <c r="G58" s="1">
        <f t="shared" si="5"/>
        <v>28.0091392</v>
      </c>
      <c r="H58" s="1">
        <f t="shared" si="6"/>
        <v>21.0181188</v>
      </c>
      <c r="I58" s="1">
        <f t="shared" si="7"/>
        <v>6.9910204</v>
      </c>
      <c r="J58" s="1">
        <f t="shared" si="8"/>
        <v>0.35514926400138797</v>
      </c>
      <c r="K58" s="1">
        <f t="shared" si="9"/>
        <v>4.2348507359986121</v>
      </c>
      <c r="L58" s="1">
        <f t="shared" si="10"/>
        <v>7.737456732056387</v>
      </c>
    </row>
    <row r="59" spans="1:12" x14ac:dyDescent="0.25">
      <c r="A59" s="1">
        <v>46</v>
      </c>
      <c r="B59" s="1" t="s">
        <v>82</v>
      </c>
      <c r="C59" s="1">
        <v>1941.54</v>
      </c>
      <c r="D59" s="1">
        <v>2222.35</v>
      </c>
      <c r="E59" s="1">
        <v>5.42</v>
      </c>
      <c r="F59" s="1">
        <f t="shared" si="4"/>
        <v>2.6210789999999999</v>
      </c>
      <c r="G59" s="1">
        <f t="shared" si="5"/>
        <v>46.358220999999993</v>
      </c>
      <c r="H59" s="1">
        <f t="shared" si="6"/>
        <v>40.500524399999996</v>
      </c>
      <c r="I59" s="1">
        <f t="shared" si="7"/>
        <v>5.857696599999997</v>
      </c>
      <c r="J59" s="1">
        <f t="shared" si="8"/>
        <v>0.2975755350725956</v>
      </c>
      <c r="K59" s="1">
        <f t="shared" si="9"/>
        <v>5.1224244649274047</v>
      </c>
      <c r="L59" s="1">
        <f t="shared" si="10"/>
        <v>5.4903235253246407</v>
      </c>
    </row>
    <row r="60" spans="1:12" x14ac:dyDescent="0.25">
      <c r="A60" s="1">
        <v>47</v>
      </c>
      <c r="B60" s="8" t="s">
        <v>83</v>
      </c>
      <c r="C60" s="1">
        <v>1747</v>
      </c>
      <c r="D60" s="1">
        <v>2061.35</v>
      </c>
      <c r="E60" s="1">
        <v>6.51</v>
      </c>
      <c r="F60" s="1">
        <f t="shared" si="4"/>
        <v>2.3584499999999999</v>
      </c>
      <c r="G60" s="1">
        <f t="shared" si="5"/>
        <v>42.999760999999992</v>
      </c>
      <c r="H60" s="1">
        <f t="shared" si="6"/>
        <v>36.442419999999998</v>
      </c>
      <c r="I60" s="1">
        <f t="shared" si="7"/>
        <v>6.5573409999999939</v>
      </c>
      <c r="J60" s="1">
        <f t="shared" si="8"/>
        <v>0.33311801378181116</v>
      </c>
      <c r="K60" s="1">
        <f t="shared" si="9"/>
        <v>6.1768819862181887</v>
      </c>
      <c r="L60" s="1">
        <f t="shared" si="10"/>
        <v>5.1170201809802052</v>
      </c>
    </row>
    <row r="61" spans="1:12" x14ac:dyDescent="0.25">
      <c r="A61" s="1">
        <v>48</v>
      </c>
      <c r="B61" s="8" t="s">
        <v>84</v>
      </c>
      <c r="C61" s="1">
        <v>1742</v>
      </c>
      <c r="D61" s="1">
        <v>2061.5500000000002</v>
      </c>
      <c r="E61" s="1">
        <v>6.37</v>
      </c>
      <c r="F61" s="1">
        <f t="shared" si="4"/>
        <v>2.3517000000000006</v>
      </c>
      <c r="G61" s="1">
        <f t="shared" si="5"/>
        <v>43.003932999999996</v>
      </c>
      <c r="H61" s="1">
        <f t="shared" si="6"/>
        <v>36.338120000000004</v>
      </c>
      <c r="I61" s="1">
        <f t="shared" si="7"/>
        <v>6.6658129999999929</v>
      </c>
      <c r="J61" s="1">
        <f t="shared" si="8"/>
        <v>0.33862847559719333</v>
      </c>
      <c r="K61" s="1">
        <f t="shared" si="9"/>
        <v>6.0313715244028065</v>
      </c>
      <c r="L61" s="1">
        <f t="shared" si="10"/>
        <v>5.3159886278994293</v>
      </c>
    </row>
    <row r="62" spans="1:12" x14ac:dyDescent="0.25">
      <c r="A62" s="1">
        <v>49</v>
      </c>
      <c r="B62" s="8" t="s">
        <v>85</v>
      </c>
      <c r="C62" s="1">
        <v>1376.14</v>
      </c>
      <c r="D62" s="1">
        <v>1709.97</v>
      </c>
      <c r="E62" s="1">
        <v>5.75</v>
      </c>
      <c r="F62" s="1">
        <f t="shared" si="4"/>
        <v>1.8577890000000004</v>
      </c>
      <c r="G62" s="1">
        <f t="shared" si="5"/>
        <v>35.669974199999992</v>
      </c>
      <c r="H62" s="1">
        <f t="shared" si="6"/>
        <v>28.706280400000001</v>
      </c>
      <c r="I62" s="1">
        <f t="shared" si="7"/>
        <v>6.9636937999999908</v>
      </c>
      <c r="J62" s="1">
        <f t="shared" si="8"/>
        <v>0.35376105150558923</v>
      </c>
      <c r="K62" s="1">
        <f t="shared" si="9"/>
        <v>5.3962389484944104</v>
      </c>
      <c r="L62" s="1">
        <f t="shared" si="10"/>
        <v>6.1523661131406868</v>
      </c>
    </row>
    <row r="63" spans="1:12" x14ac:dyDescent="0.25">
      <c r="A63" s="1">
        <v>50</v>
      </c>
      <c r="B63" s="8" t="s">
        <v>86</v>
      </c>
      <c r="C63" s="1">
        <v>1684.4</v>
      </c>
      <c r="D63" s="1">
        <v>1968.73</v>
      </c>
      <c r="E63" s="1">
        <v>6.43</v>
      </c>
      <c r="F63" s="1">
        <f t="shared" si="4"/>
        <v>2.2739400000000005</v>
      </c>
      <c r="G63" s="1">
        <f t="shared" si="5"/>
        <v>41.067707800000001</v>
      </c>
      <c r="H63" s="1">
        <f t="shared" si="6"/>
        <v>35.136583999999999</v>
      </c>
      <c r="I63" s="1">
        <f t="shared" si="7"/>
        <v>5.9311238000000017</v>
      </c>
      <c r="J63" s="1">
        <f t="shared" si="8"/>
        <v>0.30130569383993155</v>
      </c>
      <c r="K63" s="1">
        <f t="shared" si="9"/>
        <v>6.1286943061600683</v>
      </c>
      <c r="L63" s="1">
        <f t="shared" si="10"/>
        <v>4.6859361405899165</v>
      </c>
    </row>
    <row r="64" spans="1:12" x14ac:dyDescent="0.25">
      <c r="A64" s="1">
        <v>51</v>
      </c>
      <c r="B64" s="8" t="s">
        <v>86</v>
      </c>
      <c r="C64" s="1">
        <v>1634.84</v>
      </c>
      <c r="D64" s="1">
        <v>1947.43</v>
      </c>
      <c r="E64" s="1">
        <v>6.33</v>
      </c>
      <c r="F64" s="1">
        <f t="shared" si="4"/>
        <v>2.2070339999999997</v>
      </c>
      <c r="G64" s="1">
        <f t="shared" si="5"/>
        <v>40.623389799999998</v>
      </c>
      <c r="H64" s="1">
        <f t="shared" si="6"/>
        <v>34.102762399999996</v>
      </c>
      <c r="I64" s="1">
        <f t="shared" si="7"/>
        <v>6.5206274000000022</v>
      </c>
      <c r="J64" s="1">
        <f t="shared" si="8"/>
        <v>0.33125293439814368</v>
      </c>
      <c r="K64" s="1">
        <f t="shared" si="9"/>
        <v>5.9987470656018562</v>
      </c>
      <c r="L64" s="1">
        <f t="shared" si="10"/>
        <v>5.2330637345678355</v>
      </c>
    </row>
    <row r="65" spans="1:12" x14ac:dyDescent="0.25">
      <c r="A65" s="10">
        <v>52</v>
      </c>
      <c r="B65" s="8" t="s">
        <v>87</v>
      </c>
      <c r="C65" s="1">
        <v>1767.84</v>
      </c>
      <c r="D65" s="1">
        <v>2055.86</v>
      </c>
      <c r="E65" s="1">
        <v>6.44</v>
      </c>
      <c r="F65" s="1">
        <f t="shared" si="4"/>
        <v>2.386584</v>
      </c>
      <c r="G65" s="1">
        <f t="shared" si="5"/>
        <v>42.885239599999998</v>
      </c>
      <c r="H65" s="1">
        <f t="shared" si="6"/>
        <v>36.877142399999997</v>
      </c>
      <c r="I65" s="1">
        <f t="shared" si="7"/>
        <v>6.0080972000000017</v>
      </c>
      <c r="J65" s="1">
        <f t="shared" si="8"/>
        <v>0.30521600232046242</v>
      </c>
      <c r="K65" s="1">
        <f t="shared" si="9"/>
        <v>6.1347839976795377</v>
      </c>
      <c r="L65" s="1">
        <f t="shared" si="10"/>
        <v>4.7393789180196109</v>
      </c>
    </row>
    <row r="66" spans="1:12" x14ac:dyDescent="0.25">
      <c r="A66" s="1">
        <v>53</v>
      </c>
      <c r="B66" s="8" t="s">
        <v>88</v>
      </c>
      <c r="C66" s="1">
        <v>1472.6</v>
      </c>
      <c r="D66" s="1">
        <v>1775.21</v>
      </c>
      <c r="E66" s="1">
        <v>6.24</v>
      </c>
      <c r="F66" s="1">
        <f t="shared" si="4"/>
        <v>1.9880100000000001</v>
      </c>
      <c r="G66" s="1">
        <f t="shared" si="5"/>
        <v>37.030880599999996</v>
      </c>
      <c r="H66" s="1">
        <f t="shared" si="6"/>
        <v>30.718435999999997</v>
      </c>
      <c r="I66" s="1">
        <f t="shared" si="7"/>
        <v>6.3124445999999992</v>
      </c>
      <c r="J66" s="1">
        <f t="shared" si="8"/>
        <v>0.3206770865293907</v>
      </c>
      <c r="K66" s="1">
        <f t="shared" si="9"/>
        <v>5.9193229134706096</v>
      </c>
      <c r="L66" s="1">
        <f t="shared" si="10"/>
        <v>5.1390558738684433</v>
      </c>
    </row>
    <row r="67" spans="1:12" x14ac:dyDescent="0.25">
      <c r="A67" s="1">
        <v>54</v>
      </c>
      <c r="B67" s="8" t="s">
        <v>89</v>
      </c>
      <c r="C67" s="1">
        <v>1670.69</v>
      </c>
      <c r="D67" s="1">
        <v>2006.53</v>
      </c>
      <c r="E67" s="1">
        <v>6.31</v>
      </c>
      <c r="F67" s="1">
        <f t="shared" si="4"/>
        <v>2.2554315000000003</v>
      </c>
      <c r="G67" s="1">
        <f t="shared" si="5"/>
        <v>41.856215800000001</v>
      </c>
      <c r="H67" s="1">
        <f t="shared" si="6"/>
        <v>34.850593400000001</v>
      </c>
      <c r="I67" s="1">
        <f t="shared" si="7"/>
        <v>7.0056224</v>
      </c>
      <c r="J67" s="1">
        <f t="shared" si="8"/>
        <v>0.35589105693807399</v>
      </c>
      <c r="K67" s="1">
        <f t="shared" si="9"/>
        <v>5.9541089430619252</v>
      </c>
      <c r="L67" s="1">
        <f t="shared" si="10"/>
        <v>5.6401118373704264</v>
      </c>
    </row>
    <row r="68" spans="1:12" x14ac:dyDescent="0.25">
      <c r="A68" s="1">
        <v>55</v>
      </c>
      <c r="B68" s="8" t="s">
        <v>90</v>
      </c>
      <c r="C68" s="1">
        <v>1622.4</v>
      </c>
      <c r="D68" s="1">
        <v>1898.12</v>
      </c>
      <c r="E68" s="1">
        <v>6.39</v>
      </c>
      <c r="F68" s="1">
        <f t="shared" si="4"/>
        <v>2.1902400000000002</v>
      </c>
      <c r="G68" s="1">
        <f t="shared" si="5"/>
        <v>39.594783199999995</v>
      </c>
      <c r="H68" s="1">
        <f t="shared" si="6"/>
        <v>33.843263999999998</v>
      </c>
      <c r="I68" s="1">
        <f t="shared" si="7"/>
        <v>5.7515191999999971</v>
      </c>
      <c r="J68" s="1">
        <f t="shared" si="8"/>
        <v>0.29218164071869257</v>
      </c>
      <c r="K68" s="1">
        <f t="shared" si="9"/>
        <v>6.0978183592813071</v>
      </c>
      <c r="L68" s="1">
        <f t="shared" si="10"/>
        <v>4.5724826403551191</v>
      </c>
    </row>
    <row r="69" spans="1:12" x14ac:dyDescent="0.25">
      <c r="A69" s="1">
        <v>56</v>
      </c>
      <c r="B69" s="8" t="s">
        <v>90</v>
      </c>
      <c r="C69" s="1">
        <v>1621.5</v>
      </c>
      <c r="D69" s="1">
        <v>1929.13</v>
      </c>
      <c r="E69" s="1">
        <v>6.45</v>
      </c>
      <c r="F69" s="1">
        <f t="shared" si="4"/>
        <v>2.189025</v>
      </c>
      <c r="G69" s="1">
        <f t="shared" si="5"/>
        <v>40.2416518</v>
      </c>
      <c r="H69" s="1">
        <f t="shared" si="6"/>
        <v>33.824489999999997</v>
      </c>
      <c r="I69" s="1">
        <f t="shared" si="7"/>
        <v>6.4171618000000024</v>
      </c>
      <c r="J69" s="1">
        <f t="shared" si="8"/>
        <v>0.32599680158962518</v>
      </c>
      <c r="K69" s="1">
        <f t="shared" si="9"/>
        <v>6.1240031984103753</v>
      </c>
      <c r="L69" s="1">
        <f t="shared" si="10"/>
        <v>5.054213978133717</v>
      </c>
    </row>
    <row r="70" spans="1:12" x14ac:dyDescent="0.25">
      <c r="A70" s="1">
        <v>57</v>
      </c>
      <c r="B70" s="8" t="s">
        <v>91</v>
      </c>
      <c r="C70" s="1">
        <v>1975.26</v>
      </c>
      <c r="D70" s="1">
        <v>2238.3000000000002</v>
      </c>
      <c r="E70" s="1">
        <v>6.49</v>
      </c>
      <c r="F70" s="1">
        <f t="shared" si="4"/>
        <v>2.6666010000000004</v>
      </c>
      <c r="G70" s="1">
        <f t="shared" si="5"/>
        <v>46.690938000000003</v>
      </c>
      <c r="H70" s="1">
        <f t="shared" si="6"/>
        <v>41.203923599999996</v>
      </c>
      <c r="I70" s="1">
        <f t="shared" si="7"/>
        <v>5.4870144000000067</v>
      </c>
      <c r="J70" s="1">
        <f t="shared" si="8"/>
        <v>0.27874459152272241</v>
      </c>
      <c r="K70" s="1">
        <f t="shared" si="9"/>
        <v>6.2112554084772782</v>
      </c>
      <c r="L70" s="1">
        <f t="shared" si="10"/>
        <v>4.2949860018909476</v>
      </c>
    </row>
    <row r="71" spans="1:12" x14ac:dyDescent="0.25">
      <c r="A71" s="1">
        <v>58</v>
      </c>
      <c r="B71" s="8" t="s">
        <v>91</v>
      </c>
      <c r="C71" s="1">
        <v>2031.34</v>
      </c>
      <c r="D71" s="1">
        <v>2232.38</v>
      </c>
      <c r="E71" s="1">
        <v>6.23</v>
      </c>
      <c r="F71" s="1">
        <f t="shared" si="4"/>
        <v>2.7423090000000001</v>
      </c>
      <c r="G71" s="1">
        <f t="shared" si="5"/>
        <v>46.567446799999999</v>
      </c>
      <c r="H71" s="1">
        <f t="shared" si="6"/>
        <v>42.373752399999994</v>
      </c>
      <c r="I71" s="1">
        <f t="shared" si="7"/>
        <v>4.1936944000000054</v>
      </c>
      <c r="J71" s="1">
        <f t="shared" si="8"/>
        <v>0.21304293141624134</v>
      </c>
      <c r="K71" s="1">
        <f t="shared" si="9"/>
        <v>6.0169570685837588</v>
      </c>
      <c r="L71" s="1">
        <f t="shared" si="10"/>
        <v>3.4196297177566919</v>
      </c>
    </row>
    <row r="72" spans="1:12" x14ac:dyDescent="0.25">
      <c r="A72" s="10">
        <v>59</v>
      </c>
      <c r="B72" s="8" t="s">
        <v>92</v>
      </c>
      <c r="C72" s="1">
        <v>2077.9699999999998</v>
      </c>
      <c r="D72" s="1">
        <v>2249.83</v>
      </c>
      <c r="E72" s="1">
        <v>6.16</v>
      </c>
      <c r="F72" s="1">
        <f t="shared" si="4"/>
        <v>2.8052595</v>
      </c>
      <c r="G72" s="1">
        <f t="shared" si="5"/>
        <v>46.9314538</v>
      </c>
      <c r="H72" s="1">
        <f t="shared" si="6"/>
        <v>43.346454199999997</v>
      </c>
      <c r="I72" s="1">
        <f t="shared" si="7"/>
        <v>3.5849996000000033</v>
      </c>
      <c r="J72" s="1">
        <f t="shared" si="8"/>
        <v>0.18212076299838451</v>
      </c>
      <c r="K72" s="1">
        <f t="shared" si="9"/>
        <v>5.9778792370016154</v>
      </c>
      <c r="L72" s="1">
        <f t="shared" si="10"/>
        <v>2.9565058928309185</v>
      </c>
    </row>
    <row r="73" spans="1:12" x14ac:dyDescent="0.25">
      <c r="A73" s="1">
        <v>60</v>
      </c>
      <c r="B73" s="8" t="s">
        <v>92</v>
      </c>
      <c r="C73" s="1">
        <v>2067.9</v>
      </c>
      <c r="D73" s="1">
        <v>2257.9299999999998</v>
      </c>
      <c r="E73" s="1">
        <v>6.22</v>
      </c>
      <c r="F73" s="1">
        <f t="shared" si="4"/>
        <v>2.7916650000000005</v>
      </c>
      <c r="G73" s="1">
        <f t="shared" si="5"/>
        <v>47.100419799999997</v>
      </c>
      <c r="H73" s="1">
        <f t="shared" si="6"/>
        <v>43.136394000000003</v>
      </c>
      <c r="I73" s="1">
        <f t="shared" si="7"/>
        <v>3.9640257999999946</v>
      </c>
      <c r="J73" s="1">
        <f t="shared" si="8"/>
        <v>0.20137558822636409</v>
      </c>
      <c r="K73" s="1">
        <f t="shared" si="9"/>
        <v>6.0186244117736356</v>
      </c>
      <c r="L73" s="1">
        <f t="shared" si="10"/>
        <v>3.2375496499415561</v>
      </c>
    </row>
    <row r="74" spans="1:12" x14ac:dyDescent="0.25">
      <c r="A74" s="10">
        <v>61</v>
      </c>
      <c r="B74" s="8" t="s">
        <v>93</v>
      </c>
      <c r="C74" s="1">
        <v>2012.3</v>
      </c>
      <c r="D74" s="1">
        <v>2218.19</v>
      </c>
      <c r="E74" s="1">
        <v>6.26</v>
      </c>
      <c r="F74" s="1">
        <f t="shared" si="4"/>
        <v>2.7166050000000004</v>
      </c>
      <c r="G74" s="1">
        <f t="shared" si="5"/>
        <v>46.271443399999995</v>
      </c>
      <c r="H74" s="1">
        <f t="shared" si="6"/>
        <v>41.976577999999996</v>
      </c>
      <c r="I74" s="1">
        <f t="shared" si="7"/>
        <v>4.2948653999999991</v>
      </c>
      <c r="J74" s="1">
        <f t="shared" si="8"/>
        <v>0.21818249676328025</v>
      </c>
      <c r="K74" s="1">
        <f t="shared" si="9"/>
        <v>6.0418175032367198</v>
      </c>
      <c r="L74" s="1">
        <f t="shared" si="10"/>
        <v>3.4853433987744467</v>
      </c>
    </row>
    <row r="75" spans="1:12" x14ac:dyDescent="0.25">
      <c r="A75" s="10">
        <v>62</v>
      </c>
      <c r="B75" s="8" t="s">
        <v>94</v>
      </c>
      <c r="C75" s="1">
        <v>1834.62</v>
      </c>
      <c r="D75" s="1">
        <v>2158.75</v>
      </c>
      <c r="E75" s="1">
        <v>6</v>
      </c>
      <c r="F75" s="1">
        <f t="shared" si="4"/>
        <v>2.476737</v>
      </c>
      <c r="G75" s="1">
        <f t="shared" si="5"/>
        <v>45.031524999999995</v>
      </c>
      <c r="H75" s="1">
        <f t="shared" si="6"/>
        <v>38.270173199999995</v>
      </c>
      <c r="I75" s="1">
        <f t="shared" si="7"/>
        <v>6.7613517999999999</v>
      </c>
      <c r="J75" s="1">
        <f t="shared" si="8"/>
        <v>0.34348192081151124</v>
      </c>
      <c r="K75" s="1">
        <f t="shared" si="9"/>
        <v>5.6565180791884888</v>
      </c>
      <c r="L75" s="1">
        <f t="shared" si="10"/>
        <v>5.7246986801918496</v>
      </c>
    </row>
    <row r="76" spans="1:12" x14ac:dyDescent="0.25">
      <c r="A76" s="5">
        <v>63</v>
      </c>
      <c r="B76" s="6" t="s">
        <v>95</v>
      </c>
      <c r="C76" s="7">
        <v>2098.0100000000002</v>
      </c>
      <c r="D76" s="7">
        <v>2416.65</v>
      </c>
      <c r="E76" s="7">
        <v>6.32</v>
      </c>
      <c r="F76" s="1">
        <f t="shared" si="4"/>
        <v>2.8323135000000006</v>
      </c>
      <c r="G76" s="1">
        <f t="shared" si="5"/>
        <v>50.411318999999992</v>
      </c>
      <c r="H76" s="1">
        <f t="shared" si="6"/>
        <v>43.764488600000007</v>
      </c>
      <c r="I76" s="1">
        <f t="shared" si="7"/>
        <v>6.6468303999999847</v>
      </c>
      <c r="J76" s="1">
        <f t="shared" si="8"/>
        <v>0.33766414477950107</v>
      </c>
      <c r="K76" s="1">
        <f t="shared" si="9"/>
        <v>5.9823358552204988</v>
      </c>
      <c r="L76" s="1">
        <f t="shared" si="10"/>
        <v>5.3427871009414787</v>
      </c>
    </row>
    <row r="77" spans="1:12" x14ac:dyDescent="0.25">
      <c r="A77" s="1">
        <v>64</v>
      </c>
      <c r="B77" s="8" t="s">
        <v>96</v>
      </c>
      <c r="C77" s="1">
        <v>2064.6999999999998</v>
      </c>
      <c r="D77" s="1">
        <v>2374.9699999999998</v>
      </c>
      <c r="E77" s="1">
        <v>6.56</v>
      </c>
      <c r="F77" s="1">
        <f t="shared" si="4"/>
        <v>2.7873450000000002</v>
      </c>
      <c r="G77" s="1">
        <f t="shared" si="5"/>
        <v>49.541874199999988</v>
      </c>
      <c r="H77" s="1">
        <f t="shared" si="6"/>
        <v>43.069641999999995</v>
      </c>
      <c r="I77" s="1">
        <f t="shared" si="7"/>
        <v>6.4722321999999934</v>
      </c>
      <c r="J77" s="1">
        <f t="shared" si="8"/>
        <v>0.3287944206651266</v>
      </c>
      <c r="K77" s="1">
        <f t="shared" si="9"/>
        <v>6.2312055793348726</v>
      </c>
      <c r="L77" s="1">
        <f t="shared" si="10"/>
        <v>5.0121100711147335</v>
      </c>
    </row>
    <row r="78" spans="1:12" x14ac:dyDescent="0.25">
      <c r="A78" s="1">
        <v>65</v>
      </c>
      <c r="B78" s="8" t="s">
        <v>97</v>
      </c>
      <c r="C78" s="1">
        <v>1618.59</v>
      </c>
      <c r="D78" s="1">
        <v>1874.59</v>
      </c>
      <c r="E78" s="1">
        <v>6.31</v>
      </c>
      <c r="F78" s="1">
        <f t="shared" ref="F78:F141" si="11">C78/100*$C$3</f>
        <v>2.1850965000000002</v>
      </c>
      <c r="G78" s="1">
        <f t="shared" ref="G78:G141" si="12">D78/100*$C$4</f>
        <v>39.103947399999996</v>
      </c>
      <c r="H78" s="1">
        <f t="shared" ref="H78:H141" si="13">F78/$C$3*$C$4</f>
        <v>33.763787399999998</v>
      </c>
      <c r="I78" s="1">
        <f t="shared" ref="I78:I141" si="14">G78-H78</f>
        <v>5.3401599999999974</v>
      </c>
      <c r="J78" s="1">
        <f t="shared" ref="J78:J141" si="15">I78/$C$6*$C$7</f>
        <v>0.27128427398805055</v>
      </c>
      <c r="K78" s="1">
        <f t="shared" ref="K78:K141" si="16">E78-J78</f>
        <v>6.0387157260119491</v>
      </c>
      <c r="L78" s="1">
        <f t="shared" ref="L78:L141" si="17">100-K78/E78*100</f>
        <v>4.2992753405396371</v>
      </c>
    </row>
    <row r="79" spans="1:12" x14ac:dyDescent="0.25">
      <c r="A79" s="10">
        <v>66</v>
      </c>
      <c r="B79" s="8" t="s">
        <v>97</v>
      </c>
      <c r="C79" s="1">
        <v>1996.97</v>
      </c>
      <c r="D79" s="1">
        <v>2290.0300000000002</v>
      </c>
      <c r="E79" s="1">
        <v>6.38</v>
      </c>
      <c r="F79" s="1">
        <f t="shared" si="11"/>
        <v>2.6959095</v>
      </c>
      <c r="G79" s="1">
        <f t="shared" si="12"/>
        <v>47.770025799999999</v>
      </c>
      <c r="H79" s="1">
        <f t="shared" si="13"/>
        <v>41.656794199999993</v>
      </c>
      <c r="I79" s="1">
        <f t="shared" si="14"/>
        <v>6.113231600000006</v>
      </c>
      <c r="J79" s="1">
        <f t="shared" si="15"/>
        <v>0.3105569114646024</v>
      </c>
      <c r="K79" s="1">
        <f t="shared" si="16"/>
        <v>6.0694430885353974</v>
      </c>
      <c r="L79" s="1">
        <f t="shared" si="17"/>
        <v>4.8676631891003552</v>
      </c>
    </row>
    <row r="80" spans="1:12" x14ac:dyDescent="0.25">
      <c r="A80" s="1">
        <v>67</v>
      </c>
      <c r="B80" s="8" t="s">
        <v>98</v>
      </c>
      <c r="C80" s="1">
        <v>1286.6199999999999</v>
      </c>
      <c r="D80" s="1">
        <v>1684.04</v>
      </c>
      <c r="E80" s="1">
        <v>6.61</v>
      </c>
      <c r="F80" s="1">
        <f t="shared" si="11"/>
        <v>1.736937</v>
      </c>
      <c r="G80" s="1">
        <f t="shared" si="12"/>
        <v>35.129074399999993</v>
      </c>
      <c r="H80" s="1">
        <f t="shared" si="13"/>
        <v>26.838893199999998</v>
      </c>
      <c r="I80" s="1">
        <f t="shared" si="14"/>
        <v>8.2901811999999957</v>
      </c>
      <c r="J80" s="1">
        <f t="shared" si="15"/>
        <v>0.42114764128254317</v>
      </c>
      <c r="K80" s="1">
        <f t="shared" si="16"/>
        <v>6.1888523587174573</v>
      </c>
      <c r="L80" s="1">
        <f t="shared" si="17"/>
        <v>6.3713712750762994</v>
      </c>
    </row>
    <row r="81" spans="1:12" x14ac:dyDescent="0.25">
      <c r="A81" s="1">
        <v>68</v>
      </c>
      <c r="B81" s="8" t="s">
        <v>99</v>
      </c>
      <c r="C81" s="1">
        <v>1165.3</v>
      </c>
      <c r="D81" s="1">
        <v>1576.31</v>
      </c>
      <c r="E81" s="1">
        <v>6.29</v>
      </c>
      <c r="F81" s="1">
        <f t="shared" si="11"/>
        <v>1.5731549999999999</v>
      </c>
      <c r="G81" s="1">
        <f t="shared" si="12"/>
        <v>32.881826599999997</v>
      </c>
      <c r="H81" s="1">
        <f t="shared" si="13"/>
        <v>24.308157999999995</v>
      </c>
      <c r="I81" s="1">
        <f t="shared" si="14"/>
        <v>8.5736686000000013</v>
      </c>
      <c r="J81" s="1">
        <f t="shared" si="15"/>
        <v>0.43554902129620598</v>
      </c>
      <c r="K81" s="1">
        <f t="shared" si="16"/>
        <v>5.8544509787037944</v>
      </c>
      <c r="L81" s="1">
        <f t="shared" si="17"/>
        <v>6.9244677471574789</v>
      </c>
    </row>
    <row r="82" spans="1:12" x14ac:dyDescent="0.25">
      <c r="A82" s="1">
        <v>69</v>
      </c>
      <c r="B82" s="8" t="s">
        <v>99</v>
      </c>
      <c r="C82" s="1">
        <v>1229.33</v>
      </c>
      <c r="D82" s="1">
        <v>1561.56</v>
      </c>
      <c r="E82" s="1">
        <v>6.25</v>
      </c>
      <c r="F82" s="1">
        <f t="shared" si="11"/>
        <v>1.6595955</v>
      </c>
      <c r="G82" s="1">
        <f t="shared" si="12"/>
        <v>32.574141599999997</v>
      </c>
      <c r="H82" s="1">
        <f t="shared" si="13"/>
        <v>25.643823799999996</v>
      </c>
      <c r="I82" s="1">
        <f t="shared" si="14"/>
        <v>6.930317800000001</v>
      </c>
      <c r="J82" s="1">
        <f t="shared" si="15"/>
        <v>0.35206552479316444</v>
      </c>
      <c r="K82" s="1">
        <f t="shared" si="16"/>
        <v>5.8979344752068359</v>
      </c>
      <c r="L82" s="1">
        <f t="shared" si="17"/>
        <v>5.6330483966906257</v>
      </c>
    </row>
    <row r="83" spans="1:12" x14ac:dyDescent="0.25">
      <c r="A83" s="1">
        <v>70</v>
      </c>
      <c r="B83" s="8" t="s">
        <v>100</v>
      </c>
      <c r="C83" s="1">
        <v>1328.85</v>
      </c>
      <c r="D83" s="1">
        <v>1680.41</v>
      </c>
      <c r="E83" s="1">
        <v>6.44</v>
      </c>
      <c r="F83" s="1">
        <f t="shared" si="11"/>
        <v>1.7939475</v>
      </c>
      <c r="G83" s="1">
        <f t="shared" si="12"/>
        <v>35.053352600000004</v>
      </c>
      <c r="H83" s="1">
        <f t="shared" si="13"/>
        <v>27.719810999999996</v>
      </c>
      <c r="I83" s="1">
        <f t="shared" si="14"/>
        <v>7.3335416000000073</v>
      </c>
      <c r="J83" s="1">
        <f t="shared" si="15"/>
        <v>0.3725496068876531</v>
      </c>
      <c r="K83" s="1">
        <f t="shared" si="16"/>
        <v>6.0674503931123471</v>
      </c>
      <c r="L83" s="1">
        <f t="shared" si="17"/>
        <v>5.7849317839697676</v>
      </c>
    </row>
    <row r="84" spans="1:12" x14ac:dyDescent="0.25">
      <c r="A84" s="1">
        <v>71</v>
      </c>
      <c r="B84" s="8" t="s">
        <v>101</v>
      </c>
      <c r="C84" s="1">
        <v>1192.5899999999999</v>
      </c>
      <c r="D84" s="1">
        <v>1554.35</v>
      </c>
      <c r="E84" s="1">
        <v>6.14</v>
      </c>
      <c r="F84" s="1">
        <f t="shared" si="11"/>
        <v>1.6099964999999998</v>
      </c>
      <c r="G84" s="1">
        <f t="shared" si="12"/>
        <v>32.423741</v>
      </c>
      <c r="H84" s="1">
        <f t="shared" si="13"/>
        <v>24.877427399999995</v>
      </c>
      <c r="I84" s="1">
        <f t="shared" si="14"/>
        <v>7.5463136000000048</v>
      </c>
      <c r="J84" s="1">
        <f t="shared" si="15"/>
        <v>0.38335858967936437</v>
      </c>
      <c r="K84" s="1">
        <f t="shared" si="16"/>
        <v>5.7566414103206354</v>
      </c>
      <c r="L84" s="1">
        <f t="shared" si="17"/>
        <v>6.2436252390776019</v>
      </c>
    </row>
    <row r="85" spans="1:12" x14ac:dyDescent="0.25">
      <c r="A85" s="1">
        <v>72</v>
      </c>
      <c r="B85" s="8" t="s">
        <v>102</v>
      </c>
      <c r="C85" s="1">
        <v>1215.17</v>
      </c>
      <c r="D85" s="1">
        <v>1575.51</v>
      </c>
      <c r="E85" s="1">
        <v>5.93</v>
      </c>
      <c r="F85" s="1">
        <f t="shared" si="11"/>
        <v>1.6404795000000001</v>
      </c>
      <c r="G85" s="1">
        <f t="shared" si="12"/>
        <v>32.865138600000002</v>
      </c>
      <c r="H85" s="1">
        <f t="shared" si="13"/>
        <v>25.348446199999998</v>
      </c>
      <c r="I85" s="1">
        <f t="shared" si="14"/>
        <v>7.5166924000000037</v>
      </c>
      <c r="J85" s="1">
        <f t="shared" si="15"/>
        <v>0.38185380972208688</v>
      </c>
      <c r="K85" s="1">
        <f t="shared" si="16"/>
        <v>5.5481461902779126</v>
      </c>
      <c r="L85" s="1">
        <f t="shared" si="17"/>
        <v>6.4393559818227146</v>
      </c>
    </row>
    <row r="86" spans="1:12" x14ac:dyDescent="0.25">
      <c r="A86" s="1">
        <v>73</v>
      </c>
      <c r="B86" s="8" t="s">
        <v>103</v>
      </c>
      <c r="C86" s="1">
        <v>1150</v>
      </c>
      <c r="D86" s="1">
        <v>1459.87</v>
      </c>
      <c r="E86" s="1">
        <v>5.97</v>
      </c>
      <c r="F86" s="1">
        <f t="shared" si="11"/>
        <v>1.5525000000000002</v>
      </c>
      <c r="G86" s="1">
        <f t="shared" si="12"/>
        <v>30.452888199999997</v>
      </c>
      <c r="H86" s="1">
        <f t="shared" si="13"/>
        <v>23.988999999999997</v>
      </c>
      <c r="I86" s="1">
        <f t="shared" si="14"/>
        <v>6.4638881999999995</v>
      </c>
      <c r="J86" s="1">
        <f t="shared" si="15"/>
        <v>0.32837053898702051</v>
      </c>
      <c r="K86" s="1">
        <f t="shared" si="16"/>
        <v>5.6416294610129789</v>
      </c>
      <c r="L86" s="1">
        <f t="shared" si="17"/>
        <v>5.5003440366335212</v>
      </c>
    </row>
    <row r="87" spans="1:12" x14ac:dyDescent="0.25">
      <c r="A87" s="1">
        <v>74</v>
      </c>
      <c r="B87" s="8" t="s">
        <v>103</v>
      </c>
      <c r="C87" s="1">
        <v>1192.08</v>
      </c>
      <c r="D87" s="1">
        <v>1478.85</v>
      </c>
      <c r="E87" s="1">
        <v>5.96</v>
      </c>
      <c r="F87" s="1">
        <f t="shared" si="11"/>
        <v>1.6093080000000002</v>
      </c>
      <c r="G87" s="1">
        <f t="shared" si="12"/>
        <v>30.848810999999994</v>
      </c>
      <c r="H87" s="1">
        <f t="shared" si="13"/>
        <v>24.866788799999998</v>
      </c>
      <c r="I87" s="1">
        <f t="shared" si="14"/>
        <v>5.9820221999999958</v>
      </c>
      <c r="J87" s="1">
        <f t="shared" si="15"/>
        <v>0.30389137207637984</v>
      </c>
      <c r="K87" s="1">
        <f t="shared" si="16"/>
        <v>5.6561086279236203</v>
      </c>
      <c r="L87" s="1">
        <f t="shared" si="17"/>
        <v>5.0988485247714692</v>
      </c>
    </row>
    <row r="88" spans="1:12" x14ac:dyDescent="0.25">
      <c r="A88" s="1">
        <v>75</v>
      </c>
      <c r="B88" s="8" t="s">
        <v>104</v>
      </c>
      <c r="C88" s="1">
        <v>1566.61</v>
      </c>
      <c r="D88" s="1">
        <v>1753.34</v>
      </c>
      <c r="E88" s="1">
        <v>6.61</v>
      </c>
      <c r="F88" s="1">
        <f t="shared" si="11"/>
        <v>2.1149234999999997</v>
      </c>
      <c r="G88" s="1">
        <f t="shared" si="12"/>
        <v>36.574672399999997</v>
      </c>
      <c r="H88" s="1">
        <f t="shared" si="13"/>
        <v>32.679484599999988</v>
      </c>
      <c r="I88" s="1">
        <f t="shared" si="14"/>
        <v>3.8951878000000093</v>
      </c>
      <c r="J88" s="1">
        <f t="shared" si="15"/>
        <v>0.19787856438198759</v>
      </c>
      <c r="K88" s="1">
        <f t="shared" si="16"/>
        <v>6.4121214356180127</v>
      </c>
      <c r="L88" s="1">
        <f t="shared" si="17"/>
        <v>2.9936242720421689</v>
      </c>
    </row>
    <row r="89" spans="1:12" x14ac:dyDescent="0.25">
      <c r="A89" s="1">
        <v>76</v>
      </c>
      <c r="B89" s="8" t="s">
        <v>105</v>
      </c>
      <c r="C89" s="1">
        <v>1312.25</v>
      </c>
      <c r="D89" s="1">
        <v>1595.53</v>
      </c>
      <c r="E89" s="1">
        <v>6.16</v>
      </c>
      <c r="F89" s="1">
        <f t="shared" si="11"/>
        <v>1.7715375000000002</v>
      </c>
      <c r="G89" s="1">
        <f t="shared" si="12"/>
        <v>33.282755799999997</v>
      </c>
      <c r="H89" s="1">
        <f t="shared" si="13"/>
        <v>27.373535</v>
      </c>
      <c r="I89" s="1">
        <f t="shared" si="14"/>
        <v>5.9092207999999964</v>
      </c>
      <c r="J89" s="1">
        <f t="shared" si="15"/>
        <v>0.3001930044349021</v>
      </c>
      <c r="K89" s="1">
        <f t="shared" si="16"/>
        <v>5.8598069955650978</v>
      </c>
      <c r="L89" s="1">
        <f t="shared" si="17"/>
        <v>4.8732630590081527</v>
      </c>
    </row>
    <row r="90" spans="1:12" x14ac:dyDescent="0.25">
      <c r="A90" s="1">
        <v>77</v>
      </c>
      <c r="B90" s="8" t="s">
        <v>106</v>
      </c>
      <c r="C90" s="1">
        <v>1738.45</v>
      </c>
      <c r="D90" s="1">
        <v>2049.31</v>
      </c>
      <c r="E90" s="1">
        <v>6.64</v>
      </c>
      <c r="F90" s="1">
        <f t="shared" si="11"/>
        <v>2.3469074999999999</v>
      </c>
      <c r="G90" s="1">
        <f t="shared" si="12"/>
        <v>42.748606599999995</v>
      </c>
      <c r="H90" s="1">
        <f t="shared" si="13"/>
        <v>36.264066999999997</v>
      </c>
      <c r="I90" s="1">
        <f t="shared" si="14"/>
        <v>6.484539599999998</v>
      </c>
      <c r="J90" s="1">
        <f t="shared" si="15"/>
        <v>0.32941964614033364</v>
      </c>
      <c r="K90" s="1">
        <f t="shared" si="16"/>
        <v>6.3105803538596659</v>
      </c>
      <c r="L90" s="1">
        <f t="shared" si="17"/>
        <v>4.9611392491014072</v>
      </c>
    </row>
    <row r="91" spans="1:12" x14ac:dyDescent="0.25">
      <c r="A91" s="5">
        <v>78</v>
      </c>
      <c r="B91" s="6" t="s">
        <v>107</v>
      </c>
      <c r="C91" s="7">
        <v>1980.06</v>
      </c>
      <c r="D91" s="7">
        <v>2219.25</v>
      </c>
      <c r="E91" s="7">
        <v>5.99</v>
      </c>
      <c r="F91" s="1">
        <f t="shared" si="11"/>
        <v>2.6730810000000003</v>
      </c>
      <c r="G91" s="1">
        <f t="shared" si="12"/>
        <v>46.293554999999998</v>
      </c>
      <c r="H91" s="1">
        <f t="shared" si="13"/>
        <v>41.304051599999994</v>
      </c>
      <c r="I91" s="1">
        <f t="shared" si="14"/>
        <v>4.9895034000000038</v>
      </c>
      <c r="J91" s="1">
        <f t="shared" si="15"/>
        <v>0.25347064646563239</v>
      </c>
      <c r="K91" s="1">
        <f t="shared" si="16"/>
        <v>5.736529353534368</v>
      </c>
      <c r="L91" s="1">
        <f t="shared" si="17"/>
        <v>4.2315633800606491</v>
      </c>
    </row>
    <row r="92" spans="1:12" x14ac:dyDescent="0.25">
      <c r="A92" s="1">
        <v>79</v>
      </c>
      <c r="B92" s="8" t="s">
        <v>108</v>
      </c>
      <c r="C92" s="1">
        <v>1698.1</v>
      </c>
      <c r="D92" s="1">
        <v>2004.67</v>
      </c>
      <c r="E92" s="1">
        <v>6.21</v>
      </c>
      <c r="F92" s="1">
        <f t="shared" si="11"/>
        <v>2.2924349999999998</v>
      </c>
      <c r="G92" s="1">
        <f t="shared" si="12"/>
        <v>41.817416199999997</v>
      </c>
      <c r="H92" s="1">
        <f t="shared" si="13"/>
        <v>35.422365999999997</v>
      </c>
      <c r="I92" s="1">
        <f t="shared" si="14"/>
        <v>6.3950502</v>
      </c>
      <c r="J92" s="1">
        <f t="shared" si="15"/>
        <v>0.32487351514264334</v>
      </c>
      <c r="K92" s="1">
        <f t="shared" si="16"/>
        <v>5.8851264848573566</v>
      </c>
      <c r="L92" s="1">
        <f t="shared" si="17"/>
        <v>5.2314575707350031</v>
      </c>
    </row>
    <row r="93" spans="1:12" x14ac:dyDescent="0.25">
      <c r="A93" s="1">
        <v>80</v>
      </c>
      <c r="B93" s="8" t="s">
        <v>109</v>
      </c>
      <c r="C93" s="1">
        <v>1725.75</v>
      </c>
      <c r="D93" s="1">
        <v>1986.49</v>
      </c>
      <c r="E93" s="1">
        <v>6.06</v>
      </c>
      <c r="F93" s="1">
        <f t="shared" si="11"/>
        <v>2.3297625000000002</v>
      </c>
      <c r="G93" s="1">
        <f t="shared" si="12"/>
        <v>41.438181399999998</v>
      </c>
      <c r="H93" s="1">
        <f t="shared" si="13"/>
        <v>35.999144999999999</v>
      </c>
      <c r="I93" s="1">
        <f t="shared" si="14"/>
        <v>5.4390363999999991</v>
      </c>
      <c r="J93" s="1">
        <f t="shared" si="15"/>
        <v>0.27630727187361065</v>
      </c>
      <c r="K93" s="1">
        <f t="shared" si="16"/>
        <v>5.7836927281263888</v>
      </c>
      <c r="L93" s="1">
        <f t="shared" si="17"/>
        <v>4.559525938508429</v>
      </c>
    </row>
    <row r="94" spans="1:12" x14ac:dyDescent="0.25">
      <c r="A94" s="1">
        <v>81</v>
      </c>
      <c r="B94" s="8" t="s">
        <v>110</v>
      </c>
      <c r="C94" s="1">
        <v>1097.3499999999999</v>
      </c>
      <c r="D94" s="1">
        <v>1409.34</v>
      </c>
      <c r="E94" s="1">
        <v>6.29</v>
      </c>
      <c r="F94" s="1">
        <f t="shared" si="11"/>
        <v>1.4814225000000001</v>
      </c>
      <c r="G94" s="1">
        <f t="shared" si="12"/>
        <v>29.398832399999996</v>
      </c>
      <c r="H94" s="1">
        <f t="shared" si="13"/>
        <v>22.890720999999999</v>
      </c>
      <c r="I94" s="1">
        <f t="shared" si="14"/>
        <v>6.5081113999999971</v>
      </c>
      <c r="J94" s="1">
        <f t="shared" si="15"/>
        <v>0.33061711188098397</v>
      </c>
      <c r="K94" s="1">
        <f t="shared" si="16"/>
        <v>5.9593828881190163</v>
      </c>
      <c r="L94" s="1">
        <f t="shared" si="17"/>
        <v>5.2562338931793988</v>
      </c>
    </row>
    <row r="95" spans="1:12" x14ac:dyDescent="0.25">
      <c r="A95" s="1">
        <v>82</v>
      </c>
      <c r="B95" s="8" t="s">
        <v>110</v>
      </c>
      <c r="C95" s="1">
        <v>1439.51</v>
      </c>
      <c r="D95" s="1">
        <v>1735.55</v>
      </c>
      <c r="E95" s="1">
        <v>6.09</v>
      </c>
      <c r="F95" s="1">
        <f t="shared" si="11"/>
        <v>1.9433385000000001</v>
      </c>
      <c r="G95" s="1">
        <f t="shared" si="12"/>
        <v>36.203572999999999</v>
      </c>
      <c r="H95" s="1">
        <f t="shared" si="13"/>
        <v>30.028178599999997</v>
      </c>
      <c r="I95" s="1">
        <f t="shared" si="14"/>
        <v>6.1753944000000018</v>
      </c>
      <c r="J95" s="1">
        <f t="shared" si="15"/>
        <v>0.31371482996649436</v>
      </c>
      <c r="K95" s="1">
        <f t="shared" si="16"/>
        <v>5.7762851700335052</v>
      </c>
      <c r="L95" s="1">
        <f t="shared" si="17"/>
        <v>5.151310836888257</v>
      </c>
    </row>
    <row r="96" spans="1:12" x14ac:dyDescent="0.25">
      <c r="A96" s="1">
        <v>83</v>
      </c>
      <c r="B96" s="8" t="s">
        <v>111</v>
      </c>
      <c r="C96" s="1">
        <v>1632.55</v>
      </c>
      <c r="D96" s="1">
        <v>1919.42</v>
      </c>
      <c r="E96" s="1">
        <v>6.25</v>
      </c>
      <c r="F96" s="1">
        <f t="shared" si="11"/>
        <v>2.2039424999999997</v>
      </c>
      <c r="G96" s="1">
        <f t="shared" si="12"/>
        <v>40.039101200000005</v>
      </c>
      <c r="H96" s="1">
        <f t="shared" si="13"/>
        <v>34.054992999999996</v>
      </c>
      <c r="I96" s="1">
        <f t="shared" si="14"/>
        <v>5.9841082000000085</v>
      </c>
      <c r="J96" s="1">
        <f t="shared" si="15"/>
        <v>0.3039973424959071</v>
      </c>
      <c r="K96" s="1">
        <f t="shared" si="16"/>
        <v>5.946002657504093</v>
      </c>
      <c r="L96" s="1">
        <f t="shared" si="17"/>
        <v>4.8639574799345127</v>
      </c>
    </row>
    <row r="97" spans="1:12" x14ac:dyDescent="0.25">
      <c r="A97" s="1">
        <v>84</v>
      </c>
      <c r="B97" s="8" t="s">
        <v>111</v>
      </c>
      <c r="C97" s="1">
        <v>1652.16</v>
      </c>
      <c r="D97" s="1">
        <v>1932.03</v>
      </c>
      <c r="E97" s="1">
        <v>6</v>
      </c>
      <c r="F97" s="1">
        <f t="shared" si="11"/>
        <v>2.230416</v>
      </c>
      <c r="G97" s="1">
        <f t="shared" si="12"/>
        <v>40.302145799999998</v>
      </c>
      <c r="H97" s="1">
        <f t="shared" si="13"/>
        <v>34.464057599999997</v>
      </c>
      <c r="I97" s="1">
        <f t="shared" si="14"/>
        <v>5.8380882000000014</v>
      </c>
      <c r="J97" s="1">
        <f t="shared" si="15"/>
        <v>0.29657941312904595</v>
      </c>
      <c r="K97" s="1">
        <f t="shared" si="16"/>
        <v>5.703420586870954</v>
      </c>
      <c r="L97" s="1">
        <f t="shared" si="17"/>
        <v>4.9429902188174282</v>
      </c>
    </row>
    <row r="98" spans="1:12" x14ac:dyDescent="0.25">
      <c r="A98" s="1">
        <v>85</v>
      </c>
      <c r="B98" s="8" t="s">
        <v>112</v>
      </c>
      <c r="C98" s="1">
        <v>1829.34</v>
      </c>
      <c r="D98" s="1">
        <v>2087.56</v>
      </c>
      <c r="E98" s="1">
        <v>6.16</v>
      </c>
      <c r="F98" s="1">
        <f t="shared" si="11"/>
        <v>2.4696089999999997</v>
      </c>
      <c r="G98" s="1">
        <f t="shared" si="12"/>
        <v>43.546501599999992</v>
      </c>
      <c r="H98" s="1">
        <f t="shared" si="13"/>
        <v>38.160032399999992</v>
      </c>
      <c r="I98" s="1">
        <f t="shared" si="14"/>
        <v>5.3864692000000005</v>
      </c>
      <c r="J98" s="1">
        <f t="shared" si="15"/>
        <v>0.27363681730154082</v>
      </c>
      <c r="K98" s="1">
        <f t="shared" si="16"/>
        <v>5.8863631826984593</v>
      </c>
      <c r="L98" s="1">
        <f t="shared" si="17"/>
        <v>4.4421561250250079</v>
      </c>
    </row>
    <row r="99" spans="1:12" x14ac:dyDescent="0.25">
      <c r="A99" s="1">
        <v>86</v>
      </c>
      <c r="B99" s="8" t="s">
        <v>113</v>
      </c>
      <c r="C99" s="1">
        <v>1716.45</v>
      </c>
      <c r="D99" s="1">
        <v>1906.48</v>
      </c>
      <c r="E99" s="1">
        <v>6.05</v>
      </c>
      <c r="F99" s="1">
        <f t="shared" si="11"/>
        <v>2.3172075000000003</v>
      </c>
      <c r="G99" s="1">
        <f t="shared" si="12"/>
        <v>39.7691728</v>
      </c>
      <c r="H99" s="1">
        <f t="shared" si="13"/>
        <v>35.805146999999998</v>
      </c>
      <c r="I99" s="1">
        <f t="shared" si="14"/>
        <v>3.9640258000000017</v>
      </c>
      <c r="J99" s="1">
        <f t="shared" si="15"/>
        <v>0.20137558822636445</v>
      </c>
      <c r="K99" s="1">
        <f t="shared" si="16"/>
        <v>5.8486244117736357</v>
      </c>
      <c r="L99" s="1">
        <f t="shared" si="17"/>
        <v>3.3285221194440311</v>
      </c>
    </row>
    <row r="100" spans="1:12" x14ac:dyDescent="0.25">
      <c r="A100" s="1">
        <v>87</v>
      </c>
      <c r="B100" s="8" t="s">
        <v>114</v>
      </c>
      <c r="C100" s="1">
        <v>1787.87</v>
      </c>
      <c r="D100" s="1">
        <v>2052.09</v>
      </c>
      <c r="E100" s="1">
        <v>7.16</v>
      </c>
      <c r="F100" s="1">
        <f t="shared" si="11"/>
        <v>2.4136245000000001</v>
      </c>
      <c r="G100" s="1">
        <f t="shared" si="12"/>
        <v>42.806597400000001</v>
      </c>
      <c r="H100" s="1">
        <f t="shared" si="13"/>
        <v>37.294968199999992</v>
      </c>
      <c r="I100" s="1">
        <f t="shared" si="14"/>
        <v>5.5116292000000087</v>
      </c>
      <c r="J100" s="1">
        <f t="shared" si="15"/>
        <v>0.27999504247313617</v>
      </c>
      <c r="K100" s="1">
        <f t="shared" si="16"/>
        <v>6.8800049575268636</v>
      </c>
      <c r="L100" s="1">
        <f t="shared" si="17"/>
        <v>3.9105452859376584</v>
      </c>
    </row>
    <row r="101" spans="1:12" x14ac:dyDescent="0.25">
      <c r="A101" s="1">
        <v>88</v>
      </c>
      <c r="B101" s="8" t="s">
        <v>114</v>
      </c>
      <c r="C101" s="1">
        <v>1819.79</v>
      </c>
      <c r="D101" s="1">
        <v>2087.71</v>
      </c>
      <c r="E101" s="1">
        <v>7.21</v>
      </c>
      <c r="F101" s="1">
        <f t="shared" si="11"/>
        <v>2.4567165000000002</v>
      </c>
      <c r="G101" s="1">
        <f t="shared" si="12"/>
        <v>43.549630599999993</v>
      </c>
      <c r="H101" s="1">
        <f t="shared" si="13"/>
        <v>37.960819399999998</v>
      </c>
      <c r="I101" s="1">
        <f t="shared" si="14"/>
        <v>5.588811199999995</v>
      </c>
      <c r="J101" s="1">
        <f t="shared" si="15"/>
        <v>0.28391594799561903</v>
      </c>
      <c r="K101" s="1">
        <f t="shared" si="16"/>
        <v>6.9260840520043807</v>
      </c>
      <c r="L101" s="1">
        <f t="shared" si="17"/>
        <v>3.9378078778865415</v>
      </c>
    </row>
    <row r="102" spans="1:12" x14ac:dyDescent="0.25">
      <c r="A102" s="1">
        <v>89</v>
      </c>
      <c r="B102" s="8" t="s">
        <v>115</v>
      </c>
      <c r="C102" s="1">
        <v>1758.54</v>
      </c>
      <c r="D102" s="1">
        <v>2021.04</v>
      </c>
      <c r="E102" s="1">
        <v>7.07</v>
      </c>
      <c r="F102" s="1">
        <f t="shared" si="11"/>
        <v>2.3740290000000002</v>
      </c>
      <c r="G102" s="1">
        <f t="shared" si="12"/>
        <v>42.158894399999994</v>
      </c>
      <c r="H102" s="1">
        <f t="shared" si="13"/>
        <v>36.683144399999996</v>
      </c>
      <c r="I102" s="1">
        <f t="shared" si="14"/>
        <v>5.4757499999999979</v>
      </c>
      <c r="J102" s="1">
        <f t="shared" si="15"/>
        <v>0.27817235125727841</v>
      </c>
      <c r="K102" s="1">
        <f t="shared" si="16"/>
        <v>6.7918276487427223</v>
      </c>
      <c r="L102" s="1">
        <f t="shared" si="17"/>
        <v>3.9345452794523084</v>
      </c>
    </row>
    <row r="103" spans="1:12" x14ac:dyDescent="0.25">
      <c r="A103" s="1">
        <v>90</v>
      </c>
      <c r="B103" s="8" t="s">
        <v>116</v>
      </c>
      <c r="C103" s="1">
        <v>1561.16</v>
      </c>
      <c r="D103" s="1">
        <v>1846.47</v>
      </c>
      <c r="E103" s="1">
        <v>6.69</v>
      </c>
      <c r="F103" s="1">
        <f t="shared" si="11"/>
        <v>2.1075660000000003</v>
      </c>
      <c r="G103" s="1">
        <f t="shared" si="12"/>
        <v>38.517364199999996</v>
      </c>
      <c r="H103" s="1">
        <f t="shared" si="13"/>
        <v>32.565797600000003</v>
      </c>
      <c r="I103" s="1">
        <f t="shared" si="14"/>
        <v>5.9515665999999925</v>
      </c>
      <c r="J103" s="1">
        <f t="shared" si="15"/>
        <v>0.30234420395129158</v>
      </c>
      <c r="K103" s="1">
        <f t="shared" si="16"/>
        <v>6.3876557960487084</v>
      </c>
      <c r="L103" s="1">
        <f t="shared" si="17"/>
        <v>4.5193453505424799</v>
      </c>
    </row>
    <row r="104" spans="1:12" x14ac:dyDescent="0.25">
      <c r="A104" s="5">
        <v>91</v>
      </c>
      <c r="B104" s="6" t="s">
        <v>116</v>
      </c>
      <c r="C104" s="7">
        <v>1570.16</v>
      </c>
      <c r="D104" s="7">
        <v>1838.67</v>
      </c>
      <c r="E104" s="7">
        <v>6.54</v>
      </c>
      <c r="F104" s="1">
        <f t="shared" si="11"/>
        <v>2.1197160000000004</v>
      </c>
      <c r="G104" s="1">
        <f t="shared" si="12"/>
        <v>38.354656200000001</v>
      </c>
      <c r="H104" s="1">
        <f t="shared" si="13"/>
        <v>32.753537600000001</v>
      </c>
      <c r="I104" s="1">
        <f t="shared" si="14"/>
        <v>5.6011185999999995</v>
      </c>
      <c r="J104" s="1">
        <f t="shared" si="15"/>
        <v>0.28454117347082608</v>
      </c>
      <c r="K104" s="1">
        <f t="shared" si="16"/>
        <v>6.255458826529174</v>
      </c>
      <c r="L104" s="1">
        <f t="shared" si="17"/>
        <v>4.3507824689728807</v>
      </c>
    </row>
    <row r="105" spans="1:12" x14ac:dyDescent="0.25">
      <c r="A105" s="1">
        <v>92</v>
      </c>
      <c r="B105" s="8" t="s">
        <v>116</v>
      </c>
      <c r="C105" s="1">
        <v>1815.55</v>
      </c>
      <c r="D105" s="1">
        <v>2092.16</v>
      </c>
      <c r="E105" s="1">
        <v>7.29</v>
      </c>
      <c r="F105" s="1">
        <f t="shared" si="11"/>
        <v>2.4509925000000004</v>
      </c>
      <c r="G105" s="1">
        <f t="shared" si="12"/>
        <v>43.642457599999993</v>
      </c>
      <c r="H105" s="1">
        <f t="shared" si="13"/>
        <v>37.872372999999996</v>
      </c>
      <c r="I105" s="1">
        <f t="shared" si="14"/>
        <v>5.770084599999997</v>
      </c>
      <c r="J105" s="1">
        <f t="shared" si="15"/>
        <v>0.29312477745247911</v>
      </c>
      <c r="K105" s="1">
        <f t="shared" si="16"/>
        <v>6.996875222547521</v>
      </c>
      <c r="L105" s="1">
        <f t="shared" si="17"/>
        <v>4.0209160144372902</v>
      </c>
    </row>
    <row r="106" spans="1:12" x14ac:dyDescent="0.25">
      <c r="A106" s="1">
        <v>93</v>
      </c>
      <c r="B106" s="8" t="s">
        <v>117</v>
      </c>
      <c r="C106" s="1">
        <v>1545.41</v>
      </c>
      <c r="D106" s="1">
        <v>1835.53</v>
      </c>
      <c r="E106" s="1">
        <v>6.96</v>
      </c>
      <c r="F106" s="1">
        <f t="shared" si="11"/>
        <v>2.0863035000000001</v>
      </c>
      <c r="G106" s="1">
        <f t="shared" si="12"/>
        <v>38.289155799999996</v>
      </c>
      <c r="H106" s="1">
        <f t="shared" si="13"/>
        <v>32.237252599999998</v>
      </c>
      <c r="I106" s="1">
        <f t="shared" si="14"/>
        <v>6.0519031999999982</v>
      </c>
      <c r="J106" s="1">
        <f t="shared" si="15"/>
        <v>0.3074413811305205</v>
      </c>
      <c r="K106" s="1">
        <f t="shared" si="16"/>
        <v>6.6525586188694792</v>
      </c>
      <c r="L106" s="1">
        <f t="shared" si="17"/>
        <v>4.4172612231396613</v>
      </c>
    </row>
    <row r="107" spans="1:12" x14ac:dyDescent="0.25">
      <c r="A107" s="1">
        <v>94</v>
      </c>
      <c r="B107" s="8" t="s">
        <v>117</v>
      </c>
      <c r="C107" s="1">
        <v>1639.18</v>
      </c>
      <c r="D107" s="1">
        <v>1881.64</v>
      </c>
      <c r="E107" s="1">
        <v>6.53</v>
      </c>
      <c r="F107" s="1">
        <f t="shared" si="11"/>
        <v>2.2128930000000002</v>
      </c>
      <c r="G107" s="1">
        <f t="shared" si="12"/>
        <v>39.251010399999998</v>
      </c>
      <c r="H107" s="1">
        <f t="shared" si="13"/>
        <v>34.193294799999997</v>
      </c>
      <c r="I107" s="1">
        <f t="shared" si="14"/>
        <v>5.0577156000000016</v>
      </c>
      <c r="J107" s="1">
        <f t="shared" si="15"/>
        <v>0.25693587918415151</v>
      </c>
      <c r="K107" s="1">
        <f t="shared" si="16"/>
        <v>6.2730641208158486</v>
      </c>
      <c r="L107" s="1">
        <f t="shared" si="17"/>
        <v>3.9346995280880748</v>
      </c>
    </row>
    <row r="108" spans="1:12" x14ac:dyDescent="0.25">
      <c r="A108" s="1">
        <v>95</v>
      </c>
      <c r="B108" s="8" t="s">
        <v>118</v>
      </c>
      <c r="C108" s="1">
        <v>1759.3</v>
      </c>
      <c r="D108" s="1">
        <v>1996.98</v>
      </c>
      <c r="E108" s="1">
        <v>6.83</v>
      </c>
      <c r="F108" s="1">
        <f t="shared" si="11"/>
        <v>2.3750550000000001</v>
      </c>
      <c r="G108" s="1">
        <f t="shared" si="12"/>
        <v>41.657002799999994</v>
      </c>
      <c r="H108" s="1">
        <f t="shared" si="13"/>
        <v>36.698997999999996</v>
      </c>
      <c r="I108" s="1">
        <f t="shared" si="14"/>
        <v>4.9580047999999977</v>
      </c>
      <c r="J108" s="1">
        <f t="shared" si="15"/>
        <v>0.25187049313078069</v>
      </c>
      <c r="K108" s="1">
        <f t="shared" si="16"/>
        <v>6.5781295068692192</v>
      </c>
      <c r="L108" s="1">
        <f t="shared" si="17"/>
        <v>3.6877085377859657</v>
      </c>
    </row>
    <row r="109" spans="1:12" x14ac:dyDescent="0.25">
      <c r="A109" s="1">
        <v>96</v>
      </c>
      <c r="B109" s="8" t="s">
        <v>118</v>
      </c>
      <c r="C109" s="1">
        <v>1737.74</v>
      </c>
      <c r="D109" s="1">
        <v>2107.5100000000002</v>
      </c>
      <c r="E109" s="1">
        <v>7.23</v>
      </c>
      <c r="F109" s="1">
        <f t="shared" si="11"/>
        <v>2.3459490000000005</v>
      </c>
      <c r="G109" s="1">
        <f t="shared" si="12"/>
        <v>43.962658600000005</v>
      </c>
      <c r="H109" s="1">
        <f t="shared" si="13"/>
        <v>36.2492564</v>
      </c>
      <c r="I109" s="1">
        <f t="shared" si="14"/>
        <v>7.7134022000000044</v>
      </c>
      <c r="J109" s="1">
        <f t="shared" si="15"/>
        <v>0.39184682028344359</v>
      </c>
      <c r="K109" s="1">
        <f t="shared" si="16"/>
        <v>6.8381531797165565</v>
      </c>
      <c r="L109" s="1">
        <f t="shared" si="17"/>
        <v>5.4197347203795943</v>
      </c>
    </row>
    <row r="110" spans="1:12" x14ac:dyDescent="0.25">
      <c r="A110" s="1">
        <v>97</v>
      </c>
      <c r="B110" s="1" t="s">
        <v>27</v>
      </c>
      <c r="C110" s="1">
        <v>362.92</v>
      </c>
      <c r="D110" s="1">
        <v>706.75</v>
      </c>
      <c r="E110" s="1">
        <v>5.07</v>
      </c>
      <c r="F110" s="1">
        <f t="shared" si="11"/>
        <v>0.48994200000000004</v>
      </c>
      <c r="G110" s="1">
        <f t="shared" si="12"/>
        <v>14.742804999999999</v>
      </c>
      <c r="H110" s="1">
        <f t="shared" si="13"/>
        <v>7.5705111999999994</v>
      </c>
      <c r="I110" s="1">
        <f t="shared" si="14"/>
        <v>7.1722937999999994</v>
      </c>
      <c r="J110" s="1">
        <f t="shared" si="15"/>
        <v>0.36435809345824788</v>
      </c>
      <c r="K110" s="1">
        <f t="shared" si="16"/>
        <v>4.7056419065417527</v>
      </c>
      <c r="L110" s="1">
        <f t="shared" si="17"/>
        <v>7.1865501668293348</v>
      </c>
    </row>
    <row r="111" spans="1:12" x14ac:dyDescent="0.25">
      <c r="A111" s="1">
        <v>98</v>
      </c>
      <c r="B111" s="1" t="s">
        <v>28</v>
      </c>
      <c r="C111" s="1">
        <v>299.13</v>
      </c>
      <c r="D111" s="1">
        <v>640.79</v>
      </c>
      <c r="E111" s="1">
        <v>5</v>
      </c>
      <c r="F111" s="1">
        <f t="shared" si="11"/>
        <v>0.4038255</v>
      </c>
      <c r="G111" s="1">
        <f t="shared" si="12"/>
        <v>13.366879399999998</v>
      </c>
      <c r="H111" s="1">
        <f t="shared" si="13"/>
        <v>6.2398517999999994</v>
      </c>
      <c r="I111" s="1">
        <f t="shared" si="14"/>
        <v>7.127027599999999</v>
      </c>
      <c r="J111" s="1">
        <f t="shared" si="15"/>
        <v>0.36205853535452098</v>
      </c>
      <c r="K111" s="1">
        <f t="shared" si="16"/>
        <v>4.6379414646454791</v>
      </c>
      <c r="L111" s="1">
        <f t="shared" si="17"/>
        <v>7.2411707070904185</v>
      </c>
    </row>
    <row r="112" spans="1:12" x14ac:dyDescent="0.25">
      <c r="A112" s="1">
        <v>99</v>
      </c>
      <c r="B112" s="1" t="s">
        <v>28</v>
      </c>
      <c r="C112" s="1">
        <v>281.89</v>
      </c>
      <c r="D112" s="1">
        <v>645.75</v>
      </c>
      <c r="E112" s="1">
        <v>4.9800000000000004</v>
      </c>
      <c r="F112" s="1">
        <f t="shared" si="11"/>
        <v>0.38055149999999999</v>
      </c>
      <c r="G112" s="1">
        <f t="shared" si="12"/>
        <v>13.470344999999998</v>
      </c>
      <c r="H112" s="1">
        <f t="shared" si="13"/>
        <v>5.8802253999999987</v>
      </c>
      <c r="I112" s="1">
        <f t="shared" si="14"/>
        <v>7.5901195999999995</v>
      </c>
      <c r="J112" s="1">
        <f t="shared" si="15"/>
        <v>0.38558396848942234</v>
      </c>
      <c r="K112" s="1">
        <f t="shared" si="16"/>
        <v>4.594416031510578</v>
      </c>
      <c r="L112" s="1">
        <f t="shared" si="17"/>
        <v>7.7426499696671129</v>
      </c>
    </row>
    <row r="113" spans="1:12" x14ac:dyDescent="0.25">
      <c r="A113" s="1">
        <v>100</v>
      </c>
      <c r="B113" s="1" t="s">
        <v>28</v>
      </c>
      <c r="C113" s="1">
        <v>295.69</v>
      </c>
      <c r="D113" s="1">
        <v>645.58000000000004</v>
      </c>
      <c r="E113" s="1">
        <v>4.72</v>
      </c>
      <c r="F113" s="1">
        <f t="shared" si="11"/>
        <v>0.39918150000000002</v>
      </c>
      <c r="G113" s="1">
        <f t="shared" si="12"/>
        <v>13.466798799999999</v>
      </c>
      <c r="H113" s="1">
        <f t="shared" si="13"/>
        <v>6.1680934000000001</v>
      </c>
      <c r="I113" s="1">
        <f t="shared" si="14"/>
        <v>7.2987053999999993</v>
      </c>
      <c r="J113" s="1">
        <f t="shared" si="15"/>
        <v>0.37077990088155877</v>
      </c>
      <c r="K113" s="1">
        <f t="shared" si="16"/>
        <v>4.3492200991184413</v>
      </c>
      <c r="L113" s="1">
        <f t="shared" si="17"/>
        <v>7.8555063746092912</v>
      </c>
    </row>
    <row r="114" spans="1:12" x14ac:dyDescent="0.25">
      <c r="A114" s="1">
        <v>101</v>
      </c>
      <c r="B114" s="1" t="s">
        <v>28</v>
      </c>
      <c r="C114" s="1">
        <v>283.07</v>
      </c>
      <c r="D114" s="1">
        <v>633.46</v>
      </c>
      <c r="E114" s="1">
        <v>4.82</v>
      </c>
      <c r="F114" s="1">
        <f t="shared" si="11"/>
        <v>0.3821445</v>
      </c>
      <c r="G114" s="1">
        <f t="shared" si="12"/>
        <v>13.213975599999999</v>
      </c>
      <c r="H114" s="1">
        <f t="shared" si="13"/>
        <v>5.9048401999999989</v>
      </c>
      <c r="I114" s="1">
        <f t="shared" si="14"/>
        <v>7.3091354000000006</v>
      </c>
      <c r="J114" s="1">
        <f t="shared" si="15"/>
        <v>0.37130975297919172</v>
      </c>
      <c r="K114" s="1">
        <f t="shared" si="16"/>
        <v>4.4486902470208083</v>
      </c>
      <c r="L114" s="1">
        <f t="shared" si="17"/>
        <v>7.7035218460413262</v>
      </c>
    </row>
    <row r="115" spans="1:12" x14ac:dyDescent="0.25">
      <c r="A115" s="1">
        <v>102</v>
      </c>
      <c r="B115" s="1" t="s">
        <v>28</v>
      </c>
      <c r="C115" s="1">
        <v>308.79000000000002</v>
      </c>
      <c r="D115" s="1">
        <v>634.94000000000005</v>
      </c>
      <c r="E115" s="1">
        <v>4.83</v>
      </c>
      <c r="F115" s="1">
        <f t="shared" si="11"/>
        <v>0.41686650000000008</v>
      </c>
      <c r="G115" s="1">
        <f t="shared" si="12"/>
        <v>13.244848399999999</v>
      </c>
      <c r="H115" s="1">
        <f t="shared" si="13"/>
        <v>6.4413594000000005</v>
      </c>
      <c r="I115" s="1">
        <f t="shared" si="14"/>
        <v>6.8034889999999981</v>
      </c>
      <c r="J115" s="1">
        <f t="shared" si="15"/>
        <v>0.34562252328594811</v>
      </c>
      <c r="K115" s="1">
        <f t="shared" si="16"/>
        <v>4.4843774767140516</v>
      </c>
      <c r="L115" s="1">
        <f t="shared" si="17"/>
        <v>7.1557458237256526</v>
      </c>
    </row>
    <row r="116" spans="1:12" x14ac:dyDescent="0.25">
      <c r="A116" s="1">
        <v>103</v>
      </c>
      <c r="B116" s="1" t="s">
        <v>29</v>
      </c>
      <c r="C116" s="1">
        <v>146.93</v>
      </c>
      <c r="D116" s="1">
        <v>512.63</v>
      </c>
      <c r="E116" s="1">
        <v>4.54</v>
      </c>
      <c r="F116" s="1">
        <f t="shared" si="11"/>
        <v>0.19835550000000002</v>
      </c>
      <c r="G116" s="1">
        <f t="shared" si="12"/>
        <v>10.693461799999998</v>
      </c>
      <c r="H116" s="1">
        <f t="shared" si="13"/>
        <v>3.0649598</v>
      </c>
      <c r="I116" s="1">
        <f t="shared" si="14"/>
        <v>7.6285019999999975</v>
      </c>
      <c r="J116" s="1">
        <f t="shared" si="15"/>
        <v>0.38753382420871135</v>
      </c>
      <c r="K116" s="1">
        <f t="shared" si="16"/>
        <v>4.1524661757912886</v>
      </c>
      <c r="L116" s="1">
        <f t="shared" si="17"/>
        <v>8.535987317372502</v>
      </c>
    </row>
    <row r="117" spans="1:12" x14ac:dyDescent="0.25">
      <c r="A117" s="1">
        <v>104</v>
      </c>
      <c r="B117" s="1" t="s">
        <v>30</v>
      </c>
      <c r="C117" s="1">
        <v>82.36</v>
      </c>
      <c r="D117" s="1">
        <v>439.06</v>
      </c>
      <c r="E117" s="1">
        <v>4.6500000000000004</v>
      </c>
      <c r="F117" s="1">
        <f t="shared" si="11"/>
        <v>0.11118600000000001</v>
      </c>
      <c r="G117" s="1">
        <f t="shared" si="12"/>
        <v>9.1587915999999989</v>
      </c>
      <c r="H117" s="1">
        <f t="shared" si="13"/>
        <v>1.7180295999999999</v>
      </c>
      <c r="I117" s="1">
        <f t="shared" si="14"/>
        <v>7.4407619999999994</v>
      </c>
      <c r="J117" s="1">
        <f t="shared" si="15"/>
        <v>0.377996486451319</v>
      </c>
      <c r="K117" s="1">
        <f t="shared" si="16"/>
        <v>4.2720035135486816</v>
      </c>
      <c r="L117" s="1">
        <f t="shared" si="17"/>
        <v>8.1289566978778254</v>
      </c>
    </row>
    <row r="118" spans="1:12" x14ac:dyDescent="0.25">
      <c r="A118" s="1">
        <v>105</v>
      </c>
      <c r="B118" s="1" t="s">
        <v>31</v>
      </c>
      <c r="C118" s="1">
        <v>74.77</v>
      </c>
      <c r="D118" s="1">
        <v>448.17</v>
      </c>
      <c r="E118" s="1">
        <v>4.49</v>
      </c>
      <c r="F118" s="1">
        <f t="shared" si="11"/>
        <v>0.1009395</v>
      </c>
      <c r="G118" s="1">
        <f t="shared" si="12"/>
        <v>9.3488261999999995</v>
      </c>
      <c r="H118" s="1">
        <f t="shared" si="13"/>
        <v>1.5597021999999998</v>
      </c>
      <c r="I118" s="1">
        <f t="shared" si="14"/>
        <v>7.7891239999999993</v>
      </c>
      <c r="J118" s="1">
        <f t="shared" si="15"/>
        <v>0.3956935465122583</v>
      </c>
      <c r="K118" s="1">
        <f t="shared" si="16"/>
        <v>4.094306453487742</v>
      </c>
      <c r="L118" s="1">
        <f t="shared" si="17"/>
        <v>8.8127738644155471</v>
      </c>
    </row>
    <row r="119" spans="1:12" x14ac:dyDescent="0.25">
      <c r="A119" s="1">
        <v>106</v>
      </c>
      <c r="B119" s="1" t="s">
        <v>32</v>
      </c>
      <c r="C119" s="1">
        <v>61.68</v>
      </c>
      <c r="D119" s="1">
        <v>430.32</v>
      </c>
      <c r="E119" s="1">
        <v>4.53</v>
      </c>
      <c r="F119" s="1">
        <f t="shared" si="11"/>
        <v>8.3268000000000009E-2</v>
      </c>
      <c r="G119" s="1">
        <f t="shared" si="12"/>
        <v>8.9764751999999994</v>
      </c>
      <c r="H119" s="1">
        <f t="shared" si="13"/>
        <v>1.2866447999999999</v>
      </c>
      <c r="I119" s="1">
        <f t="shared" si="14"/>
        <v>7.6898304</v>
      </c>
      <c r="J119" s="1">
        <f t="shared" si="15"/>
        <v>0.39064935454279298</v>
      </c>
      <c r="K119" s="1">
        <f t="shared" si="16"/>
        <v>4.1393506454572071</v>
      </c>
      <c r="L119" s="1">
        <f t="shared" si="17"/>
        <v>8.6236060605473028</v>
      </c>
    </row>
    <row r="120" spans="1:12" x14ac:dyDescent="0.25">
      <c r="A120" s="1">
        <v>107</v>
      </c>
      <c r="B120" s="1" t="s">
        <v>16</v>
      </c>
      <c r="C120" s="1">
        <v>93.41</v>
      </c>
      <c r="D120" s="1">
        <v>477.9</v>
      </c>
      <c r="E120" s="1">
        <v>5.38</v>
      </c>
      <c r="F120" s="1">
        <f t="shared" si="11"/>
        <v>0.12610350000000001</v>
      </c>
      <c r="G120" s="1">
        <f t="shared" si="12"/>
        <v>9.9689939999999986</v>
      </c>
      <c r="H120" s="1">
        <f t="shared" si="13"/>
        <v>1.9485326000000001</v>
      </c>
      <c r="I120" s="1">
        <f t="shared" si="14"/>
        <v>8.0204613999999985</v>
      </c>
      <c r="J120" s="1">
        <f t="shared" si="15"/>
        <v>0.40744566603775623</v>
      </c>
      <c r="K120" s="1">
        <f t="shared" si="16"/>
        <v>4.9725543339622433</v>
      </c>
      <c r="L120" s="1">
        <f t="shared" si="17"/>
        <v>7.5733395174304263</v>
      </c>
    </row>
    <row r="121" spans="1:12" x14ac:dyDescent="0.25">
      <c r="A121" s="1">
        <v>108</v>
      </c>
      <c r="B121" s="1" t="s">
        <v>17</v>
      </c>
      <c r="C121" s="1">
        <v>75.41</v>
      </c>
      <c r="D121" s="1">
        <v>504.97</v>
      </c>
      <c r="E121" s="1">
        <v>5.44</v>
      </c>
      <c r="F121" s="1">
        <f t="shared" si="11"/>
        <v>0.10180350000000001</v>
      </c>
      <c r="G121" s="1">
        <f t="shared" si="12"/>
        <v>10.5336742</v>
      </c>
      <c r="H121" s="1">
        <f t="shared" si="13"/>
        <v>1.5730525999999998</v>
      </c>
      <c r="I121" s="1">
        <f t="shared" si="14"/>
        <v>8.9606215999999996</v>
      </c>
      <c r="J121" s="1">
        <f t="shared" si="15"/>
        <v>0.45520653411838691</v>
      </c>
      <c r="K121" s="1">
        <f t="shared" si="16"/>
        <v>4.9847934658816131</v>
      </c>
      <c r="L121" s="1">
        <f t="shared" si="17"/>
        <v>8.3677671712938775</v>
      </c>
    </row>
    <row r="122" spans="1:12" x14ac:dyDescent="0.25">
      <c r="A122" s="1">
        <v>109</v>
      </c>
      <c r="B122" s="1" t="s">
        <v>17</v>
      </c>
      <c r="C122" s="1">
        <v>85.29</v>
      </c>
      <c r="D122" s="1">
        <v>490.39</v>
      </c>
      <c r="E122" s="1">
        <v>5.4</v>
      </c>
      <c r="F122" s="1">
        <f t="shared" si="11"/>
        <v>0.11514150000000002</v>
      </c>
      <c r="G122" s="1">
        <f t="shared" si="12"/>
        <v>10.2295354</v>
      </c>
      <c r="H122" s="1">
        <f t="shared" si="13"/>
        <v>1.7791494000000001</v>
      </c>
      <c r="I122" s="1">
        <f t="shared" si="14"/>
        <v>8.450386</v>
      </c>
      <c r="J122" s="1">
        <f t="shared" si="15"/>
        <v>0.4292861695021849</v>
      </c>
      <c r="K122" s="1">
        <f t="shared" si="16"/>
        <v>4.9707138304978153</v>
      </c>
      <c r="L122" s="1">
        <f t="shared" si="17"/>
        <v>7.9497438796700948</v>
      </c>
    </row>
    <row r="123" spans="1:12" x14ac:dyDescent="0.25">
      <c r="A123" s="1">
        <v>110</v>
      </c>
      <c r="B123" s="1" t="s">
        <v>18</v>
      </c>
      <c r="C123" s="1">
        <v>98.17</v>
      </c>
      <c r="D123" s="1">
        <v>493.92</v>
      </c>
      <c r="E123" s="1">
        <v>5.83</v>
      </c>
      <c r="F123" s="1">
        <f t="shared" si="11"/>
        <v>0.13252950000000002</v>
      </c>
      <c r="G123" s="1">
        <f t="shared" si="12"/>
        <v>10.3031712</v>
      </c>
      <c r="H123" s="1">
        <f t="shared" si="13"/>
        <v>2.0478262000000003</v>
      </c>
      <c r="I123" s="1">
        <f t="shared" si="14"/>
        <v>8.2553449999999984</v>
      </c>
      <c r="J123" s="1">
        <f t="shared" si="15"/>
        <v>0.41937793527644934</v>
      </c>
      <c r="K123" s="1">
        <f t="shared" si="16"/>
        <v>5.410622064723551</v>
      </c>
      <c r="L123" s="1">
        <f t="shared" si="17"/>
        <v>7.1934465742100997</v>
      </c>
    </row>
    <row r="124" spans="1:12" x14ac:dyDescent="0.25">
      <c r="A124" s="1">
        <v>111</v>
      </c>
      <c r="B124" s="1" t="s">
        <v>19</v>
      </c>
      <c r="C124" s="1">
        <v>109.93</v>
      </c>
      <c r="D124" s="1">
        <v>515.85</v>
      </c>
      <c r="E124" s="1">
        <v>5.66</v>
      </c>
      <c r="F124" s="1">
        <f t="shared" si="11"/>
        <v>0.14840550000000002</v>
      </c>
      <c r="G124" s="1">
        <f t="shared" si="12"/>
        <v>10.760631</v>
      </c>
      <c r="H124" s="1">
        <f t="shared" si="13"/>
        <v>2.2931398000000001</v>
      </c>
      <c r="I124" s="1">
        <f t="shared" si="14"/>
        <v>8.4674911999999996</v>
      </c>
      <c r="J124" s="1">
        <f t="shared" si="15"/>
        <v>0.43015512694230285</v>
      </c>
      <c r="K124" s="1">
        <f t="shared" si="16"/>
        <v>5.2298448730576972</v>
      </c>
      <c r="L124" s="1">
        <f t="shared" si="17"/>
        <v>7.5999139035742616</v>
      </c>
    </row>
    <row r="125" spans="1:12" x14ac:dyDescent="0.25">
      <c r="A125" s="1">
        <v>112</v>
      </c>
      <c r="B125" s="1" t="s">
        <v>19</v>
      </c>
      <c r="C125" s="1">
        <v>95.2</v>
      </c>
      <c r="D125" s="1">
        <v>506.28</v>
      </c>
      <c r="E125" s="1">
        <v>5.85</v>
      </c>
      <c r="F125" s="1">
        <f t="shared" si="11"/>
        <v>0.12852000000000002</v>
      </c>
      <c r="G125" s="1">
        <f t="shared" si="12"/>
        <v>10.561000799999999</v>
      </c>
      <c r="H125" s="1">
        <f t="shared" si="13"/>
        <v>1.9858720000000001</v>
      </c>
      <c r="I125" s="1">
        <f t="shared" si="14"/>
        <v>8.5751287999999981</v>
      </c>
      <c r="J125" s="1">
        <f t="shared" si="15"/>
        <v>0.43562320058987442</v>
      </c>
      <c r="K125" s="1">
        <f t="shared" si="16"/>
        <v>5.4143767994101255</v>
      </c>
      <c r="L125" s="1">
        <f t="shared" si="17"/>
        <v>7.4465504374337428</v>
      </c>
    </row>
    <row r="126" spans="1:12" x14ac:dyDescent="0.25">
      <c r="A126" s="1">
        <v>113</v>
      </c>
      <c r="B126" s="1" t="s">
        <v>19</v>
      </c>
      <c r="C126" s="1">
        <v>67.930000000000007</v>
      </c>
      <c r="D126" s="1">
        <v>507.39</v>
      </c>
      <c r="E126" s="1">
        <v>5.65</v>
      </c>
      <c r="F126" s="1">
        <f t="shared" si="11"/>
        <v>9.1705500000000009E-2</v>
      </c>
      <c r="G126" s="1">
        <f t="shared" si="12"/>
        <v>10.5841554</v>
      </c>
      <c r="H126" s="1">
        <f t="shared" si="13"/>
        <v>1.4170197999999998</v>
      </c>
      <c r="I126" s="1">
        <f t="shared" si="14"/>
        <v>9.1671355999999999</v>
      </c>
      <c r="J126" s="1">
        <f t="shared" si="15"/>
        <v>0.46569760565151858</v>
      </c>
      <c r="K126" s="1">
        <f t="shared" si="16"/>
        <v>5.1843023943484816</v>
      </c>
      <c r="L126" s="1">
        <f t="shared" si="17"/>
        <v>8.2424354982569668</v>
      </c>
    </row>
    <row r="127" spans="1:12" x14ac:dyDescent="0.25">
      <c r="A127" s="1">
        <v>114</v>
      </c>
      <c r="B127" s="1" t="s">
        <v>19</v>
      </c>
      <c r="C127" s="1">
        <v>92.2</v>
      </c>
      <c r="D127" s="1">
        <v>510.49</v>
      </c>
      <c r="E127" s="1">
        <v>5.74</v>
      </c>
      <c r="F127" s="1">
        <f t="shared" si="11"/>
        <v>0.12447000000000001</v>
      </c>
      <c r="G127" s="1">
        <f t="shared" si="12"/>
        <v>10.648821399999999</v>
      </c>
      <c r="H127" s="1">
        <f t="shared" si="13"/>
        <v>1.923292</v>
      </c>
      <c r="I127" s="1">
        <f t="shared" si="14"/>
        <v>8.7255293999999992</v>
      </c>
      <c r="J127" s="1">
        <f t="shared" si="15"/>
        <v>0.44326366783774107</v>
      </c>
      <c r="K127" s="1">
        <f t="shared" si="16"/>
        <v>5.2967363321622596</v>
      </c>
      <c r="L127" s="1">
        <f t="shared" si="17"/>
        <v>7.7223635511801376</v>
      </c>
    </row>
    <row r="128" spans="1:12" x14ac:dyDescent="0.25">
      <c r="A128" s="1">
        <v>115</v>
      </c>
      <c r="B128" s="1" t="s">
        <v>20</v>
      </c>
      <c r="C128" s="1">
        <v>315.13</v>
      </c>
      <c r="D128" s="1">
        <v>678.05</v>
      </c>
      <c r="E128" s="1">
        <v>5.37</v>
      </c>
      <c r="F128" s="1">
        <f t="shared" si="11"/>
        <v>0.42542550000000001</v>
      </c>
      <c r="G128" s="1">
        <f t="shared" si="12"/>
        <v>14.144122999999999</v>
      </c>
      <c r="H128" s="1">
        <f t="shared" si="13"/>
        <v>6.5736117999999992</v>
      </c>
      <c r="I128" s="1">
        <f t="shared" si="14"/>
        <v>7.5705111999999994</v>
      </c>
      <c r="J128" s="1">
        <f t="shared" si="15"/>
        <v>0.38458784654587241</v>
      </c>
      <c r="K128" s="1">
        <f t="shared" si="16"/>
        <v>4.9854121534541278</v>
      </c>
      <c r="L128" s="1">
        <f t="shared" si="17"/>
        <v>7.1617848518784371</v>
      </c>
    </row>
    <row r="129" spans="1:12" x14ac:dyDescent="0.25">
      <c r="A129" s="1">
        <v>116</v>
      </c>
      <c r="B129" s="1" t="s">
        <v>21</v>
      </c>
      <c r="C129" s="1">
        <v>72.959999999999994</v>
      </c>
      <c r="D129" s="1">
        <v>478.72</v>
      </c>
      <c r="E129" s="1">
        <v>5.0599999999999996</v>
      </c>
      <c r="F129" s="1">
        <f t="shared" si="11"/>
        <v>9.8496E-2</v>
      </c>
      <c r="G129" s="1">
        <f t="shared" si="12"/>
        <v>9.9860992</v>
      </c>
      <c r="H129" s="1">
        <f t="shared" si="13"/>
        <v>1.5219455999999998</v>
      </c>
      <c r="I129" s="1">
        <f t="shared" si="14"/>
        <v>8.4641535999999995</v>
      </c>
      <c r="J129" s="1">
        <f t="shared" si="15"/>
        <v>0.42998557427106032</v>
      </c>
      <c r="K129" s="1">
        <f t="shared" si="16"/>
        <v>4.6300144257289393</v>
      </c>
      <c r="L129" s="1">
        <f t="shared" si="17"/>
        <v>8.4977386219577227</v>
      </c>
    </row>
    <row r="130" spans="1:12" x14ac:dyDescent="0.25">
      <c r="A130" s="1">
        <v>117</v>
      </c>
      <c r="B130" s="1" t="s">
        <v>22</v>
      </c>
      <c r="C130" s="1">
        <v>383.05</v>
      </c>
      <c r="D130" s="1">
        <v>720.28</v>
      </c>
      <c r="E130" s="1">
        <v>5.38</v>
      </c>
      <c r="F130" s="1">
        <f t="shared" si="11"/>
        <v>0.51711750000000012</v>
      </c>
      <c r="G130" s="1">
        <f t="shared" si="12"/>
        <v>15.025040799999999</v>
      </c>
      <c r="H130" s="1">
        <f t="shared" si="13"/>
        <v>7.9904230000000007</v>
      </c>
      <c r="I130" s="1">
        <f t="shared" si="14"/>
        <v>7.0346177999999986</v>
      </c>
      <c r="J130" s="1">
        <f t="shared" si="15"/>
        <v>0.35736404576949338</v>
      </c>
      <c r="K130" s="1">
        <f t="shared" si="16"/>
        <v>5.0226359542305063</v>
      </c>
      <c r="L130" s="1">
        <f t="shared" si="17"/>
        <v>6.6424543823326019</v>
      </c>
    </row>
    <row r="131" spans="1:12" x14ac:dyDescent="0.25">
      <c r="A131" s="1">
        <v>118</v>
      </c>
      <c r="B131" s="1" t="s">
        <v>22</v>
      </c>
      <c r="C131" s="1">
        <v>320.70999999999998</v>
      </c>
      <c r="D131" s="1">
        <v>691.06</v>
      </c>
      <c r="E131" s="1">
        <v>5.41</v>
      </c>
      <c r="F131" s="1">
        <f t="shared" si="11"/>
        <v>0.43295849999999997</v>
      </c>
      <c r="G131" s="1">
        <f t="shared" si="12"/>
        <v>14.415511599999999</v>
      </c>
      <c r="H131" s="1">
        <f t="shared" si="13"/>
        <v>6.690010599999999</v>
      </c>
      <c r="I131" s="1">
        <f t="shared" si="14"/>
        <v>7.7255009999999995</v>
      </c>
      <c r="J131" s="1">
        <f t="shared" si="15"/>
        <v>0.39246144871669753</v>
      </c>
      <c r="K131" s="1">
        <f t="shared" si="16"/>
        <v>5.0175385512833026</v>
      </c>
      <c r="L131" s="1">
        <f t="shared" si="17"/>
        <v>7.2543705862605776</v>
      </c>
    </row>
    <row r="132" spans="1:12" x14ac:dyDescent="0.25">
      <c r="A132" s="1">
        <v>119</v>
      </c>
      <c r="B132" s="1" t="s">
        <v>22</v>
      </c>
      <c r="C132" s="1">
        <v>105.03</v>
      </c>
      <c r="D132" s="1">
        <v>447.04</v>
      </c>
      <c r="E132" s="1">
        <v>5.54</v>
      </c>
      <c r="F132" s="1">
        <f t="shared" si="11"/>
        <v>0.14179050000000001</v>
      </c>
      <c r="G132" s="1">
        <f t="shared" si="12"/>
        <v>9.3252544000000004</v>
      </c>
      <c r="H132" s="1">
        <f t="shared" si="13"/>
        <v>2.1909258</v>
      </c>
      <c r="I132" s="1">
        <f t="shared" si="14"/>
        <v>7.1343285999999999</v>
      </c>
      <c r="J132" s="1">
        <f t="shared" si="15"/>
        <v>0.36242943182286413</v>
      </c>
      <c r="K132" s="1">
        <f t="shared" si="16"/>
        <v>5.1775705681771358</v>
      </c>
      <c r="L132" s="1">
        <f t="shared" si="17"/>
        <v>6.5420475058278811</v>
      </c>
    </row>
    <row r="133" spans="1:12" x14ac:dyDescent="0.25">
      <c r="A133" s="1">
        <v>120</v>
      </c>
      <c r="B133" s="1" t="s">
        <v>23</v>
      </c>
      <c r="C133" s="1">
        <v>94.13</v>
      </c>
      <c r="D133" s="1">
        <v>464.23</v>
      </c>
      <c r="E133" s="1">
        <v>5.59</v>
      </c>
      <c r="F133" s="1">
        <f t="shared" si="11"/>
        <v>0.12707550000000001</v>
      </c>
      <c r="G133" s="1">
        <f t="shared" si="12"/>
        <v>9.6838378000000009</v>
      </c>
      <c r="H133" s="1">
        <f t="shared" si="13"/>
        <v>1.9635517999999998</v>
      </c>
      <c r="I133" s="1">
        <f t="shared" si="14"/>
        <v>7.7202860000000015</v>
      </c>
      <c r="J133" s="1">
        <f t="shared" si="15"/>
        <v>0.39219652266788119</v>
      </c>
      <c r="K133" s="1">
        <f t="shared" si="16"/>
        <v>5.1978034773321191</v>
      </c>
      <c r="L133" s="1">
        <f t="shared" si="17"/>
        <v>7.0160379725917892</v>
      </c>
    </row>
    <row r="134" spans="1:12" x14ac:dyDescent="0.25">
      <c r="A134" s="1">
        <v>121</v>
      </c>
      <c r="B134" s="1" t="s">
        <v>23</v>
      </c>
      <c r="C134" s="1">
        <v>303.14999999999998</v>
      </c>
      <c r="D134" s="1">
        <v>685.69</v>
      </c>
      <c r="E134" s="1">
        <v>5.28</v>
      </c>
      <c r="F134" s="1">
        <f t="shared" si="11"/>
        <v>0.40925250000000002</v>
      </c>
      <c r="G134" s="1">
        <f t="shared" si="12"/>
        <v>14.303493400000001</v>
      </c>
      <c r="H134" s="1">
        <f t="shared" si="13"/>
        <v>6.3237089999999991</v>
      </c>
      <c r="I134" s="1">
        <f t="shared" si="14"/>
        <v>7.9797844000000016</v>
      </c>
      <c r="J134" s="1">
        <f t="shared" si="15"/>
        <v>0.40537924285698801</v>
      </c>
      <c r="K134" s="1">
        <f t="shared" si="16"/>
        <v>4.8746207571430125</v>
      </c>
      <c r="L134" s="1">
        <f t="shared" si="17"/>
        <v>7.6776371753217347</v>
      </c>
    </row>
    <row r="135" spans="1:12" x14ac:dyDescent="0.25">
      <c r="A135" s="1">
        <v>122</v>
      </c>
      <c r="B135" s="1" t="s">
        <v>25</v>
      </c>
      <c r="C135" s="1">
        <v>108.32</v>
      </c>
      <c r="D135" s="1">
        <v>479.6</v>
      </c>
      <c r="E135" s="1">
        <v>5.13</v>
      </c>
      <c r="F135" s="1">
        <f t="shared" si="11"/>
        <v>0.146232</v>
      </c>
      <c r="G135" s="1">
        <f t="shared" si="12"/>
        <v>10.004455999999999</v>
      </c>
      <c r="H135" s="1">
        <f t="shared" si="13"/>
        <v>2.2595551999999999</v>
      </c>
      <c r="I135" s="1">
        <f t="shared" si="14"/>
        <v>7.7449007999999999</v>
      </c>
      <c r="J135" s="1">
        <f t="shared" si="15"/>
        <v>0.39344697361829473</v>
      </c>
      <c r="K135" s="1">
        <f t="shared" si="16"/>
        <v>4.7365530263817055</v>
      </c>
      <c r="L135" s="1">
        <f t="shared" si="17"/>
        <v>7.6695316494794241</v>
      </c>
    </row>
    <row r="136" spans="1:12" x14ac:dyDescent="0.25">
      <c r="A136" s="1">
        <v>123</v>
      </c>
      <c r="B136" s="1" t="s">
        <v>25</v>
      </c>
      <c r="C136" s="1">
        <v>101.94</v>
      </c>
      <c r="D136" s="1">
        <v>477.12</v>
      </c>
      <c r="E136" s="1">
        <v>4.99</v>
      </c>
      <c r="F136" s="1">
        <f t="shared" si="11"/>
        <v>0.13761900000000002</v>
      </c>
      <c r="G136" s="1">
        <f t="shared" si="12"/>
        <v>9.9527231999999994</v>
      </c>
      <c r="H136" s="1">
        <f t="shared" si="13"/>
        <v>2.1264683999999998</v>
      </c>
      <c r="I136" s="1">
        <f t="shared" si="14"/>
        <v>7.8262547999999992</v>
      </c>
      <c r="J136" s="1">
        <f t="shared" si="15"/>
        <v>0.39757981997983144</v>
      </c>
      <c r="K136" s="1">
        <f t="shared" si="16"/>
        <v>4.5924201800201692</v>
      </c>
      <c r="L136" s="1">
        <f t="shared" si="17"/>
        <v>7.9675314625216629</v>
      </c>
    </row>
    <row r="137" spans="1:12" x14ac:dyDescent="0.25">
      <c r="A137" s="1">
        <v>124</v>
      </c>
      <c r="B137" s="1" t="s">
        <v>26</v>
      </c>
      <c r="C137" s="1">
        <v>109.01</v>
      </c>
      <c r="D137" s="1">
        <v>487.79</v>
      </c>
      <c r="E137" s="1">
        <v>4.7</v>
      </c>
      <c r="F137" s="1">
        <f t="shared" si="11"/>
        <v>0.14716350000000003</v>
      </c>
      <c r="G137" s="1">
        <f t="shared" si="12"/>
        <v>10.1752994</v>
      </c>
      <c r="H137" s="1">
        <f t="shared" si="13"/>
        <v>2.2739485999999998</v>
      </c>
      <c r="I137" s="1">
        <f t="shared" si="14"/>
        <v>7.9013508000000003</v>
      </c>
      <c r="J137" s="1">
        <f t="shared" si="15"/>
        <v>0.40139475508278843</v>
      </c>
      <c r="K137" s="1">
        <f t="shared" si="16"/>
        <v>4.2986052449172121</v>
      </c>
      <c r="L137" s="1">
        <f t="shared" si="17"/>
        <v>8.5403139379316713</v>
      </c>
    </row>
    <row r="138" spans="1:12" x14ac:dyDescent="0.25">
      <c r="A138" s="1">
        <v>125</v>
      </c>
      <c r="B138" s="1" t="s">
        <v>24</v>
      </c>
      <c r="C138" s="1">
        <v>83</v>
      </c>
      <c r="D138" s="1">
        <v>461.15</v>
      </c>
      <c r="E138" s="1">
        <v>4.49</v>
      </c>
      <c r="F138" s="1">
        <f t="shared" si="11"/>
        <v>0.11205</v>
      </c>
      <c r="G138" s="1">
        <f t="shared" si="12"/>
        <v>9.6195889999999977</v>
      </c>
      <c r="H138" s="1">
        <f t="shared" si="13"/>
        <v>1.7313799999999997</v>
      </c>
      <c r="I138" s="1">
        <f t="shared" si="14"/>
        <v>7.888208999999998</v>
      </c>
      <c r="J138" s="1">
        <f t="shared" si="15"/>
        <v>0.40072714143977084</v>
      </c>
      <c r="K138" s="1">
        <f t="shared" si="16"/>
        <v>4.0892728585602294</v>
      </c>
      <c r="L138" s="1">
        <f t="shared" si="17"/>
        <v>8.9248806556741869</v>
      </c>
    </row>
    <row r="139" spans="1:12" x14ac:dyDescent="0.25">
      <c r="A139" s="1">
        <v>126</v>
      </c>
      <c r="B139" s="1" t="s">
        <v>24</v>
      </c>
      <c r="C139" s="1">
        <v>111.2</v>
      </c>
      <c r="D139" s="1">
        <v>467.86</v>
      </c>
      <c r="E139" s="1">
        <v>4.6100000000000003</v>
      </c>
      <c r="F139" s="1">
        <f t="shared" si="11"/>
        <v>0.15012000000000003</v>
      </c>
      <c r="G139" s="1">
        <f t="shared" si="12"/>
        <v>9.7595595999999993</v>
      </c>
      <c r="H139" s="1">
        <f t="shared" si="13"/>
        <v>2.3196319999999999</v>
      </c>
      <c r="I139" s="1">
        <f t="shared" si="14"/>
        <v>7.439927599999999</v>
      </c>
      <c r="J139" s="1">
        <f t="shared" si="15"/>
        <v>0.37795409828350834</v>
      </c>
      <c r="K139" s="1">
        <f t="shared" si="16"/>
        <v>4.232045901716492</v>
      </c>
      <c r="L139" s="1">
        <f t="shared" si="17"/>
        <v>8.1985704616813138</v>
      </c>
    </row>
    <row r="140" spans="1:12" x14ac:dyDescent="0.25">
      <c r="A140" s="1">
        <v>127</v>
      </c>
      <c r="B140" s="1" t="s">
        <v>33</v>
      </c>
      <c r="C140" s="1">
        <v>66.459999999999994</v>
      </c>
      <c r="D140" s="1">
        <v>538.24</v>
      </c>
      <c r="E140" s="1">
        <v>6.15</v>
      </c>
      <c r="F140" s="1">
        <f t="shared" si="11"/>
        <v>8.9720999999999995E-2</v>
      </c>
      <c r="G140" s="1">
        <f t="shared" si="12"/>
        <v>11.2276864</v>
      </c>
      <c r="H140" s="1">
        <f t="shared" si="13"/>
        <v>1.3863555999999999</v>
      </c>
      <c r="I140" s="1">
        <f t="shared" si="14"/>
        <v>9.8413307999999997</v>
      </c>
      <c r="J140" s="1">
        <f t="shared" si="15"/>
        <v>0.49994724524251</v>
      </c>
      <c r="K140" s="1">
        <f t="shared" si="16"/>
        <v>5.6500527547574908</v>
      </c>
      <c r="L140" s="1">
        <f t="shared" si="17"/>
        <v>8.1292234998782078</v>
      </c>
    </row>
    <row r="141" spans="1:12" x14ac:dyDescent="0.25">
      <c r="A141" s="1">
        <v>128</v>
      </c>
      <c r="B141" s="1" t="s">
        <v>33</v>
      </c>
      <c r="C141" s="1">
        <v>85.34</v>
      </c>
      <c r="D141" s="1">
        <v>551.67999999999995</v>
      </c>
      <c r="E141" s="1">
        <v>6.11</v>
      </c>
      <c r="F141" s="1">
        <f t="shared" si="11"/>
        <v>0.11520900000000002</v>
      </c>
      <c r="G141" s="1">
        <f t="shared" si="12"/>
        <v>11.508044799999999</v>
      </c>
      <c r="H141" s="1">
        <f t="shared" si="13"/>
        <v>1.7801924</v>
      </c>
      <c r="I141" s="1">
        <f t="shared" si="14"/>
        <v>9.727852399999998</v>
      </c>
      <c r="J141" s="1">
        <f t="shared" si="15"/>
        <v>0.49418245442026376</v>
      </c>
      <c r="K141" s="1">
        <f t="shared" si="16"/>
        <v>5.6158175455797368</v>
      </c>
      <c r="L141" s="1">
        <f t="shared" si="17"/>
        <v>8.0880925437031692</v>
      </c>
    </row>
    <row r="142" spans="1:12" x14ac:dyDescent="0.25">
      <c r="A142" s="1">
        <v>129</v>
      </c>
      <c r="B142" s="1" t="s">
        <v>33</v>
      </c>
      <c r="C142" s="1">
        <v>85.01</v>
      </c>
      <c r="D142" s="1">
        <v>542.54999999999995</v>
      </c>
      <c r="E142" s="1">
        <v>6.21</v>
      </c>
      <c r="F142" s="1">
        <f t="shared" ref="F142:F149" si="18">C142/100*$C$3</f>
        <v>0.11476350000000002</v>
      </c>
      <c r="G142" s="1">
        <f t="shared" ref="G142:G149" si="19">D142/100*$C$4</f>
        <v>11.317592999999999</v>
      </c>
      <c r="H142" s="1">
        <f t="shared" ref="H142:H149" si="20">F142/$C$3*$C$4</f>
        <v>1.7733086</v>
      </c>
      <c r="I142" s="1">
        <f t="shared" ref="I142:I149" si="21">G142-H142</f>
        <v>9.5442843999999987</v>
      </c>
      <c r="J142" s="1">
        <f t="shared" ref="J142:J149" si="22">I142/$C$6*$C$7</f>
        <v>0.48485705750192459</v>
      </c>
      <c r="K142" s="1">
        <f t="shared" ref="K142:K149" si="23">E142-J142</f>
        <v>5.7251429424980751</v>
      </c>
      <c r="L142" s="1">
        <f t="shared" ref="L142:L149" si="24">100-K142/E142*100</f>
        <v>7.8076820853772091</v>
      </c>
    </row>
    <row r="143" spans="1:12" x14ac:dyDescent="0.25">
      <c r="A143" s="11">
        <v>130</v>
      </c>
      <c r="B143" s="1" t="s">
        <v>33</v>
      </c>
      <c r="C143" s="1">
        <v>107.76</v>
      </c>
      <c r="D143" s="1">
        <v>552.14</v>
      </c>
      <c r="E143" s="1">
        <v>6.14</v>
      </c>
      <c r="F143" s="1">
        <f t="shared" si="18"/>
        <v>0.14547600000000002</v>
      </c>
      <c r="G143" s="1">
        <f t="shared" si="19"/>
        <v>11.517640399999999</v>
      </c>
      <c r="H143" s="1">
        <f t="shared" si="20"/>
        <v>2.2478736000000001</v>
      </c>
      <c r="I143" s="1">
        <f t="shared" si="21"/>
        <v>9.2697667999999993</v>
      </c>
      <c r="J143" s="1">
        <f t="shared" si="22"/>
        <v>0.47091135029222636</v>
      </c>
      <c r="K143" s="1">
        <f t="shared" si="23"/>
        <v>5.6690886497077733</v>
      </c>
      <c r="L143" s="1">
        <f t="shared" si="24"/>
        <v>7.6695659656714383</v>
      </c>
    </row>
    <row r="144" spans="1:12" x14ac:dyDescent="0.25">
      <c r="A144" s="1">
        <v>131</v>
      </c>
      <c r="B144" s="1" t="s">
        <v>34</v>
      </c>
      <c r="C144" s="1">
        <v>75.41</v>
      </c>
      <c r="D144" s="1">
        <v>522.33000000000004</v>
      </c>
      <c r="E144" s="1">
        <v>6.92</v>
      </c>
      <c r="F144" s="1">
        <f t="shared" si="18"/>
        <v>0.10180350000000001</v>
      </c>
      <c r="G144" s="1">
        <f t="shared" si="19"/>
        <v>10.895803799999999</v>
      </c>
      <c r="H144" s="1">
        <f t="shared" si="20"/>
        <v>1.5730525999999998</v>
      </c>
      <c r="I144" s="1">
        <f t="shared" si="21"/>
        <v>9.322751199999999</v>
      </c>
      <c r="J144" s="1">
        <f t="shared" si="22"/>
        <v>0.47360299894820157</v>
      </c>
      <c r="K144" s="1">
        <f t="shared" si="23"/>
        <v>6.4463970010517979</v>
      </c>
      <c r="L144" s="1">
        <f t="shared" si="24"/>
        <v>6.8439739732399119</v>
      </c>
    </row>
    <row r="145" spans="1:12" x14ac:dyDescent="0.25">
      <c r="A145" s="1">
        <v>132</v>
      </c>
      <c r="B145" s="1" t="s">
        <v>35</v>
      </c>
      <c r="C145" s="1">
        <v>39.82</v>
      </c>
      <c r="D145" s="1">
        <v>504.21</v>
      </c>
      <c r="E145" s="1">
        <v>5.81</v>
      </c>
      <c r="F145" s="1">
        <f t="shared" si="18"/>
        <v>5.3757000000000006E-2</v>
      </c>
      <c r="G145" s="1">
        <f t="shared" si="19"/>
        <v>10.517820599999999</v>
      </c>
      <c r="H145" s="1">
        <f t="shared" si="20"/>
        <v>0.83064519999999997</v>
      </c>
      <c r="I145" s="1">
        <f t="shared" si="21"/>
        <v>9.6871753999999992</v>
      </c>
      <c r="J145" s="1">
        <f t="shared" si="22"/>
        <v>0.49211603123949554</v>
      </c>
      <c r="K145" s="1">
        <f t="shared" si="23"/>
        <v>5.317883968760504</v>
      </c>
      <c r="L145" s="1">
        <f t="shared" si="24"/>
        <v>8.4701554430205732</v>
      </c>
    </row>
    <row r="146" spans="1:12" x14ac:dyDescent="0.25">
      <c r="A146" s="1">
        <v>133</v>
      </c>
      <c r="B146" s="1" t="s">
        <v>36</v>
      </c>
      <c r="C146" s="1">
        <v>73.97</v>
      </c>
      <c r="D146" s="1">
        <v>514.69000000000005</v>
      </c>
      <c r="E146" s="1">
        <v>6</v>
      </c>
      <c r="F146" s="1">
        <f t="shared" si="18"/>
        <v>9.9859500000000004E-2</v>
      </c>
      <c r="G146" s="1">
        <f t="shared" si="19"/>
        <v>10.736433400000001</v>
      </c>
      <c r="H146" s="1">
        <f t="shared" si="20"/>
        <v>1.5430142</v>
      </c>
      <c r="I146" s="1">
        <f t="shared" si="21"/>
        <v>9.193419200000001</v>
      </c>
      <c r="J146" s="1">
        <f t="shared" si="22"/>
        <v>0.46703283293755354</v>
      </c>
      <c r="K146" s="1">
        <f t="shared" si="23"/>
        <v>5.5329671670624467</v>
      </c>
      <c r="L146" s="1">
        <f t="shared" si="24"/>
        <v>7.7838805489592175</v>
      </c>
    </row>
    <row r="147" spans="1:12" x14ac:dyDescent="0.25">
      <c r="A147" s="1">
        <v>134</v>
      </c>
      <c r="B147" s="1" t="s">
        <v>37</v>
      </c>
      <c r="C147" s="1">
        <v>65.760000000000005</v>
      </c>
      <c r="D147" s="1">
        <v>509.52</v>
      </c>
      <c r="E147" s="1">
        <v>6.24</v>
      </c>
      <c r="F147" s="1">
        <f t="shared" si="18"/>
        <v>8.8776000000000022E-2</v>
      </c>
      <c r="G147" s="1">
        <f t="shared" si="19"/>
        <v>10.6285872</v>
      </c>
      <c r="H147" s="1">
        <f t="shared" si="20"/>
        <v>1.3717536000000001</v>
      </c>
      <c r="I147" s="1">
        <f t="shared" si="21"/>
        <v>9.2568336000000002</v>
      </c>
      <c r="J147" s="1">
        <f t="shared" si="22"/>
        <v>0.4702543336911616</v>
      </c>
      <c r="K147" s="1">
        <f t="shared" si="23"/>
        <v>5.7697456663088387</v>
      </c>
      <c r="L147" s="1">
        <f t="shared" si="24"/>
        <v>7.5361271424865635</v>
      </c>
    </row>
    <row r="148" spans="1:12" x14ac:dyDescent="0.25">
      <c r="A148" s="1">
        <v>135</v>
      </c>
      <c r="B148" s="1" t="s">
        <v>38</v>
      </c>
      <c r="C148" s="1">
        <v>137.06</v>
      </c>
      <c r="D148" s="1">
        <v>523</v>
      </c>
      <c r="E148" s="1">
        <v>6.09</v>
      </c>
      <c r="F148" s="1">
        <f t="shared" si="18"/>
        <v>0.18503100000000003</v>
      </c>
      <c r="G148" s="1">
        <f t="shared" si="19"/>
        <v>10.90978</v>
      </c>
      <c r="H148" s="1">
        <f t="shared" si="20"/>
        <v>2.8590716</v>
      </c>
      <c r="I148" s="1">
        <f t="shared" si="21"/>
        <v>8.0507083999999995</v>
      </c>
      <c r="J148" s="1">
        <f t="shared" si="22"/>
        <v>0.40898223712089171</v>
      </c>
      <c r="K148" s="1">
        <f t="shared" si="23"/>
        <v>5.6810177628791081</v>
      </c>
      <c r="L148" s="1">
        <f t="shared" si="24"/>
        <v>6.7156360775187522</v>
      </c>
    </row>
    <row r="149" spans="1:12" x14ac:dyDescent="0.25">
      <c r="A149" s="1">
        <v>136</v>
      </c>
      <c r="B149" s="1" t="s">
        <v>39</v>
      </c>
      <c r="C149" s="1">
        <v>73.14</v>
      </c>
      <c r="D149" s="1">
        <v>537.78</v>
      </c>
      <c r="E149" s="1">
        <v>6.67</v>
      </c>
      <c r="F149" s="1">
        <f t="shared" si="18"/>
        <v>9.8739000000000007E-2</v>
      </c>
      <c r="G149" s="1">
        <f t="shared" si="19"/>
        <v>11.218090799999999</v>
      </c>
      <c r="H149" s="1">
        <f t="shared" si="20"/>
        <v>1.5257004000000001</v>
      </c>
      <c r="I149" s="1">
        <f t="shared" si="21"/>
        <v>9.692390399999999</v>
      </c>
      <c r="J149" s="1">
        <f t="shared" si="22"/>
        <v>0.49238095728831188</v>
      </c>
      <c r="K149" s="1">
        <f t="shared" si="23"/>
        <v>6.1776190427116884</v>
      </c>
      <c r="L149" s="1">
        <f t="shared" si="24"/>
        <v>7.3820233476508434</v>
      </c>
    </row>
    <row r="150" spans="1:12" x14ac:dyDescent="0.25">
      <c r="A150" s="12"/>
      <c r="B150" s="13"/>
      <c r="C150" s="13"/>
      <c r="D150" s="13"/>
    </row>
    <row r="151" spans="1:12" x14ac:dyDescent="0.25">
      <c r="A151" s="12"/>
      <c r="B151" s="13"/>
      <c r="C151" s="13"/>
      <c r="D151" s="13"/>
    </row>
    <row r="152" spans="1:12" x14ac:dyDescent="0.25">
      <c r="A152" s="12"/>
      <c r="B152" s="13"/>
      <c r="C152" s="13"/>
      <c r="D152" s="13"/>
    </row>
    <row r="153" spans="1:12" x14ac:dyDescent="0.25">
      <c r="A153" s="12"/>
      <c r="B153" s="13"/>
      <c r="C153" s="13"/>
      <c r="D153" s="13"/>
    </row>
    <row r="154" spans="1:12" x14ac:dyDescent="0.25">
      <c r="A154" s="12"/>
      <c r="B154" s="13"/>
      <c r="C154" s="13"/>
      <c r="D154" s="13"/>
    </row>
    <row r="155" spans="1:12" x14ac:dyDescent="0.25">
      <c r="A155" s="12"/>
      <c r="B155" s="13"/>
      <c r="C155" s="13"/>
      <c r="D155" s="13"/>
    </row>
    <row r="156" spans="1:12" x14ac:dyDescent="0.25">
      <c r="A156" s="12"/>
      <c r="B156" s="13"/>
      <c r="C156" s="13"/>
      <c r="D156" s="13"/>
    </row>
    <row r="157" spans="1:12" x14ac:dyDescent="0.25">
      <c r="A157" s="12"/>
      <c r="B157" s="13"/>
      <c r="C157" s="13"/>
      <c r="D157" s="13"/>
    </row>
    <row r="158" spans="1:12" x14ac:dyDescent="0.25">
      <c r="A158" s="12"/>
      <c r="B158" s="13"/>
      <c r="C158" s="13"/>
      <c r="D158" s="13"/>
    </row>
    <row r="159" spans="1:12" x14ac:dyDescent="0.25">
      <c r="A159" s="12"/>
      <c r="B159" s="13"/>
      <c r="C159" s="13"/>
      <c r="D159" s="13"/>
    </row>
    <row r="160" spans="1:12" x14ac:dyDescent="0.25">
      <c r="A160" s="12"/>
      <c r="B160" s="13"/>
      <c r="C160" s="13"/>
      <c r="D160" s="13"/>
    </row>
    <row r="161" spans="1:4" x14ac:dyDescent="0.25">
      <c r="A161" s="12"/>
      <c r="B161" s="13"/>
      <c r="C161" s="13"/>
      <c r="D161" s="13"/>
    </row>
    <row r="162" spans="1:4" x14ac:dyDescent="0.25">
      <c r="A162" s="12"/>
      <c r="B162" s="13"/>
      <c r="C162" s="13"/>
      <c r="D162" s="13"/>
    </row>
    <row r="163" spans="1:4" x14ac:dyDescent="0.25">
      <c r="A163" s="12"/>
      <c r="B163" s="13"/>
      <c r="C163" s="13"/>
      <c r="D163" s="13"/>
    </row>
    <row r="164" spans="1:4" x14ac:dyDescent="0.25">
      <c r="A164" s="12"/>
      <c r="B164" s="13"/>
      <c r="C164" s="13"/>
      <c r="D164" s="13"/>
    </row>
    <row r="165" spans="1:4" x14ac:dyDescent="0.25">
      <c r="A165" s="13"/>
      <c r="B165" s="13"/>
      <c r="C165" s="13"/>
      <c r="D165" s="13"/>
    </row>
    <row r="166" spans="1:4" x14ac:dyDescent="0.25">
      <c r="A166" s="13"/>
      <c r="B166" s="13"/>
      <c r="C166" s="13"/>
      <c r="D166" s="13"/>
    </row>
    <row r="167" spans="1:4" x14ac:dyDescent="0.25">
      <c r="A167" s="13"/>
      <c r="B167" s="13"/>
      <c r="C167" s="13"/>
      <c r="D167" s="13"/>
    </row>
    <row r="168" spans="1:4" x14ac:dyDescent="0.25">
      <c r="A168" s="13"/>
      <c r="B168" s="13"/>
      <c r="C168" s="13"/>
      <c r="D168" s="13"/>
    </row>
    <row r="169" spans="1:4" x14ac:dyDescent="0.25">
      <c r="A169" s="13"/>
      <c r="B169" s="13"/>
      <c r="C169" s="13"/>
      <c r="D169" s="13"/>
    </row>
    <row r="170" spans="1:4" x14ac:dyDescent="0.25">
      <c r="A170" s="13"/>
      <c r="B170" s="13"/>
      <c r="C170" s="13"/>
      <c r="D170" s="13"/>
    </row>
    <row r="171" spans="1:4" x14ac:dyDescent="0.25">
      <c r="A171" s="13"/>
      <c r="B171" s="13"/>
      <c r="C171" s="13"/>
      <c r="D171" s="13"/>
    </row>
    <row r="172" spans="1:4" x14ac:dyDescent="0.25">
      <c r="A172" s="13"/>
      <c r="B172" s="13"/>
      <c r="C172" s="13"/>
      <c r="D172" s="13"/>
    </row>
    <row r="173" spans="1:4" x14ac:dyDescent="0.25">
      <c r="A173" s="13"/>
      <c r="B173" s="13"/>
      <c r="C173" s="13"/>
      <c r="D173" s="13"/>
    </row>
    <row r="174" spans="1:4" x14ac:dyDescent="0.25">
      <c r="A174" s="13"/>
      <c r="B174" s="13"/>
      <c r="C174" s="13"/>
      <c r="D174" s="13"/>
    </row>
    <row r="175" spans="1:4" x14ac:dyDescent="0.25">
      <c r="A175" s="13"/>
      <c r="B175" s="13"/>
      <c r="C175" s="13"/>
      <c r="D175" s="13"/>
    </row>
    <row r="176" spans="1:4" x14ac:dyDescent="0.25">
      <c r="A176" s="13"/>
      <c r="B176" s="13"/>
      <c r="C176" s="13"/>
      <c r="D176" s="13"/>
    </row>
    <row r="177" spans="1:4" x14ac:dyDescent="0.25">
      <c r="A177" s="13"/>
      <c r="B177" s="13"/>
      <c r="C177" s="13"/>
      <c r="D177" s="13"/>
    </row>
    <row r="178" spans="1:4" x14ac:dyDescent="0.25">
      <c r="A178" s="13"/>
      <c r="B178" s="13"/>
      <c r="C178" s="13"/>
      <c r="D178" s="13"/>
    </row>
    <row r="179" spans="1:4" x14ac:dyDescent="0.25">
      <c r="A179" s="13"/>
      <c r="B179" s="13"/>
      <c r="C179" s="13"/>
      <c r="D179" s="13"/>
    </row>
    <row r="180" spans="1:4" x14ac:dyDescent="0.25">
      <c r="A180" s="13"/>
      <c r="B180" s="13"/>
      <c r="C180" s="13"/>
      <c r="D180" s="13"/>
    </row>
    <row r="181" spans="1:4" x14ac:dyDescent="0.25">
      <c r="A181" s="13"/>
      <c r="B181" s="13"/>
      <c r="C181" s="13"/>
      <c r="D181" s="13"/>
    </row>
    <row r="182" spans="1:4" x14ac:dyDescent="0.25">
      <c r="A182" s="13"/>
      <c r="B182" s="13"/>
      <c r="C182" s="13"/>
      <c r="D182" s="13"/>
    </row>
    <row r="183" spans="1:4" x14ac:dyDescent="0.25">
      <c r="A183" s="13"/>
      <c r="B183" s="13"/>
      <c r="C183" s="13"/>
      <c r="D183" s="13"/>
    </row>
    <row r="184" spans="1:4" x14ac:dyDescent="0.25">
      <c r="A184" s="13"/>
      <c r="B184" s="13"/>
      <c r="C184" s="13"/>
      <c r="D184" s="13"/>
    </row>
    <row r="185" spans="1:4" x14ac:dyDescent="0.25">
      <c r="A185" s="13"/>
      <c r="B185" s="13"/>
      <c r="C185" s="13"/>
      <c r="D185" s="13"/>
    </row>
    <row r="186" spans="1:4" x14ac:dyDescent="0.25">
      <c r="A186" s="13"/>
      <c r="B186" s="13"/>
      <c r="C186" s="13"/>
      <c r="D186" s="13"/>
    </row>
    <row r="187" spans="1:4" x14ac:dyDescent="0.25">
      <c r="A187" s="13"/>
      <c r="B187" s="13"/>
      <c r="C187" s="13"/>
      <c r="D187" s="13"/>
    </row>
    <row r="188" spans="1:4" x14ac:dyDescent="0.25">
      <c r="A188" s="13"/>
      <c r="B188" s="13"/>
      <c r="C188" s="13"/>
      <c r="D188" s="13"/>
    </row>
    <row r="189" spans="1:4" x14ac:dyDescent="0.25">
      <c r="A189" s="13"/>
      <c r="B189" s="13"/>
      <c r="C189" s="13"/>
      <c r="D189" s="13"/>
    </row>
    <row r="190" spans="1:4" x14ac:dyDescent="0.25">
      <c r="A190" s="13"/>
      <c r="B190" s="13"/>
      <c r="C190" s="13"/>
      <c r="D190" s="13"/>
    </row>
    <row r="191" spans="1:4" x14ac:dyDescent="0.25">
      <c r="A191" s="13"/>
      <c r="B191" s="13"/>
      <c r="C191" s="13"/>
      <c r="D191" s="13"/>
    </row>
    <row r="192" spans="1:4" x14ac:dyDescent="0.25">
      <c r="A192" s="13"/>
      <c r="B192" s="13"/>
      <c r="C192" s="13"/>
      <c r="D192" s="13"/>
    </row>
    <row r="193" spans="1:4" x14ac:dyDescent="0.25">
      <c r="A193" s="13"/>
      <c r="B193" s="13"/>
      <c r="C193" s="13"/>
      <c r="D193" s="13"/>
    </row>
    <row r="194" spans="1:4" x14ac:dyDescent="0.25">
      <c r="A194" s="13"/>
      <c r="B194" s="13"/>
      <c r="C194" s="13"/>
      <c r="D194" s="13"/>
    </row>
    <row r="195" spans="1:4" x14ac:dyDescent="0.25">
      <c r="A195" s="13"/>
      <c r="B195" s="13"/>
      <c r="C195" s="13"/>
      <c r="D195" s="13"/>
    </row>
    <row r="196" spans="1:4" x14ac:dyDescent="0.25">
      <c r="A196" s="13"/>
      <c r="B196" s="13"/>
      <c r="C196" s="13"/>
      <c r="D196" s="13"/>
    </row>
    <row r="197" spans="1:4" x14ac:dyDescent="0.25">
      <c r="A197" s="13"/>
      <c r="B197" s="13"/>
      <c r="C197" s="13"/>
      <c r="D197" s="13"/>
    </row>
    <row r="198" spans="1:4" x14ac:dyDescent="0.25">
      <c r="A198" s="13"/>
      <c r="B198" s="13"/>
      <c r="C198" s="13"/>
      <c r="D198" s="13"/>
    </row>
    <row r="199" spans="1:4" x14ac:dyDescent="0.25">
      <c r="A199" s="13"/>
      <c r="B199" s="13"/>
      <c r="C199" s="13"/>
      <c r="D199" s="13"/>
    </row>
    <row r="200" spans="1:4" x14ac:dyDescent="0.25">
      <c r="A200" s="13"/>
      <c r="B200" s="13"/>
      <c r="C200" s="13"/>
      <c r="D200" s="13"/>
    </row>
    <row r="201" spans="1:4" x14ac:dyDescent="0.25">
      <c r="A201" s="13"/>
      <c r="B201" s="13"/>
      <c r="C201" s="13"/>
      <c r="D201" s="13"/>
    </row>
    <row r="202" spans="1:4" x14ac:dyDescent="0.25">
      <c r="A202" s="13"/>
      <c r="B202" s="13"/>
      <c r="C202" s="13"/>
      <c r="D202" s="13"/>
    </row>
    <row r="203" spans="1:4" x14ac:dyDescent="0.25">
      <c r="A203" s="13"/>
      <c r="B203" s="13"/>
      <c r="C203" s="13"/>
      <c r="D203" s="13"/>
    </row>
    <row r="204" spans="1:4" x14ac:dyDescent="0.25">
      <c r="A204" s="13"/>
      <c r="B204" s="13"/>
      <c r="C204" s="13"/>
      <c r="D204" s="13"/>
    </row>
    <row r="205" spans="1:4" x14ac:dyDescent="0.25">
      <c r="A205" s="13"/>
      <c r="B205" s="13"/>
      <c r="C205" s="13"/>
      <c r="D205" s="13"/>
    </row>
    <row r="206" spans="1:4" x14ac:dyDescent="0.25">
      <c r="A206" s="13"/>
      <c r="B206" s="13"/>
      <c r="C206" s="13"/>
      <c r="D206" s="13"/>
    </row>
    <row r="207" spans="1:4" x14ac:dyDescent="0.25">
      <c r="A207" s="13"/>
      <c r="B207" s="13"/>
      <c r="C207" s="13"/>
      <c r="D207" s="13"/>
    </row>
    <row r="208" spans="1:4" x14ac:dyDescent="0.25">
      <c r="A208" s="13"/>
      <c r="B208" s="13"/>
      <c r="C208" s="13"/>
      <c r="D208" s="13"/>
    </row>
  </sheetData>
  <conditionalFormatting sqref="D14:D163 B14:C164 C12:E13">
    <cfRule type="containsText" dxfId="0" priority="2" operator="containsText" text="&lt;">
      <formula>NOT(ISERROR(SEARCH("&lt;",B12)))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Momo</dc:creator>
  <cp:lastModifiedBy>Momo</cp:lastModifiedBy>
  <dcterms:created xsi:type="dcterms:W3CDTF">2017-09-26T13:06:46Z</dcterms:created>
  <dcterms:modified xsi:type="dcterms:W3CDTF">2017-10-18T02:22:21Z</dcterms:modified>
</cp:coreProperties>
</file>